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mc:AlternateContent xmlns:mc="http://schemas.openxmlformats.org/markup-compatibility/2006">
    <mc:Choice Requires="x15">
      <x15ac:absPath xmlns:x15ac="http://schemas.microsoft.com/office/spreadsheetml/2010/11/ac" url="https://api.box.com/wopi/files/2354089816776/WOPIServiceId_TP_BOX_2/WOPIUserId_-/"/>
    </mc:Choice>
  </mc:AlternateContent>
  <xr:revisionPtr revIDLastSave="1601" documentId="13_ncr:1_{A1E6CEB4-B87B-7449-BC85-FB5856B3D534}" xr6:coauthVersionLast="47" xr6:coauthVersionMax="47" xr10:uidLastSave="{C3F62F09-A691-F54D-8621-5A6A785CE6BF}"/>
  <bookViews>
    <workbookView xWindow="0" yWindow="600" windowWidth="60160" windowHeight="31740" xr2:uid="{2D16475F-AC5E-4D40-AF6F-C0C8CEAF8C83}"/>
  </bookViews>
  <sheets>
    <sheet name="Revision History" sheetId="3" r:id="rId1"/>
    <sheet name="Block Diagram" sheetId="28" r:id="rId2"/>
    <sheet name="Ballmap" sheetId="2" r:id="rId3"/>
    <sheet name="Power Sequence" sheetId="27" r:id="rId4"/>
    <sheet name="DC Power Conditions" sheetId="36" r:id="rId5"/>
    <sheet name="Test Flow" sheetId="29" r:id="rId6"/>
    <sheet name="Metadata" sheetId="4" r:id="rId7"/>
    <sheet name="OS_TestCoverage" sheetId="13" r:id="rId8"/>
    <sheet name="FWBT IDD Specs" sheetId="25" r:id="rId9"/>
    <sheet name="Sleep IDD Specs" sheetId="32" r:id="rId10"/>
    <sheet name="ICF GPIO" sheetId="24" r:id="rId11"/>
    <sheet name="nTSe" sheetId="16" r:id="rId12"/>
    <sheet name="Cal Test Coverage (wSoC)" sheetId="14" r:id="rId13"/>
    <sheet name="Winbond Flash Testing" sheetId="15" r:id="rId14"/>
    <sheet name="Giga Flash Testing" sheetId="33" r:id="rId15"/>
    <sheet name="BT TX - Triangle Switch Screen" sheetId="37" r:id="rId16"/>
    <sheet name="BT TX - Test Coverage" sheetId="30" r:id="rId17"/>
    <sheet name="BT RX - Test Coverage" sheetId="34" r:id="rId18"/>
    <sheet name="BT TX TX SDB – Test Coverage" sheetId="38" r:id="rId19"/>
    <sheet name="BT TX RX SDB – Test Coverage" sheetId="39" r:id="rId20"/>
    <sheet name="BT TX - OQC Test Coverage" sheetId="40" r:id="rId21"/>
    <sheet name="BT RX - OQC Test Coverage" sheetId="41" r:id="rId22"/>
    <sheet name="BT TX TX SDB – OQC Coverage" sheetId="42" r:id="rId23"/>
    <sheet name="BT TX RX SDB – OQC Coverage" sheetId="43" r:id="rId24"/>
    <sheet name="TX Power Specification" sheetId="19" r:id="rId25"/>
    <sheet name="Rx Sensitivity Specification" sheetId="35" r:id="rId26"/>
    <sheet name="BT - BDR &amp; EDR Spec" sheetId="20" r:id="rId27"/>
    <sheet name="BT - BLE and HDT Spec" sheetId="21" r:id="rId28"/>
    <sheet name="BT - HDR HDRP UHDR Spec" sheetId="22" r:id="rId29"/>
    <sheet name="Frequency Table" sheetId="23" r:id="rId30"/>
  </sheets>
  <definedNames>
    <definedName name="_xlnm._FilterDatabase" localSheetId="20" hidden="1">'BT TX - OQC Test Coverage'!$A$6:$CL$142</definedName>
    <definedName name="_xlnm._FilterDatabase" localSheetId="16" hidden="1">'BT TX - Test Coverage'!$A$6:$CL$142</definedName>
    <definedName name="_xlnm._FilterDatabase" localSheetId="15" hidden="1">'BT TX - Triangle Switch Screen'!$A$6:$F$7</definedName>
    <definedName name="Block" localSheetId="5">#REF!</definedName>
    <definedName name="Block">#REF!</definedName>
    <definedName name="Data_sheet" localSheetId="5">#REF!</definedName>
    <definedName name="Data_sheet">#REF!</definedName>
    <definedName name="Data_sheet_tdd" localSheetId="5">#REF!</definedName>
    <definedName name="Data_sheet_tdd">#REF!</definedName>
    <definedName name="delete" localSheetId="5">#REF!</definedName>
    <definedName name="delete">#REF!</definedName>
    <definedName name="delete2" localSheetId="5">#REF!</definedName>
    <definedName name="delete2">#REF!</definedName>
    <definedName name="Operation_Keyword">#REF!</definedName>
    <definedName name="testing" localSheetId="5">#REF!</definedName>
    <definedName name="testing">#REF!</definedName>
    <definedName name="ww" localSheetId="5">#REF!</definedName>
    <definedName name="ww">#REF!</definedName>
    <definedName name="ww_tdd" localSheetId="5">#REF!</definedName>
    <definedName name="ww_tdd">#REF!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171" i="41" l="1"/>
  <c r="AQ171" i="41"/>
  <c r="AP171" i="41"/>
  <c r="AG171" i="41"/>
  <c r="AO171" i="41" s="1"/>
  <c r="AQ170" i="41"/>
  <c r="AP170" i="41"/>
  <c r="AG170" i="41"/>
  <c r="AO170" i="41" s="1"/>
  <c r="AQ169" i="41"/>
  <c r="AP169" i="41"/>
  <c r="AG169" i="41"/>
  <c r="AO169" i="41" s="1"/>
  <c r="AQ168" i="41"/>
  <c r="AP168" i="41"/>
  <c r="AG168" i="41"/>
  <c r="AO168" i="41" s="1"/>
  <c r="AR167" i="41"/>
  <c r="AQ167" i="41"/>
  <c r="AP167" i="41"/>
  <c r="AG167" i="41"/>
  <c r="AO167" i="41" s="1"/>
  <c r="AR166" i="41"/>
  <c r="AQ166" i="41"/>
  <c r="AP166" i="41"/>
  <c r="AG166" i="41"/>
  <c r="AO166" i="41" s="1"/>
  <c r="AR165" i="41"/>
  <c r="AQ165" i="41"/>
  <c r="AP165" i="41"/>
  <c r="AG165" i="41"/>
  <c r="AO165" i="41" s="1"/>
  <c r="AR161" i="41"/>
  <c r="AQ161" i="41"/>
  <c r="AP161" i="41"/>
  <c r="AG161" i="41"/>
  <c r="AO161" i="41" s="1"/>
  <c r="AQ160" i="41"/>
  <c r="AP160" i="41"/>
  <c r="AO160" i="41"/>
  <c r="AG160" i="41"/>
  <c r="AQ159" i="41"/>
  <c r="AP159" i="41"/>
  <c r="AG159" i="41"/>
  <c r="AO159" i="41" s="1"/>
  <c r="AQ158" i="41"/>
  <c r="AP158" i="41"/>
  <c r="AG158" i="41"/>
  <c r="AO158" i="41" s="1"/>
  <c r="AR157" i="41"/>
  <c r="AQ157" i="41"/>
  <c r="AP157" i="41"/>
  <c r="AG157" i="41"/>
  <c r="AO157" i="41" s="1"/>
  <c r="AR156" i="41"/>
  <c r="AQ156" i="41"/>
  <c r="AP156" i="41"/>
  <c r="AG156" i="41"/>
  <c r="AO156" i="41" s="1"/>
  <c r="AR155" i="41"/>
  <c r="AQ155" i="41"/>
  <c r="AP155" i="41"/>
  <c r="AG155" i="41"/>
  <c r="AO155" i="41" s="1"/>
  <c r="AR150" i="41"/>
  <c r="AQ150" i="41"/>
  <c r="AP150" i="41"/>
  <c r="AG150" i="41"/>
  <c r="AO150" i="41" s="1"/>
  <c r="AQ149" i="41"/>
  <c r="AP149" i="41"/>
  <c r="AG149" i="41"/>
  <c r="AO149" i="41" s="1"/>
  <c r="AQ148" i="41"/>
  <c r="AP148" i="41"/>
  <c r="AG148" i="41"/>
  <c r="AO148" i="41" s="1"/>
  <c r="AQ147" i="41"/>
  <c r="AP147" i="41"/>
  <c r="AO147" i="41"/>
  <c r="AG147" i="41"/>
  <c r="AR146" i="41"/>
  <c r="AQ146" i="41"/>
  <c r="AP146" i="41"/>
  <c r="AG146" i="41"/>
  <c r="AO146" i="41" s="1"/>
  <c r="AR145" i="41"/>
  <c r="AQ145" i="41"/>
  <c r="AP145" i="41"/>
  <c r="AO145" i="41"/>
  <c r="AG145" i="41"/>
  <c r="AR144" i="41"/>
  <c r="AQ144" i="41"/>
  <c r="AP144" i="41"/>
  <c r="AG144" i="41"/>
  <c r="AO144" i="41" s="1"/>
  <c r="O33" i="23" l="1"/>
  <c r="L33" i="23" s="1"/>
  <c r="N33" i="23"/>
  <c r="M33" i="23"/>
  <c r="D33" i="23"/>
  <c r="N32" i="23"/>
  <c r="M32" i="23"/>
  <c r="D32" i="23"/>
  <c r="L32" i="23" s="1"/>
  <c r="N31" i="23"/>
  <c r="M31" i="23"/>
  <c r="D31" i="23"/>
  <c r="L31" i="23" s="1"/>
  <c r="N30" i="23"/>
  <c r="M30" i="23"/>
  <c r="D30" i="23"/>
  <c r="L30" i="23" s="1"/>
  <c r="O29" i="23"/>
  <c r="N29" i="23"/>
  <c r="M29" i="23"/>
  <c r="D29" i="23"/>
  <c r="O28" i="23"/>
  <c r="N28" i="23"/>
  <c r="M28" i="23"/>
  <c r="D28" i="23"/>
  <c r="O27" i="23"/>
  <c r="N27" i="23"/>
  <c r="M27" i="23"/>
  <c r="D27" i="23"/>
  <c r="L27" i="23" s="1"/>
  <c r="O44" i="23"/>
  <c r="L44" i="23" s="1"/>
  <c r="N44" i="23"/>
  <c r="M44" i="23"/>
  <c r="D44" i="23"/>
  <c r="N43" i="23"/>
  <c r="M43" i="23"/>
  <c r="L43" i="23"/>
  <c r="D43" i="23"/>
  <c r="N42" i="23"/>
  <c r="M42" i="23"/>
  <c r="D42" i="23"/>
  <c r="L42" i="23" s="1"/>
  <c r="N41" i="23"/>
  <c r="M41" i="23"/>
  <c r="D41" i="23"/>
  <c r="L41" i="23" s="1"/>
  <c r="O40" i="23"/>
  <c r="L40" i="23" s="1"/>
  <c r="N40" i="23"/>
  <c r="M40" i="23"/>
  <c r="D40" i="23"/>
  <c r="O39" i="23"/>
  <c r="N39" i="23"/>
  <c r="M39" i="23"/>
  <c r="L39" i="23"/>
  <c r="D39" i="23"/>
  <c r="O38" i="23"/>
  <c r="N38" i="23"/>
  <c r="M38" i="23"/>
  <c r="D38" i="23"/>
  <c r="L38" i="23" s="1"/>
  <c r="CL282" i="40"/>
  <c r="CK282" i="40"/>
  <c r="CJ282" i="40"/>
  <c r="CA282" i="40"/>
  <c r="CI282" i="40" s="1"/>
  <c r="CK281" i="40"/>
  <c r="CJ281" i="40"/>
  <c r="CA281" i="40"/>
  <c r="CI281" i="40" s="1"/>
  <c r="CK280" i="40"/>
  <c r="CJ280" i="40"/>
  <c r="CA280" i="40"/>
  <c r="CI280" i="40" s="1"/>
  <c r="CK279" i="40"/>
  <c r="CJ279" i="40"/>
  <c r="CA279" i="40"/>
  <c r="CI279" i="40" s="1"/>
  <c r="CL278" i="40"/>
  <c r="CK278" i="40"/>
  <c r="CJ278" i="40"/>
  <c r="CA278" i="40"/>
  <c r="CI278" i="40" s="1"/>
  <c r="CL277" i="40"/>
  <c r="CK277" i="40"/>
  <c r="CJ277" i="40"/>
  <c r="CA277" i="40"/>
  <c r="CI277" i="40" s="1"/>
  <c r="CL276" i="40"/>
  <c r="CK276" i="40"/>
  <c r="CJ276" i="40"/>
  <c r="CA276" i="40"/>
  <c r="CI276" i="40" s="1"/>
  <c r="CL272" i="40"/>
  <c r="CK272" i="40"/>
  <c r="CJ272" i="40"/>
  <c r="CA272" i="40"/>
  <c r="CI272" i="40" s="1"/>
  <c r="CK271" i="40"/>
  <c r="CJ271" i="40"/>
  <c r="CA271" i="40"/>
  <c r="CI271" i="40" s="1"/>
  <c r="CK270" i="40"/>
  <c r="CJ270" i="40"/>
  <c r="CA270" i="40"/>
  <c r="CI270" i="40" s="1"/>
  <c r="CK269" i="40"/>
  <c r="CJ269" i="40"/>
  <c r="CA269" i="40"/>
  <c r="CI269" i="40" s="1"/>
  <c r="CL268" i="40"/>
  <c r="CK268" i="40"/>
  <c r="CJ268" i="40"/>
  <c r="CA268" i="40"/>
  <c r="CI268" i="40" s="1"/>
  <c r="CL267" i="40"/>
  <c r="CK267" i="40"/>
  <c r="CJ267" i="40"/>
  <c r="CA267" i="40"/>
  <c r="CI267" i="40" s="1"/>
  <c r="CL266" i="40"/>
  <c r="CK266" i="40"/>
  <c r="CJ266" i="40"/>
  <c r="CA266" i="40"/>
  <c r="CI266" i="40" s="1"/>
  <c r="CL261" i="40"/>
  <c r="CK261" i="40"/>
  <c r="CJ261" i="40"/>
  <c r="CA261" i="40"/>
  <c r="CI261" i="40" s="1"/>
  <c r="CK260" i="40"/>
  <c r="CJ260" i="40"/>
  <c r="CA260" i="40"/>
  <c r="CI260" i="40" s="1"/>
  <c r="CK259" i="40"/>
  <c r="CJ259" i="40"/>
  <c r="CA259" i="40"/>
  <c r="CI259" i="40" s="1"/>
  <c r="CK258" i="40"/>
  <c r="CJ258" i="40"/>
  <c r="CA258" i="40"/>
  <c r="CI258" i="40" s="1"/>
  <c r="CL257" i="40"/>
  <c r="CK257" i="40"/>
  <c r="CJ257" i="40"/>
  <c r="CA257" i="40"/>
  <c r="CI257" i="40" s="1"/>
  <c r="CL256" i="40"/>
  <c r="CK256" i="40"/>
  <c r="CJ256" i="40"/>
  <c r="CA256" i="40"/>
  <c r="CI256" i="40" s="1"/>
  <c r="CL255" i="40"/>
  <c r="CK255" i="40"/>
  <c r="CJ255" i="40"/>
  <c r="CA255" i="40"/>
  <c r="CI255" i="40" s="1"/>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E4" i="13"/>
  <c r="D4" i="13"/>
  <c r="E3" i="13"/>
  <c r="D3" i="13"/>
  <c r="O16" i="23"/>
  <c r="N16" i="23"/>
  <c r="M16" i="23"/>
  <c r="AR171" i="34"/>
  <c r="AQ171" i="34"/>
  <c r="AP171" i="34"/>
  <c r="AG171" i="34"/>
  <c r="AO171" i="34" s="1"/>
  <c r="AQ170" i="34"/>
  <c r="AP170" i="34"/>
  <c r="AG170" i="34"/>
  <c r="AO170" i="34" s="1"/>
  <c r="AQ169" i="34"/>
  <c r="AP169" i="34"/>
  <c r="AG169" i="34"/>
  <c r="AO169" i="34" s="1"/>
  <c r="AQ168" i="34"/>
  <c r="AP168" i="34"/>
  <c r="AG168" i="34"/>
  <c r="AO168" i="34" s="1"/>
  <c r="AR167" i="34"/>
  <c r="AQ167" i="34"/>
  <c r="AP167" i="34"/>
  <c r="AG167" i="34"/>
  <c r="AO167" i="34" s="1"/>
  <c r="AR166" i="34"/>
  <c r="AQ166" i="34"/>
  <c r="AP166" i="34"/>
  <c r="AG166" i="34"/>
  <c r="AO166" i="34" s="1"/>
  <c r="AR165" i="34"/>
  <c r="AQ165" i="34"/>
  <c r="AP165" i="34"/>
  <c r="AG165" i="34"/>
  <c r="AO165" i="34" s="1"/>
  <c r="AR161" i="34"/>
  <c r="AQ161" i="34"/>
  <c r="AP161" i="34"/>
  <c r="AG161" i="34"/>
  <c r="AO161" i="34" s="1"/>
  <c r="AQ160" i="34"/>
  <c r="AP160" i="34"/>
  <c r="AG160" i="34"/>
  <c r="AO160" i="34" s="1"/>
  <c r="AQ159" i="34"/>
  <c r="AP159" i="34"/>
  <c r="AG159" i="34"/>
  <c r="AO159" i="34" s="1"/>
  <c r="AQ158" i="34"/>
  <c r="AP158" i="34"/>
  <c r="AG158" i="34"/>
  <c r="AO158" i="34" s="1"/>
  <c r="AR157" i="34"/>
  <c r="AQ157" i="34"/>
  <c r="AP157" i="34"/>
  <c r="AG157" i="34"/>
  <c r="AO157" i="34" s="1"/>
  <c r="AR156" i="34"/>
  <c r="AQ156" i="34"/>
  <c r="AP156" i="34"/>
  <c r="AG156" i="34"/>
  <c r="AO156" i="34" s="1"/>
  <c r="AR155" i="34"/>
  <c r="AQ155" i="34"/>
  <c r="AP155" i="34"/>
  <c r="AG155" i="34"/>
  <c r="AO155" i="34" s="1"/>
  <c r="AR150" i="34"/>
  <c r="AQ150" i="34"/>
  <c r="AP150" i="34"/>
  <c r="AG150" i="34"/>
  <c r="AO150" i="34" s="1"/>
  <c r="AQ149" i="34"/>
  <c r="AP149" i="34"/>
  <c r="AG149" i="34"/>
  <c r="AO149" i="34" s="1"/>
  <c r="AQ148" i="34"/>
  <c r="AP148" i="34"/>
  <c r="AG148" i="34"/>
  <c r="AO148" i="34" s="1"/>
  <c r="AQ147" i="34"/>
  <c r="AP147" i="34"/>
  <c r="AG147" i="34"/>
  <c r="AO147" i="34" s="1"/>
  <c r="AR146" i="34"/>
  <c r="AQ146" i="34"/>
  <c r="AP146" i="34"/>
  <c r="AG146" i="34"/>
  <c r="AO146" i="34" s="1"/>
  <c r="AR145" i="34"/>
  <c r="AQ145" i="34"/>
  <c r="AP145" i="34"/>
  <c r="AG145" i="34"/>
  <c r="AO145" i="34" s="1"/>
  <c r="AR144" i="34"/>
  <c r="AQ144" i="34"/>
  <c r="AP144" i="34"/>
  <c r="AG144" i="34"/>
  <c r="AO144" i="34" s="1"/>
  <c r="D49" i="23"/>
  <c r="D50" i="23"/>
  <c r="D51" i="23"/>
  <c r="L54" i="23"/>
  <c r="L53" i="23"/>
  <c r="L87" i="23"/>
  <c r="L10" i="23"/>
  <c r="L50" i="23"/>
  <c r="G88" i="23"/>
  <c r="O88" i="23" s="1"/>
  <c r="G84" i="23"/>
  <c r="O84" i="23" s="1"/>
  <c r="G83" i="23"/>
  <c r="E83" i="23"/>
  <c r="E84" i="23"/>
  <c r="M84" i="23" s="1"/>
  <c r="E85" i="23"/>
  <c r="M85" i="23" s="1"/>
  <c r="M86" i="23"/>
  <c r="M87" i="23"/>
  <c r="M88" i="23"/>
  <c r="E82" i="23"/>
  <c r="M82" i="23" s="1"/>
  <c r="G82" i="23"/>
  <c r="O82" i="23" s="1"/>
  <c r="N88" i="23"/>
  <c r="N87" i="23"/>
  <c r="N86" i="23"/>
  <c r="N85" i="23"/>
  <c r="N84" i="23"/>
  <c r="O83" i="23"/>
  <c r="N83" i="23"/>
  <c r="M83" i="23"/>
  <c r="N82" i="23"/>
  <c r="O77" i="23"/>
  <c r="N77" i="23"/>
  <c r="M77" i="23"/>
  <c r="N76" i="23"/>
  <c r="M76" i="23"/>
  <c r="N75" i="23"/>
  <c r="M75" i="23"/>
  <c r="N74" i="23"/>
  <c r="M74" i="23"/>
  <c r="O73" i="23"/>
  <c r="L73" i="23" s="1"/>
  <c r="N73" i="23"/>
  <c r="M73" i="23"/>
  <c r="O72" i="23"/>
  <c r="N72" i="23"/>
  <c r="M72" i="23"/>
  <c r="O71" i="23"/>
  <c r="N71" i="23"/>
  <c r="M71" i="23"/>
  <c r="O66" i="23"/>
  <c r="L66" i="23" s="1"/>
  <c r="N66" i="23"/>
  <c r="M66" i="23"/>
  <c r="N65" i="23"/>
  <c r="M65" i="23"/>
  <c r="N64" i="23"/>
  <c r="M64" i="23"/>
  <c r="N63" i="23"/>
  <c r="M63" i="23"/>
  <c r="O62" i="23"/>
  <c r="L62" i="23" s="1"/>
  <c r="N62" i="23"/>
  <c r="M62" i="23"/>
  <c r="O61" i="23"/>
  <c r="N61" i="23"/>
  <c r="M61" i="23"/>
  <c r="L61" i="23" s="1"/>
  <c r="O60" i="23"/>
  <c r="L60" i="23" s="1"/>
  <c r="N60" i="23"/>
  <c r="M60" i="23"/>
  <c r="O55" i="23"/>
  <c r="N55" i="23"/>
  <c r="M55" i="23"/>
  <c r="N54" i="23"/>
  <c r="M54" i="23"/>
  <c r="N53" i="23"/>
  <c r="M53" i="23"/>
  <c r="N52" i="23"/>
  <c r="M52" i="23"/>
  <c r="O51" i="23"/>
  <c r="N51" i="23"/>
  <c r="M51" i="23"/>
  <c r="O50" i="23"/>
  <c r="N50" i="23"/>
  <c r="M50" i="23"/>
  <c r="O49" i="23"/>
  <c r="N49" i="23"/>
  <c r="M49" i="23"/>
  <c r="L49" i="23" s="1"/>
  <c r="O18" i="23"/>
  <c r="L18" i="23" s="1"/>
  <c r="O17" i="23"/>
  <c r="O22" i="23"/>
  <c r="N22" i="23"/>
  <c r="M22" i="23"/>
  <c r="N21" i="23"/>
  <c r="M21" i="23"/>
  <c r="N20" i="23"/>
  <c r="M20" i="23"/>
  <c r="N19" i="23"/>
  <c r="M19" i="23"/>
  <c r="N18" i="23"/>
  <c r="M18" i="23"/>
  <c r="N17" i="23"/>
  <c r="M17" i="23"/>
  <c r="O10" i="23"/>
  <c r="N10" i="23"/>
  <c r="M10" i="23"/>
  <c r="N9" i="23"/>
  <c r="M9" i="23"/>
  <c r="N8" i="23"/>
  <c r="M8" i="23"/>
  <c r="N7" i="23"/>
  <c r="M7" i="23"/>
  <c r="O6" i="23"/>
  <c r="L6" i="23" s="1"/>
  <c r="N6" i="23"/>
  <c r="M6" i="23"/>
  <c r="O5" i="23"/>
  <c r="N5" i="23"/>
  <c r="M5" i="23"/>
  <c r="L5" i="23" s="1"/>
  <c r="O4" i="23"/>
  <c r="N4" i="23"/>
  <c r="M4" i="23"/>
  <c r="D88" i="23"/>
  <c r="D87" i="23"/>
  <c r="D86" i="23"/>
  <c r="L86" i="23" s="1"/>
  <c r="D85" i="23"/>
  <c r="L85" i="23" s="1"/>
  <c r="D84" i="23"/>
  <c r="D83" i="23"/>
  <c r="D82" i="23"/>
  <c r="D77" i="23"/>
  <c r="D76" i="23"/>
  <c r="L76" i="23" s="1"/>
  <c r="D75" i="23"/>
  <c r="L75" i="23" s="1"/>
  <c r="D74" i="23"/>
  <c r="L74" i="23" s="1"/>
  <c r="D73" i="23"/>
  <c r="D72" i="23"/>
  <c r="D71" i="23"/>
  <c r="D66" i="23"/>
  <c r="D65" i="23"/>
  <c r="L65" i="23" s="1"/>
  <c r="D64" i="23"/>
  <c r="L64" i="23" s="1"/>
  <c r="D63" i="23"/>
  <c r="L63" i="23" s="1"/>
  <c r="D62" i="23"/>
  <c r="D61" i="23"/>
  <c r="D60" i="23"/>
  <c r="D22" i="23"/>
  <c r="D21" i="23"/>
  <c r="L21" i="23" s="1"/>
  <c r="D20" i="23"/>
  <c r="L20" i="23" s="1"/>
  <c r="D19" i="23"/>
  <c r="L19" i="23" s="1"/>
  <c r="D18" i="23"/>
  <c r="D17" i="23"/>
  <c r="CL282" i="30"/>
  <c r="CK282" i="30"/>
  <c r="CJ282" i="30"/>
  <c r="CA282" i="30"/>
  <c r="CI282" i="30" s="1"/>
  <c r="CK281" i="30"/>
  <c r="CJ281" i="30"/>
  <c r="CA281" i="30"/>
  <c r="CI281" i="30" s="1"/>
  <c r="CK280" i="30"/>
  <c r="CJ280" i="30"/>
  <c r="CA280" i="30"/>
  <c r="CI280" i="30" s="1"/>
  <c r="CK279" i="30"/>
  <c r="CJ279" i="30"/>
  <c r="CA279" i="30"/>
  <c r="CI279" i="30" s="1"/>
  <c r="CL278" i="30"/>
  <c r="CK278" i="30"/>
  <c r="CJ278" i="30"/>
  <c r="CA278" i="30"/>
  <c r="CI278" i="30" s="1"/>
  <c r="CL277" i="30"/>
  <c r="CK277" i="30"/>
  <c r="CJ277" i="30"/>
  <c r="CA277" i="30"/>
  <c r="CI277" i="30" s="1"/>
  <c r="CL276" i="30"/>
  <c r="CK276" i="30"/>
  <c r="CJ276" i="30"/>
  <c r="CA276" i="30"/>
  <c r="CI276" i="30" s="1"/>
  <c r="CL272" i="30"/>
  <c r="CK272" i="30"/>
  <c r="CJ272" i="30"/>
  <c r="CA272" i="30"/>
  <c r="CI272" i="30" s="1"/>
  <c r="CK271" i="30"/>
  <c r="CJ271" i="30"/>
  <c r="CA271" i="30"/>
  <c r="CI271" i="30" s="1"/>
  <c r="CK270" i="30"/>
  <c r="CJ270" i="30"/>
  <c r="CA270" i="30"/>
  <c r="CI270" i="30" s="1"/>
  <c r="CK269" i="30"/>
  <c r="CJ269" i="30"/>
  <c r="CA269" i="30"/>
  <c r="CI269" i="30" s="1"/>
  <c r="CL268" i="30"/>
  <c r="CK268" i="30"/>
  <c r="CJ268" i="30"/>
  <c r="CA268" i="30"/>
  <c r="CI268" i="30" s="1"/>
  <c r="CL267" i="30"/>
  <c r="CK267" i="30"/>
  <c r="CJ267" i="30"/>
  <c r="CA267" i="30"/>
  <c r="CI267" i="30" s="1"/>
  <c r="CL266" i="30"/>
  <c r="CK266" i="30"/>
  <c r="CJ266" i="30"/>
  <c r="CA266" i="30"/>
  <c r="CI266" i="30" s="1"/>
  <c r="CL261" i="30"/>
  <c r="CK261" i="30"/>
  <c r="CJ261" i="30"/>
  <c r="CA261" i="30"/>
  <c r="CI261" i="30" s="1"/>
  <c r="CK260" i="30"/>
  <c r="CJ260" i="30"/>
  <c r="CA260" i="30"/>
  <c r="CI260" i="30" s="1"/>
  <c r="CK259" i="30"/>
  <c r="CJ259" i="30"/>
  <c r="CA259" i="30"/>
  <c r="CI259" i="30" s="1"/>
  <c r="CK258" i="30"/>
  <c r="CJ258" i="30"/>
  <c r="CA258" i="30"/>
  <c r="CI258" i="30" s="1"/>
  <c r="CL257" i="30"/>
  <c r="CK257" i="30"/>
  <c r="CJ257" i="30"/>
  <c r="CA257" i="30"/>
  <c r="CI257" i="30" s="1"/>
  <c r="CL256" i="30"/>
  <c r="CK256" i="30"/>
  <c r="CJ256" i="30"/>
  <c r="CA256" i="30"/>
  <c r="CI256" i="30" s="1"/>
  <c r="CL255" i="30"/>
  <c r="CK255" i="30"/>
  <c r="CJ255" i="30"/>
  <c r="CA255" i="30"/>
  <c r="CI255" i="30" s="1"/>
  <c r="D55" i="23"/>
  <c r="D54" i="23"/>
  <c r="D53" i="23"/>
  <c r="D52" i="23"/>
  <c r="L52" i="23" s="1"/>
  <c r="D16" i="23"/>
  <c r="L16" i="23" s="1"/>
  <c r="D10" i="23"/>
  <c r="D9" i="23"/>
  <c r="L9" i="23" s="1"/>
  <c r="D8" i="23"/>
  <c r="L8" i="23" s="1"/>
  <c r="D7" i="23"/>
  <c r="L7" i="23" s="1"/>
  <c r="D6" i="23"/>
  <c r="D5" i="23"/>
  <c r="D4" i="23"/>
  <c r="E374" i="13"/>
  <c r="E380" i="13"/>
  <c r="D380" i="13"/>
  <c r="L88" i="23" l="1"/>
  <c r="L29" i="23"/>
  <c r="L28" i="23"/>
  <c r="L72" i="23"/>
  <c r="L84" i="23"/>
  <c r="L82" i="23"/>
  <c r="L4" i="23"/>
  <c r="L22" i="23"/>
  <c r="L55" i="23"/>
  <c r="L83" i="23"/>
  <c r="L17" i="23"/>
  <c r="L51" i="23"/>
  <c r="L71" i="23"/>
  <c r="L77" i="23"/>
  <c r="E372" i="13"/>
  <c r="D372" i="13"/>
  <c r="E371" i="13"/>
  <c r="D371" i="13"/>
  <c r="E370" i="13"/>
  <c r="D370" i="13"/>
  <c r="E369" i="13"/>
  <c r="D369" i="13"/>
  <c r="E368" i="13"/>
  <c r="D368" i="13"/>
  <c r="E367" i="13"/>
  <c r="D367" i="13"/>
  <c r="E366" i="13"/>
  <c r="D366" i="13"/>
  <c r="E365" i="13"/>
  <c r="D365" i="13"/>
  <c r="E364" i="13"/>
  <c r="D364" i="13"/>
  <c r="E363" i="13"/>
  <c r="D363" i="13"/>
  <c r="E362" i="13"/>
  <c r="D362" i="13"/>
  <c r="E361" i="13"/>
  <c r="D361" i="13"/>
  <c r="E360" i="13"/>
  <c r="D360" i="13"/>
  <c r="E359" i="13"/>
  <c r="D359" i="13"/>
  <c r="E358" i="13"/>
  <c r="D358" i="13"/>
  <c r="E357" i="13"/>
  <c r="D357" i="13"/>
  <c r="E356" i="13"/>
  <c r="D356" i="13"/>
  <c r="E355" i="13"/>
  <c r="D355" i="13"/>
  <c r="E354" i="13"/>
  <c r="D354" i="13"/>
  <c r="E353" i="13"/>
  <c r="D353" i="13"/>
  <c r="E352" i="13"/>
  <c r="D352" i="13"/>
  <c r="E351" i="13"/>
  <c r="D351" i="13"/>
  <c r="E350" i="13"/>
  <c r="D350" i="13"/>
  <c r="E349" i="13"/>
  <c r="D349" i="13"/>
  <c r="E348" i="13"/>
  <c r="D348" i="13"/>
  <c r="E347" i="13"/>
  <c r="D347" i="13"/>
  <c r="E346" i="13"/>
  <c r="D346" i="13"/>
  <c r="E345" i="13"/>
  <c r="D345" i="13"/>
  <c r="E344" i="13"/>
  <c r="D344" i="13"/>
  <c r="E343" i="13"/>
  <c r="D343" i="13"/>
  <c r="E342" i="13"/>
  <c r="D342" i="13"/>
  <c r="E341" i="13"/>
  <c r="D341" i="13"/>
  <c r="E340" i="13"/>
  <c r="D340" i="13"/>
  <c r="E339" i="13"/>
  <c r="D339" i="13"/>
  <c r="E338" i="13"/>
  <c r="D338" i="13"/>
  <c r="E337" i="13"/>
  <c r="D337" i="13"/>
  <c r="E336" i="13"/>
  <c r="D336" i="13"/>
  <c r="E335" i="13"/>
  <c r="D335" i="13"/>
  <c r="E334" i="13"/>
  <c r="D334" i="13"/>
  <c r="E333" i="13"/>
  <c r="D333" i="13"/>
  <c r="E332" i="13"/>
  <c r="D332" i="13"/>
  <c r="E331" i="13"/>
  <c r="D331" i="13"/>
  <c r="E330" i="13"/>
  <c r="D330" i="13"/>
  <c r="E329" i="13"/>
  <c r="D329" i="13"/>
  <c r="E328" i="13"/>
  <c r="D328" i="13"/>
  <c r="E327" i="13"/>
  <c r="D327" i="13"/>
  <c r="E326" i="13"/>
  <c r="D326" i="13"/>
  <c r="E325" i="13"/>
  <c r="D325" i="13"/>
  <c r="E324" i="13"/>
  <c r="D324" i="13"/>
  <c r="E323" i="13"/>
  <c r="D323" i="13"/>
  <c r="E322" i="13"/>
  <c r="D322" i="13"/>
  <c r="E321" i="13"/>
  <c r="D321" i="13"/>
  <c r="E320" i="13"/>
  <c r="D320" i="13"/>
  <c r="E319" i="13"/>
  <c r="D319" i="13"/>
  <c r="E318" i="13"/>
  <c r="D318" i="13"/>
  <c r="E317" i="13"/>
  <c r="D317" i="13"/>
  <c r="E316" i="13"/>
  <c r="D316" i="13"/>
  <c r="E315" i="13"/>
  <c r="D315" i="13"/>
  <c r="E314" i="13"/>
  <c r="D314" i="13"/>
  <c r="E313" i="13"/>
  <c r="D313" i="13"/>
  <c r="E312" i="13"/>
  <c r="D312" i="13"/>
  <c r="E311" i="13"/>
  <c r="D311" i="13"/>
  <c r="E310" i="13"/>
  <c r="D310" i="13"/>
  <c r="E309" i="13"/>
  <c r="D309" i="13"/>
  <c r="E308" i="13"/>
  <c r="D308" i="13"/>
  <c r="E307" i="13"/>
  <c r="D307" i="13"/>
  <c r="E306" i="13"/>
  <c r="D306" i="13"/>
  <c r="E305" i="13"/>
  <c r="D305" i="13"/>
  <c r="E304" i="13"/>
  <c r="D304" i="13"/>
  <c r="E303" i="13"/>
  <c r="D303" i="13"/>
  <c r="E302" i="13"/>
  <c r="D302" i="13"/>
  <c r="E301" i="13"/>
  <c r="D301" i="13"/>
  <c r="E300" i="13"/>
  <c r="D300" i="13"/>
  <c r="E299" i="13"/>
  <c r="D299" i="13"/>
  <c r="E298" i="13"/>
  <c r="D298" i="13"/>
  <c r="E297" i="13"/>
  <c r="D297" i="13"/>
  <c r="E296" i="13"/>
  <c r="D296" i="13"/>
  <c r="E295" i="13"/>
  <c r="D295" i="13"/>
  <c r="E294" i="13"/>
  <c r="D294" i="13"/>
  <c r="E293" i="13"/>
  <c r="D293" i="13"/>
  <c r="E292" i="13"/>
  <c r="D292" i="13"/>
  <c r="E291" i="13"/>
  <c r="D291" i="13"/>
  <c r="E290" i="13"/>
  <c r="D290" i="13"/>
  <c r="E289" i="13"/>
  <c r="D289" i="13"/>
  <c r="E288" i="13"/>
  <c r="D288" i="13"/>
  <c r="E287" i="13"/>
  <c r="D287" i="13"/>
  <c r="E286" i="13"/>
  <c r="D286" i="13"/>
  <c r="E285" i="13"/>
  <c r="D285" i="13"/>
  <c r="E284" i="13"/>
  <c r="D284" i="13"/>
  <c r="E283" i="13"/>
  <c r="D283" i="13"/>
  <c r="E282" i="13"/>
  <c r="D282" i="13"/>
  <c r="E281" i="13"/>
  <c r="D281" i="13"/>
  <c r="E280" i="13"/>
  <c r="D280" i="13"/>
  <c r="E279" i="13"/>
  <c r="D279" i="13"/>
  <c r="E278" i="13"/>
  <c r="D278" i="13"/>
  <c r="E277" i="13"/>
  <c r="D277" i="13"/>
  <c r="E276" i="13"/>
  <c r="D276" i="13"/>
  <c r="E275" i="13"/>
  <c r="D275" i="13"/>
  <c r="E274" i="13"/>
  <c r="D274" i="13"/>
  <c r="E273" i="13"/>
  <c r="D273" i="13"/>
  <c r="E272" i="13"/>
  <c r="D272" i="13"/>
  <c r="E271" i="13"/>
  <c r="D271" i="13"/>
  <c r="E270" i="13"/>
  <c r="D270" i="13"/>
  <c r="E269" i="13"/>
  <c r="D269" i="13"/>
  <c r="E268" i="13"/>
  <c r="D268" i="13"/>
  <c r="E267" i="13"/>
  <c r="D267" i="13"/>
  <c r="E266" i="13"/>
  <c r="D266" i="13"/>
  <c r="E265" i="13"/>
  <c r="D265" i="13"/>
  <c r="E264" i="13"/>
  <c r="D264" i="13"/>
  <c r="E263" i="13"/>
  <c r="D263" i="13"/>
  <c r="E262" i="13"/>
  <c r="D262" i="13"/>
  <c r="E261" i="13"/>
  <c r="D261" i="13"/>
  <c r="E260" i="13"/>
  <c r="D260" i="13"/>
  <c r="E259" i="13"/>
  <c r="D259" i="13"/>
  <c r="E258" i="13"/>
  <c r="D258" i="13"/>
  <c r="E257" i="13"/>
  <c r="D257" i="13"/>
  <c r="E256" i="13"/>
  <c r="D256" i="13"/>
  <c r="E255" i="13"/>
  <c r="D255" i="13"/>
  <c r="E254" i="13"/>
  <c r="D254" i="13"/>
  <c r="E253" i="13"/>
  <c r="D253" i="13"/>
  <c r="E252" i="13"/>
  <c r="D252" i="13"/>
  <c r="E251" i="13"/>
  <c r="D251" i="13"/>
  <c r="E250" i="13"/>
  <c r="D250" i="13"/>
  <c r="E249" i="13"/>
  <c r="D249" i="13"/>
  <c r="E248" i="13"/>
  <c r="D248" i="13"/>
  <c r="E247" i="13"/>
  <c r="D247" i="13"/>
  <c r="E246" i="13"/>
  <c r="D246" i="13"/>
  <c r="E245" i="13"/>
  <c r="D245" i="13"/>
  <c r="E244" i="13"/>
  <c r="D244" i="13"/>
  <c r="E243" i="13"/>
  <c r="D243" i="13"/>
  <c r="E242" i="13"/>
  <c r="D242" i="13"/>
  <c r="E241" i="13"/>
  <c r="D241" i="13"/>
  <c r="E240" i="13"/>
  <c r="D240" i="13"/>
  <c r="E239" i="13"/>
  <c r="D239" i="13"/>
  <c r="E238" i="13"/>
  <c r="D238" i="13"/>
  <c r="E237" i="13"/>
  <c r="D237" i="13"/>
  <c r="E236" i="13"/>
  <c r="D236" i="13"/>
  <c r="E235" i="13"/>
  <c r="D235" i="13"/>
  <c r="E234" i="13"/>
  <c r="D234" i="13"/>
  <c r="E233" i="13"/>
  <c r="D233" i="13"/>
  <c r="E232" i="13"/>
  <c r="D232" i="13"/>
  <c r="E231" i="13"/>
  <c r="D231" i="13"/>
  <c r="E230" i="13"/>
  <c r="D230" i="13"/>
  <c r="E229" i="13"/>
  <c r="D229" i="13"/>
  <c r="E228" i="13"/>
  <c r="D228" i="13"/>
  <c r="E227" i="13"/>
  <c r="D227" i="13"/>
  <c r="E226" i="13"/>
  <c r="D226" i="13"/>
  <c r="E225" i="13"/>
  <c r="D225" i="13"/>
  <c r="E224" i="13"/>
  <c r="D224" i="13"/>
  <c r="E222" i="13"/>
  <c r="D222" i="13"/>
  <c r="E221" i="13"/>
  <c r="D221" i="13"/>
  <c r="E220" i="13"/>
  <c r="D220" i="13"/>
  <c r="E219" i="13"/>
  <c r="D219" i="13"/>
  <c r="E218" i="13"/>
  <c r="D218" i="13"/>
  <c r="E217" i="13"/>
  <c r="D217" i="13"/>
  <c r="E216" i="13"/>
  <c r="D216" i="13"/>
  <c r="E215" i="13"/>
  <c r="D215" i="13"/>
  <c r="E214" i="13"/>
  <c r="D214" i="13"/>
  <c r="E213" i="13"/>
  <c r="D213" i="13"/>
  <c r="E212" i="13"/>
  <c r="D212" i="13"/>
  <c r="E211" i="13"/>
  <c r="D211" i="13"/>
  <c r="E210" i="13"/>
  <c r="D210" i="13"/>
  <c r="E209" i="13"/>
  <c r="D209" i="13"/>
  <c r="E208" i="13"/>
  <c r="D208" i="13"/>
  <c r="E207" i="13"/>
  <c r="D207" i="13"/>
  <c r="E206" i="13"/>
  <c r="D206" i="13"/>
  <c r="E205" i="13"/>
  <c r="D205" i="13"/>
  <c r="E204" i="13"/>
  <c r="D204" i="13"/>
  <c r="E203" i="13"/>
  <c r="D203" i="13"/>
  <c r="E202" i="13"/>
  <c r="D202" i="13"/>
  <c r="E201" i="13"/>
  <c r="D201" i="13"/>
  <c r="E200" i="13"/>
  <c r="D200" i="13"/>
  <c r="E199" i="13"/>
  <c r="D199" i="13"/>
  <c r="E198" i="13"/>
  <c r="D198" i="13"/>
  <c r="E197" i="13"/>
  <c r="D197" i="13"/>
  <c r="E196" i="13"/>
  <c r="D196" i="13"/>
  <c r="E195" i="13"/>
  <c r="D195" i="13"/>
  <c r="E194" i="13"/>
  <c r="D194" i="13"/>
  <c r="E193" i="13"/>
  <c r="D193" i="13"/>
  <c r="E192" i="13"/>
  <c r="D192" i="13"/>
  <c r="E191" i="13"/>
  <c r="D191" i="13"/>
  <c r="E190" i="13"/>
  <c r="D190" i="13"/>
  <c r="E189" i="13"/>
  <c r="D189" i="13"/>
  <c r="E188" i="13"/>
  <c r="D188" i="13"/>
  <c r="E187" i="13"/>
  <c r="D187" i="13"/>
  <c r="E186" i="13"/>
  <c r="D186" i="13"/>
  <c r="E185" i="13"/>
  <c r="D185" i="13"/>
  <c r="E184" i="13"/>
  <c r="D184" i="13"/>
  <c r="E183" i="13"/>
  <c r="D183" i="13"/>
  <c r="E182" i="13"/>
  <c r="D182" i="13"/>
  <c r="E181" i="13"/>
  <c r="D181" i="13"/>
  <c r="E180" i="13"/>
  <c r="D180" i="13"/>
  <c r="E179" i="13"/>
  <c r="D179" i="13"/>
  <c r="E178" i="13"/>
  <c r="D178" i="13"/>
  <c r="E177" i="13"/>
  <c r="D177" i="13"/>
  <c r="E176" i="13"/>
  <c r="D176" i="13"/>
  <c r="E175" i="13"/>
  <c r="D175" i="13"/>
  <c r="E174" i="13"/>
  <c r="D174" i="13"/>
  <c r="E173" i="13"/>
  <c r="D173" i="13"/>
  <c r="E172" i="13"/>
  <c r="D172" i="13"/>
  <c r="E171" i="13"/>
  <c r="D171" i="13"/>
  <c r="E170" i="13"/>
  <c r="D170" i="13"/>
  <c r="E169" i="13"/>
  <c r="D169" i="13"/>
  <c r="E168" i="13"/>
  <c r="D168" i="13"/>
  <c r="E167" i="13"/>
  <c r="D167" i="13"/>
  <c r="E166" i="13"/>
  <c r="D166" i="13"/>
  <c r="E165" i="13"/>
  <c r="D165" i="13"/>
  <c r="E164" i="13"/>
  <c r="D164" i="13"/>
  <c r="E163" i="13"/>
  <c r="D163" i="13"/>
  <c r="E162" i="13"/>
  <c r="D162" i="13"/>
  <c r="E161" i="13"/>
  <c r="D161" i="13"/>
  <c r="E160" i="13"/>
  <c r="D160" i="13"/>
  <c r="E159" i="13"/>
  <c r="D159" i="13"/>
  <c r="E158" i="13"/>
  <c r="D158" i="13"/>
  <c r="E157" i="13"/>
  <c r="D157" i="13"/>
  <c r="E156" i="13"/>
  <c r="D156" i="13"/>
  <c r="E155" i="13"/>
  <c r="D155" i="13"/>
  <c r="E154" i="13"/>
  <c r="D154" i="13"/>
  <c r="E153" i="13"/>
  <c r="D153" i="13"/>
  <c r="E152" i="13"/>
  <c r="D152" i="13"/>
  <c r="E151" i="13"/>
  <c r="D151" i="13"/>
  <c r="E150" i="13"/>
  <c r="D150" i="13"/>
  <c r="E149" i="13"/>
  <c r="D149" i="13"/>
  <c r="E148" i="13"/>
  <c r="D148" i="13"/>
  <c r="E147" i="13"/>
  <c r="D147" i="13"/>
  <c r="E146" i="13"/>
  <c r="D146" i="13"/>
  <c r="E145" i="13"/>
  <c r="D145" i="13"/>
  <c r="E144" i="13"/>
  <c r="D144" i="13"/>
  <c r="E143" i="13"/>
  <c r="D143" i="13"/>
  <c r="E142" i="13"/>
  <c r="D142" i="13"/>
  <c r="E141" i="13"/>
  <c r="D141" i="13"/>
  <c r="E140" i="13"/>
  <c r="D140" i="13"/>
  <c r="E139" i="13"/>
  <c r="D139" i="13"/>
  <c r="E138" i="13"/>
  <c r="D138" i="13"/>
  <c r="E137" i="13"/>
  <c r="D137" i="13"/>
  <c r="E136" i="13"/>
  <c r="D136" i="13"/>
  <c r="E135" i="13"/>
  <c r="D135" i="13"/>
  <c r="E134" i="13"/>
  <c r="D134" i="13"/>
  <c r="E133" i="13"/>
  <c r="D133" i="13"/>
  <c r="E132" i="13"/>
  <c r="D132" i="13"/>
  <c r="E131" i="13"/>
  <c r="D131" i="13"/>
  <c r="E130" i="13"/>
  <c r="D130" i="13"/>
  <c r="E129" i="13"/>
  <c r="D129" i="13"/>
  <c r="E128" i="13"/>
  <c r="D128" i="13"/>
  <c r="E127" i="13"/>
  <c r="D127" i="13"/>
  <c r="E126" i="13"/>
  <c r="D126" i="13"/>
  <c r="E125" i="13"/>
  <c r="D125" i="13"/>
  <c r="E124" i="13"/>
  <c r="D124" i="13"/>
  <c r="E123" i="13"/>
  <c r="D123" i="13"/>
  <c r="E122" i="13"/>
  <c r="D122" i="13"/>
  <c r="E121" i="13"/>
  <c r="D121" i="13"/>
  <c r="E120" i="13"/>
  <c r="D120" i="13"/>
  <c r="E119" i="13"/>
  <c r="D119" i="13"/>
  <c r="E118" i="13"/>
  <c r="D118" i="13"/>
  <c r="E117" i="13"/>
  <c r="D117" i="13"/>
  <c r="E116" i="13"/>
  <c r="D116" i="13"/>
  <c r="E115" i="13"/>
  <c r="D115" i="13"/>
  <c r="E114" i="13"/>
  <c r="D114" i="13"/>
  <c r="E113" i="13"/>
  <c r="D113" i="13"/>
  <c r="D374" i="13"/>
  <c r="E112" i="13"/>
  <c r="D112" i="13"/>
  <c r="E111" i="13"/>
  <c r="D111" i="13"/>
  <c r="E110" i="13"/>
  <c r="D110" i="13"/>
  <c r="E109" i="13"/>
  <c r="D109" i="13"/>
  <c r="E108" i="13"/>
  <c r="D108" i="13"/>
  <c r="E107" i="13"/>
  <c r="D107" i="13"/>
  <c r="E106" i="13"/>
  <c r="D106" i="13"/>
  <c r="E105" i="13"/>
  <c r="D105" i="13"/>
  <c r="E104" i="13"/>
  <c r="D104" i="13"/>
  <c r="E103" i="13"/>
  <c r="D103" i="13"/>
  <c r="E102" i="13"/>
  <c r="D102" i="13"/>
  <c r="E101" i="13"/>
  <c r="D101"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5" i="13"/>
  <c r="D75" i="13"/>
  <c r="E74" i="13"/>
  <c r="D74" i="13"/>
  <c r="E73" i="13"/>
  <c r="D73" i="13"/>
  <c r="E72" i="13"/>
  <c r="D72" i="13"/>
  <c r="E71" i="13"/>
  <c r="D71" i="13"/>
  <c r="E70" i="13"/>
  <c r="D70" i="13"/>
  <c r="E69" i="13"/>
  <c r="D69" i="13"/>
  <c r="E68" i="13"/>
  <c r="D68" i="13"/>
  <c r="E67" i="13"/>
  <c r="D67"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tc={03698C96-5829-4941-A192-638802B107EA}</author>
  </authors>
  <commentList>
    <comment ref="H83" authorId="0" shapeId="0" xr:uid="{03698C96-5829-4941-A192-638802B107EA}">
      <text>
        <t>[Threaded comment]
Your version of Excel allows you to read this threaded comment; however, any edits to it will get removed if the file is opened in a newer version of Excel. Learn more: https://go.microsoft.com/fwlink/?linkid=870924
Comment:
    Pi/4-DQPSK is more sensitive to the any process variance than the OQPSK, so that we prefer HDR8 to the HRPM8</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tc={9D58C679-F7F9-7C49-8F12-A73561EC9F54}</author>
  </authors>
  <commentList>
    <comment ref="H83" authorId="0" shapeId="0" xr:uid="{9D58C679-F7F9-7C49-8F12-A73561EC9F54}">
      <text>
        <t>[Threaded comment]
Your version of Excel allows you to read this threaded comment; however, any edits to it will get removed if the file is opened in a newer version of Excel. Learn more: https://go.microsoft.com/fwlink/?linkid=870924
Comment:
    Pi/4-DQPSK is more sensitive to the any process variance than the OQPSK, so that we prefer HDR8 to the HRPM8</t>
      </text>
    </comment>
  </commentList>
</comments>
</file>

<file path=xl/sharedStrings.xml><?xml version="1.0" encoding="utf-8"?>
<sst xmlns="http://schemas.openxmlformats.org/spreadsheetml/2006/main" count="33447" uniqueCount="8101">
  <si>
    <t>Test case</t>
  </si>
  <si>
    <t>Condition</t>
  </si>
  <si>
    <t>Min</t>
  </si>
  <si>
    <t>Max</t>
  </si>
  <si>
    <t>Unit</t>
  </si>
  <si>
    <t>Notes</t>
  </si>
  <si>
    <t>Flash Test MP Flow</t>
  </si>
  <si>
    <t>pass/fail</t>
  </si>
  <si>
    <t>Winbond</t>
  </si>
  <si>
    <t>1</t>
  </si>
  <si>
    <t>2</t>
  </si>
  <si>
    <t>3</t>
  </si>
  <si>
    <t>4</t>
  </si>
  <si>
    <t>5</t>
  </si>
  <si>
    <t>6</t>
  </si>
  <si>
    <t>7</t>
  </si>
  <si>
    <t>8</t>
  </si>
  <si>
    <t>9</t>
  </si>
  <si>
    <t>10</t>
  </si>
  <si>
    <t>11</t>
  </si>
  <si>
    <t>12</t>
  </si>
  <si>
    <t>13</t>
  </si>
  <si>
    <t>14</t>
  </si>
  <si>
    <t>15</t>
  </si>
  <si>
    <t>16</t>
  </si>
  <si>
    <t>17</t>
  </si>
  <si>
    <t>18</t>
  </si>
  <si>
    <t>19</t>
  </si>
  <si>
    <t>20</t>
  </si>
  <si>
    <t>21</t>
  </si>
  <si>
    <t>22</t>
  </si>
  <si>
    <t>A</t>
  </si>
  <si>
    <t>GND</t>
  </si>
  <si>
    <t>PP1V2_VDD_IOAON_ASHBY</t>
  </si>
  <si>
    <t>SWIO3_5G</t>
  </si>
  <si>
    <t>SWIO2_5G</t>
  </si>
  <si>
    <t>JTAG_TMS_ASHBY</t>
  </si>
  <si>
    <t>CFSB_ASHBY</t>
  </si>
  <si>
    <t>DFU_STATUS_GLENNIE</t>
  </si>
  <si>
    <t>UART2_TXD_GLENNIE</t>
  </si>
  <si>
    <t>UART2_RXD_GLENNIE</t>
  </si>
  <si>
    <t>GLENNIE_CRASH_L</t>
  </si>
  <si>
    <t>RTP_I2C2_SCM_CS_TRIG0_GLENNIE</t>
  </si>
  <si>
    <t>RTP_SPI0_SCM_CS_TRIG0_GLENNIE</t>
  </si>
  <si>
    <t>RTP_I2C2_SCM_CS_TRIG2_GLENNIE</t>
  </si>
  <si>
    <t>RTP_I2C1_SCM_CS_TRIG2_GLENNIE</t>
  </si>
  <si>
    <t>B</t>
  </si>
  <si>
    <t>SWIO1_5G</t>
  </si>
  <si>
    <t>PP1V2_VDD_IOACDE_ASHBY</t>
  </si>
  <si>
    <t>JTAG_TDI_ASHBY</t>
  </si>
  <si>
    <t>UART0_RXD_GLENNIE</t>
  </si>
  <si>
    <t>UART0_TXD_GLENNIE</t>
  </si>
  <si>
    <t>KIS_TO_PMU_RESET_GLENNIE</t>
  </si>
  <si>
    <t>INSECURE_MODE_GLENNIE</t>
  </si>
  <si>
    <t>BOARD_ID0_GLENNIE</t>
  </si>
  <si>
    <t>RTP_I2C1_SCM_CS_TRIG1_GLENNIE</t>
  </si>
  <si>
    <t>RTP_SPI0_SCM_CS_TRIG1_GLENNIE</t>
  </si>
  <si>
    <t>RTP_I2C0_SCM_CS_TRIG2_GLENNIE</t>
  </si>
  <si>
    <t>PP1V2_VDDIO_FLASH</t>
  </si>
  <si>
    <t>C</t>
  </si>
  <si>
    <t>50_COND</t>
  </si>
  <si>
    <t>SWIO0_5G</t>
  </si>
  <si>
    <t>JTAG_TCK_ASHBY</t>
  </si>
  <si>
    <t>JTAG_TDO_ASHBY</t>
  </si>
  <si>
    <t>FORCE_DFU_GLENNIE</t>
  </si>
  <si>
    <t>FAST_BOOT_GLENNIE</t>
  </si>
  <si>
    <t>REF_CLK_SARK</t>
  </si>
  <si>
    <t>BOARD_ID1_GLENNIE</t>
  </si>
  <si>
    <t>BOARD_ID2_GLENNIE</t>
  </si>
  <si>
    <t>WDOG_GLENNIE</t>
  </si>
  <si>
    <t>RTP_I2C2_SCM_CS_TRIG1_GLENNIE</t>
  </si>
  <si>
    <t>RTP_I2C1_SCM_CS_TRIG0_GLENNIE</t>
  </si>
  <si>
    <t>RTP_I2C0_SCM_CS_TRIG0_GLENNIE</t>
  </si>
  <si>
    <t>MADI_TX2_GLENNIE</t>
  </si>
  <si>
    <t>PP1V8_VDD_FLASH</t>
  </si>
  <si>
    <t>D</t>
  </si>
  <si>
    <t>GLENNIE_BT_GPIO0</t>
  </si>
  <si>
    <t>AON_UART_RXD_GLENNIE</t>
  </si>
  <si>
    <t>AON_MCA_LRCK_GLENNIE</t>
  </si>
  <si>
    <t>PP0V55_VDD_AON_ASHBY</t>
  </si>
  <si>
    <t>PP1V2_VDD_IOB_ASHBY</t>
  </si>
  <si>
    <t>KIS_TO_PMU_REQUEST_DFU_GLENNIE</t>
  </si>
  <si>
    <t>AUD_SPK_MCA_DIN_GLENNIE</t>
  </si>
  <si>
    <t>AUD_SPK_MCA_LRCK_GLENNIE</t>
  </si>
  <si>
    <t>PDM_IN1_DATA_GLENNIE</t>
  </si>
  <si>
    <t>PDM2_CLK_GLENNIE</t>
  </si>
  <si>
    <t>MADI_TX4_GLENNIE</t>
  </si>
  <si>
    <t>GLENNIE_QSPI_DQ3</t>
  </si>
  <si>
    <t>FLASH_QSPI_DQ3</t>
  </si>
  <si>
    <t>E</t>
  </si>
  <si>
    <t>50_ANT</t>
  </si>
  <si>
    <t>EXT_RESET_N_ASHBY</t>
  </si>
  <si>
    <t>DPSLP_EN_ASHBY</t>
  </si>
  <si>
    <t>CFSB_SARK</t>
  </si>
  <si>
    <t>AON_UART_TXD_GLENNIE</t>
  </si>
  <si>
    <t>AON_MCA_BCLK_GLENNIE</t>
  </si>
  <si>
    <t>AON_MCA_MCLK_GLENNIE</t>
  </si>
  <si>
    <t>KIS_DFU_SELECT_GLENNIE</t>
  </si>
  <si>
    <t>AON_MCA_DIN_GLENNIE</t>
  </si>
  <si>
    <t>AUD_SPK_MCA_DOUT_GLENNIE</t>
  </si>
  <si>
    <t>AUD_SPK_MCA_BCLK_GLENNIE</t>
  </si>
  <si>
    <t>PDM1_CLK_GLENNIE</t>
  </si>
  <si>
    <t>PDM_IN0_DATA_GLENNIE</t>
  </si>
  <si>
    <t>PDM0_CLK_GLENNIE</t>
  </si>
  <si>
    <t>MADI_TX3_GLENNIE</t>
  </si>
  <si>
    <t>GLENNIE_QSPI_DQ0</t>
  </si>
  <si>
    <t>FLASH_QSPI_DQ0</t>
  </si>
  <si>
    <t>F</t>
  </si>
  <si>
    <t>AIO1_ASHBY</t>
  </si>
  <si>
    <t>PP1V5_VDD_HPA_ASHBY</t>
  </si>
  <si>
    <t>HG_TSYNC_GLENNIE</t>
  </si>
  <si>
    <t>PP1V2_VDD_IORAD_ASHBY</t>
  </si>
  <si>
    <t>PP0V55_VDD_DIG_ASHBY</t>
  </si>
  <si>
    <t>EXT_RESET_N_GLENNIE</t>
  </si>
  <si>
    <t>PP0V73_VDD_SOC_ASHBY</t>
  </si>
  <si>
    <t>JTAG_TMS_GLENNIE</t>
  </si>
  <si>
    <t>JTAG_TDI_GLENNIE</t>
  </si>
  <si>
    <t>ANALOGMUX_OUT_GLENNIE</t>
  </si>
  <si>
    <t>PDM3_CLK_GLENNIE</t>
  </si>
  <si>
    <t>PDM_IN2_DATA_GLENNIE</t>
  </si>
  <si>
    <t>PDM_IN3_DATA_GLENNIE</t>
  </si>
  <si>
    <t>MADI_IO0_GLENNIE</t>
  </si>
  <si>
    <t>GLENNIE_QSPI_CLK</t>
  </si>
  <si>
    <t>FLASH_QSPI_CLK</t>
  </si>
  <si>
    <t>G</t>
  </si>
  <si>
    <t>AIO2_ASHBY</t>
  </si>
  <si>
    <t>QSPI_F_IO2_GLENNIE</t>
  </si>
  <si>
    <t>DOCK_CONNECT_GLENNIE</t>
  </si>
  <si>
    <t>QSPI_F_IO3_GLENNIE</t>
  </si>
  <si>
    <t>CK_32K_ASHBY</t>
  </si>
  <si>
    <t>CFSB_GLENNIE_ASHBY</t>
  </si>
  <si>
    <t>AON_MCA_DOUT_GLENNIE</t>
  </si>
  <si>
    <t>USB_GLENNIE_EDM</t>
  </si>
  <si>
    <t>USB_GLENNIE_EDP</t>
  </si>
  <si>
    <t>PP1V0_VDD_IO_GLENNIE</t>
  </si>
  <si>
    <t>MADI_TX0_GLENNIE</t>
  </si>
  <si>
    <t>GLENNIE_QSPI_CS_L</t>
  </si>
  <si>
    <t>FLASH_QSPI_CS_L</t>
  </si>
  <si>
    <t>H</t>
  </si>
  <si>
    <t>QSPI_F_IO1_GLENNIE</t>
  </si>
  <si>
    <t>QSPI_F_IO0_GLENNIE</t>
  </si>
  <si>
    <t>PP0V73_VDD_RAM_ASHBY</t>
  </si>
  <si>
    <t>QSPI_F_CS_L_GLENNIE</t>
  </si>
  <si>
    <t>COEX_SDAT_ASHBY</t>
  </si>
  <si>
    <t>JTAG_TCK_GLENNIE</t>
  </si>
  <si>
    <t>JTAG_TDO_GLENNIE</t>
  </si>
  <si>
    <t>PP0V67_VDD_RAM_GLENNIE</t>
  </si>
  <si>
    <t>PP0V55_VDD_DIG_GLENNIE</t>
  </si>
  <si>
    <t>PP1V8_GVPP_GLENNIE</t>
  </si>
  <si>
    <t>PP0V73_VDD_EUSB_GLENNIE</t>
  </si>
  <si>
    <t>MADI_TX1_GLENNIE</t>
  </si>
  <si>
    <t>GLENNIE_QSPI_DQ1</t>
  </si>
  <si>
    <t>FLASH_QSPI_DQ1</t>
  </si>
  <si>
    <t>J</t>
  </si>
  <si>
    <t>PP1V8_VDD_FEM</t>
  </si>
  <si>
    <t>QSPI_F_EXT_IRQ_GLENNIE</t>
  </si>
  <si>
    <t>I2C0_SCL_GLENNIE</t>
  </si>
  <si>
    <t>I2C0_SDA_GLENNIE</t>
  </si>
  <si>
    <t>QSPI_F_CK_GLENNIE</t>
  </si>
  <si>
    <t>RMA_DEMOTE_ASHBY</t>
  </si>
  <si>
    <t>I2C1_SCL_GLENNIE</t>
  </si>
  <si>
    <t>SPI0_MOSI_GLENNIE</t>
  </si>
  <si>
    <t>SPARE_GPIO1_GLENNIE</t>
  </si>
  <si>
    <t>SPARE_GPIO0_GLENNIE</t>
  </si>
  <si>
    <t>AON_SPMI0_SDA_GLENNIE</t>
  </si>
  <si>
    <t>PP1V2_VDDIO_EUSB_GLENNIE</t>
  </si>
  <si>
    <t>MADI_TXCLK_IN_GLENNIE</t>
  </si>
  <si>
    <t>GLENNIE_QSPI_DQ2</t>
  </si>
  <si>
    <t>FLASH_QSPI_DQ2</t>
  </si>
  <si>
    <t>K</t>
  </si>
  <si>
    <t>SWIO2_2G</t>
  </si>
  <si>
    <t>SWIO3_2G</t>
  </si>
  <si>
    <t>RTC_SYNC_ASHBY</t>
  </si>
  <si>
    <t>PMU_GPIO_ASHBY</t>
  </si>
  <si>
    <t>PMU_SDAT_ASHBY</t>
  </si>
  <si>
    <t>PP5V3_VPP_ASHBY</t>
  </si>
  <si>
    <t>PP1V8_VDD_IOOTP_ASHBY</t>
  </si>
  <si>
    <t>SPI0_CS_L_GLENNIE</t>
  </si>
  <si>
    <t>SPI0_CLK_GLENNIE</t>
  </si>
  <si>
    <t>AON_SPMI0_SCL_GLENNIE</t>
  </si>
  <si>
    <t>LP_CLK_AON_GLENNIE</t>
  </si>
  <si>
    <t>RTP_SPI0_MISO_GLENNIE</t>
  </si>
  <si>
    <t>AON_SPI_SCM_CS_TRIG1_GLENNIE</t>
  </si>
  <si>
    <t>AON_I2C_SCM_CS_TRIG0_GLENNIE</t>
  </si>
  <si>
    <t>MADI_IO1_GLENNIE</t>
  </si>
  <si>
    <t>FLASH_BUSY_L</t>
  </si>
  <si>
    <t>L</t>
  </si>
  <si>
    <t>SWIO0_2G</t>
  </si>
  <si>
    <t>WDOG_ASHBY</t>
  </si>
  <si>
    <t>COEX_SCLK_ASHBY</t>
  </si>
  <si>
    <t>PMU_SCLK_ASHBY</t>
  </si>
  <si>
    <t>DBG_UART_RXD_ASHBY</t>
  </si>
  <si>
    <t>DBG_UART_TXD_ASHBY</t>
  </si>
  <si>
    <t>SWD_TMS1_GLENNIE</t>
  </si>
  <si>
    <t>SWD_TMS0_GLENNIE</t>
  </si>
  <si>
    <t>SWD_TCK_OUT_GLENNIE</t>
  </si>
  <si>
    <t>RTP_I2C0_SDA_GLENNIE</t>
  </si>
  <si>
    <t>RTP_I2C0_SCL_GLENNIE</t>
  </si>
  <si>
    <t>I2C1_SDA_GLENNIE</t>
  </si>
  <si>
    <t>SPI0_MISO_GLENNIE</t>
  </si>
  <si>
    <t>AON_I2C_SCL_GLENNIE</t>
  </si>
  <si>
    <t>HEB_SPMI_SDAT_GLENNIE</t>
  </si>
  <si>
    <t>AON_SPMI1_SCL_GLENNIE</t>
  </si>
  <si>
    <t>PP1V2_VDD_IO_GLENNIE</t>
  </si>
  <si>
    <t>AON_SPI_SCM_CS_TRIG0_GLENNIE</t>
  </si>
  <si>
    <t>AON_SPI_SCM_CS_TRIG2_GLENNIE</t>
  </si>
  <si>
    <t>NTC_HRLD</t>
  </si>
  <si>
    <t>M</t>
  </si>
  <si>
    <t>SWIO1_2G</t>
  </si>
  <si>
    <t>HCI_UART_TXD_ASHBY</t>
  </si>
  <si>
    <t>HCI_UART_RXD_ASHBY</t>
  </si>
  <si>
    <t>PP0V73_VDD_RAD_ASHBY</t>
  </si>
  <si>
    <t>AON_SPI_CSN_GLENNIE</t>
  </si>
  <si>
    <t>AON_SPI_MOSI_GLENNIE</t>
  </si>
  <si>
    <t>AON_I2C_SDA_GLENNIE</t>
  </si>
  <si>
    <t>AON_SPI_MISO_GLENNIE</t>
  </si>
  <si>
    <t>AON_SPI_CK_GLENNIE</t>
  </si>
  <si>
    <t>TST_CLKOUT_GLENNIE</t>
  </si>
  <si>
    <t>RTP_SPI0_MOSI_GLENNIE</t>
  </si>
  <si>
    <t>AON_SPMI1_SDA_GLENNIE</t>
  </si>
  <si>
    <t>AON_SPI_SCM_CS_TRIG3_GLENNIE</t>
  </si>
  <si>
    <t>HEB_SPMI_SCLK_GLENNIE</t>
  </si>
  <si>
    <t>RTP_SPI0_CK_GLENNIE</t>
  </si>
  <si>
    <t>PP0V73_VDD_SOC_GLENNIE</t>
  </si>
  <si>
    <t>Glennie GPIO</t>
  </si>
  <si>
    <t>Ashby GPIO</t>
  </si>
  <si>
    <t>Power</t>
  </si>
  <si>
    <t>RF</t>
  </si>
  <si>
    <t>Flash</t>
  </si>
  <si>
    <t>Change History</t>
  </si>
  <si>
    <t>Date</t>
  </si>
  <si>
    <t>Version</t>
  </si>
  <si>
    <t>Update</t>
  </si>
  <si>
    <t>Description</t>
  </si>
  <si>
    <t>Apratim Kaustubh</t>
  </si>
  <si>
    <t>NA</t>
  </si>
  <si>
    <t>B1</t>
  </si>
  <si>
    <t>dBm</t>
  </si>
  <si>
    <t>B2</t>
  </si>
  <si>
    <t>B4</t>
  </si>
  <si>
    <t>B6</t>
  </si>
  <si>
    <t>B7</t>
  </si>
  <si>
    <t>dB</t>
  </si>
  <si>
    <t>kHz</t>
  </si>
  <si>
    <t>%</t>
  </si>
  <si>
    <t>TESTSUITE</t>
  </si>
  <si>
    <t>TESTNAME</t>
  </si>
  <si>
    <t>LIMITLO</t>
  </si>
  <si>
    <t>LIMITHI</t>
  </si>
  <si>
    <t>UNITS</t>
  </si>
  <si>
    <t>GET_BOOT_RSP</t>
  </si>
  <si>
    <t>ARF_FWBT_JTAG_POLLDONE_XGETBOOTRSPXXXXX_0_X_X_NV_VXXX</t>
  </si>
  <si>
    <t>code</t>
  </si>
  <si>
    <t>BOOT_ATE_GITSHA_0_X_X_X_X_NV_VXXX</t>
  </si>
  <si>
    <t>BOOT_ATE_GITSHA_1_X_X_X_X_NV_VXXX</t>
  </si>
  <si>
    <t>BOOT_ATE_RESULT_X_X_X_X_X_NV_VXXX</t>
  </si>
  <si>
    <t>INIT_HANDSHAKE</t>
  </si>
  <si>
    <t>ARF_FWBT_JTAG_POLLDONE_XXXXINITHANDSHAK_0_X_X_NV_VXXX</t>
  </si>
  <si>
    <t>INITHS_ATE_GITSHA_X_X_X_X_X_NV_VXXX</t>
  </si>
  <si>
    <t>INITHS_ATE_SYMBDBVER_X_X_X_X_X_NV_VXXX</t>
  </si>
  <si>
    <t>INITHS_ATE_LOG_X_X_X_X_X_NV_VXXX</t>
  </si>
  <si>
    <t>INITHS_ATE_INBUF_X_X_X_X_X_NV_VXXX</t>
  </si>
  <si>
    <t>ARF_FWBT_JTAG_POLLDONE_XXXXINITHANDSHAK_1_X_X_NV_VXXX</t>
  </si>
  <si>
    <t>UCLK_CAL</t>
  </si>
  <si>
    <t>ARF_FWBT_JTAG_POLLDONE_XXXXUCLKCALXXXXX_0_X_X_NV_VXXX</t>
  </si>
  <si>
    <t>BT_UCLKTRIM_JTAG_MEASF_BESTCAP_X_X_X_NV_VXXX</t>
  </si>
  <si>
    <t>BT_UCLKTRIM_JTAG_MEASF_BESTRES_X_X_X_NV_VXXX</t>
  </si>
  <si>
    <t>BT_UCLKTRIM_JTAG_MEASF_BESTCNT_X_X_X_NV_VXXX</t>
  </si>
  <si>
    <t>BT_UCLKTRIM_JTAG_MEASF_BESTERR_X_X_X_NV_VXXX</t>
  </si>
  <si>
    <t>BT_UCLKTRIM_JTAG_MEASF_BESTFREQ_X_X_X_NV_VXXX</t>
  </si>
  <si>
    <t>CLK_MEAS</t>
  </si>
  <si>
    <t>ARF_FWBT_JTAG_POLLDONE_XXXXXCLKMEASXXXX_0_X_X_NV_VXXX</t>
  </si>
  <si>
    <t>BT_CLKMEAS_JTAG_UCLK_BESTCAP_X_X_X_NV_VXXX</t>
  </si>
  <si>
    <t>BT_CLKMEAS_JTAG_UCLK_BESTRES_X_X_X_NV_VXXX</t>
  </si>
  <si>
    <t>BT_CLKMEAS_JTAG_UCLK_BESTFREQ_X_X_X_NV_VXXX</t>
  </si>
  <si>
    <t>BT_CLKMEAS_JTAG_LPCLK_BESTC_X_X_X_NV_VXXX</t>
  </si>
  <si>
    <t>BT_CLKMEAS_JTAG_LPCLK_BESTFREQ_X_X_X_NV_VXXX</t>
  </si>
  <si>
    <t>Hz</t>
  </si>
  <si>
    <t>SNS_TOS_MEAS</t>
  </si>
  <si>
    <t>ARF_FWBT_JTAG_POLLDONE_XXSNSTOSMEASXXXX_0_X_X_NV_VXXX</t>
  </si>
  <si>
    <t>BT_SNSADC_TOSMEAS_TEMPMEAS_X_X_X_X_NV_VXXX</t>
  </si>
  <si>
    <t>BT_BBLDO_TRIM</t>
  </si>
  <si>
    <t>ARF_FWBT_JTAG_POLLDONE_XBTBBLDOTRIMXXXX_0_X_X_NV_VXXX</t>
  </si>
  <si>
    <t>BT_RLDO_JTAG_VLDOULPBBPLL_BSTC_X_X_MEAS_NV_VXXX</t>
  </si>
  <si>
    <t>BT_RLDO_JTAG_VLDOULPBBPLL_PCTERR_X_X_MEAS_NV_VXXX</t>
  </si>
  <si>
    <t>BT_RLDO_JTAG_VLDOULPBBPLL_BSTV_X_X_MEAS_NV_VXXX</t>
  </si>
  <si>
    <t>BT_RLDO_JTAG_VLDOULPBBPLL_VRFV_X_X_MEAS_NV_VXXX</t>
  </si>
  <si>
    <t>BT_RLDO_JTAG_VLDOULPBBPLL_TGTV_X_X_MEAS_NV_VXXX</t>
  </si>
  <si>
    <t>BT_RLDO_JTAG_VLDOBBMDLL_BSTC_X_X_MEAS_NV_VXXX</t>
  </si>
  <si>
    <t>BT_RLDO_JTAG_VLDOBBMDLL_PCTERR_X_X_MEAS_NV_VXXX</t>
  </si>
  <si>
    <t>BT_RLDO_JTAG_VLDOBBMDLL_BSTV_X_X_MEAS_NV_VXXX</t>
  </si>
  <si>
    <t>BT_RLDO_JTAG_VLDOBBMDLL_VRFV_X_X_MEAS_NV_VXXX</t>
  </si>
  <si>
    <t>BT_RLDO_JTAG_VLDOBBMDLL_TGTV_X_X_MEAS_NV_VXXX</t>
  </si>
  <si>
    <t>BT2G_RXLDO_RETRIM</t>
  </si>
  <si>
    <t>ARF_FWBT_JTAG_POLLDONE_XXXXBT2GRXLDORET_0_X_X_NV_VXXX</t>
  </si>
  <si>
    <t>BT2G_RLDO_JTAG_FELDO_BSTC_X_X_X_NV_VXXX</t>
  </si>
  <si>
    <t>BT2G_RLDO_JTAG_FELDO_PCTERR_X_X_X_NV_VXXX</t>
  </si>
  <si>
    <t>BT2G_RLDO_JTAG_FELDO_BSTV_X_X_X_NV_VXXX</t>
  </si>
  <si>
    <t>mV</t>
  </si>
  <si>
    <t>BT2G_RLDO_JTAG_FELDO_VRFV_X_X_X_NV_VXXX</t>
  </si>
  <si>
    <t>BT2G_RLDO_JTAG_FELDO_RNGV_X_X_X_NV_VXXX</t>
  </si>
  <si>
    <t>BT2G_RLDO_JTAG_FELDO_MAXV_X_X_X_NV_VXXX</t>
  </si>
  <si>
    <t>BT2G_RLDO_JTAG_FELDO_TGTV_X_X_X_NV_VXXX</t>
  </si>
  <si>
    <t>BT2G_RLDO_JTAG_IIR0VLDO_BSTC_X_X_X_NV_VXXX</t>
  </si>
  <si>
    <t>BT2G_RLDO_JTAG_IIR0VLDO_PCTERR_X_X_X_NV_VXXX</t>
  </si>
  <si>
    <t>BT2G_RLDO_JTAG_IIR0VLDO_BSTV_X_X_X_NV_VXXX</t>
  </si>
  <si>
    <t>BT2G_RLDO_JTAG_IIR0VLDO_VRFV_X_X_X_NV_VXXX</t>
  </si>
  <si>
    <t>BT2G_RLDO_JTAG_IIR0VLDO_RNGV_X_X_X_NV_VXXX</t>
  </si>
  <si>
    <t>BT2G_RLDO_JTAG_IIR0VLDO_MAXV_X_X_X_NV_VXXX</t>
  </si>
  <si>
    <t>BT2G_RLDO_JTAG_IIR0VLDO_TGTV_X_X_X_NV_VXXX</t>
  </si>
  <si>
    <t>BT2G_RLDO_JTAG_IIR0VLDO_TGHV_X_X_X_NV_VXXX</t>
  </si>
  <si>
    <t>BT5G_RXLDO_RETRIM</t>
  </si>
  <si>
    <t>ARF_FWBT_JTAG_POLLDONE_XXXXBT5GRXLDORET_0_X_X_NV_VXXX</t>
  </si>
  <si>
    <t>BT5G_RLDO_JTAG_IIR0VLDO_BSTC_X_X_X_NV_VXXX</t>
  </si>
  <si>
    <t>BT5G_RLDO_JTAG_IIR0VLDO_PCTERR_X_X_X_NV_VXXX</t>
  </si>
  <si>
    <t>BT5G_RLDO_JTAG_IIR0VLDO_BSTV_X_X_X_NV_VXXX</t>
  </si>
  <si>
    <t>BT5G_RLDO_JTAG_IIR0VLDO_VRFV_X_X_X_NV_VXXX</t>
  </si>
  <si>
    <t>BT5G_RLDO_JTAG_IIR0VLDO_RNGV_X_X_X_NV_VXXX</t>
  </si>
  <si>
    <t>BT5G_RLDO_JTAG_IIR0VLDO_MAXV_X_X_X_NV_VXXX</t>
  </si>
  <si>
    <t>BT5G_RLDO_JTAG_IIR0VLDO_TGTV_X_X_X_NV_VXXX</t>
  </si>
  <si>
    <t>BT5G_RLDO_JTAG_IIR0VLDO_TGHV_X_X_X_NV_VXXX</t>
  </si>
  <si>
    <t>BT_XOLDO_TRIM</t>
  </si>
  <si>
    <t>ARF_FWBT_JTAG_POLLDONE_XBTXOLDOTRIMXXXX_0_X_X_NV_VXXX</t>
  </si>
  <si>
    <t>BT_RLDO_JTAG_VLDOXO_BSTC_X_X_MEAS_NV_VXXX</t>
  </si>
  <si>
    <t>BT_RLDO_JTAG_VLDOXO_PCTERR_X_X_MEAS_NV_VXXX</t>
  </si>
  <si>
    <t>BT_RLDO_JTAG_VLDOXO_BSTV_X_X_MEAS_NV_VXXX</t>
  </si>
  <si>
    <t>BT_RLDO_JTAG_VLDOXO_VRFV_X_X_MEAS_NV_VXXX</t>
  </si>
  <si>
    <t>BT_RLDO_JTAG_VLDOXO_TGTV_X_X_MEAS_NV_VXXX</t>
  </si>
  <si>
    <t>BT2G_TXLDO_TRIM</t>
  </si>
  <si>
    <t>ARF_FWBT_JTAG_POLLDONE_XXXXBT2GTXLDOTRI_0_X_X_NV_VXXX</t>
  </si>
  <si>
    <t>BT2G_RLDO_JTAG_TXCLKLDO_BSTC_X_X_MEAS_NV_VXXX</t>
  </si>
  <si>
    <t>BT2G_RLDO_JTAG_TXCLKLDO_PCTERR_X_X_MEAS_NV_VXXX</t>
  </si>
  <si>
    <t>BT2G_RLDO_JTAG_TXCLKLDO_BSTV_X_X_MEAS_NV_VXXX</t>
  </si>
  <si>
    <t>BT2G_RLDO_JTAG_TXCLKLDO_VRFV_X_X_MEAS_NV_VXXX</t>
  </si>
  <si>
    <t>BT2G_RLDO_JTAG_TXCLKLDO_TGTV_X_X_MEAS_NV_VXXX</t>
  </si>
  <si>
    <t>BT2G_RLDO_JTAG_PLLLDO_BSTC_X_X_MEAS_NV_VXXX</t>
  </si>
  <si>
    <t>BT2G_RLDO_JTAG_PLLLDO_PCTERR_X_X_MEAS_NV_VXXX</t>
  </si>
  <si>
    <t>BT2G_RLDO_JTAG_PLLLDO_BSTV_X_X_MEAS_NV_VXXX</t>
  </si>
  <si>
    <t>BT2G_RLDO_JTAG_PLLLDO_VRFV_X_X_MEAS_NV_VXXX</t>
  </si>
  <si>
    <t>BT2G_RLDO_JTAG_PLLLDO_TGTV_X_X_MEAS_NV_VXXX</t>
  </si>
  <si>
    <t>BT2G_RLDO_JTAG_TXVCOLDO_BSTC_X_X_MEAS_NV_VXXX</t>
  </si>
  <si>
    <t>BT2G_RLDO_JTAG_TXVCOLDO_PCTERR_X_X_MEAS_NV_VXXX</t>
  </si>
  <si>
    <t>BT2G_RLDO_JTAG_TXVCOLDO_BSTV_X_X_MEAS_NV_VXXX</t>
  </si>
  <si>
    <t>BT2G_RLDO_JTAG_TXVCOLDO_VRFV_X_X_MEAS_NV_VXXX</t>
  </si>
  <si>
    <t>BT2G_RLDO_JTAG_TXVCOLDO_TGTV_X_X_MEAS_NV_VXXX</t>
  </si>
  <si>
    <t>BT2G_RLDO_JTAG_TXLOLDO_BSTC_X_X_MEAS_NV_VXXX</t>
  </si>
  <si>
    <t>BT2G_RLDO_JTAG_TXLOLDO_PCTERR_X_X_MEAS_NV_VXXX</t>
  </si>
  <si>
    <t>BT2G_RLDO_JTAG_TXLOLDO_BSTV_X_X_MEAS_NV_VXXX</t>
  </si>
  <si>
    <t>BT2G_RLDO_JTAG_TXLOLDO_VRFV_X_X_MEAS_NV_VXXX</t>
  </si>
  <si>
    <t>BT2G_RLDO_JTAG_TXLOLDO_TGTV_X_X_MEAS_NV_VXXX</t>
  </si>
  <si>
    <t>BT2G_RLDO_JTAG_AMDACVLDO_BSTC_X_X_MEAS_NV_VXXX</t>
  </si>
  <si>
    <t>BT2G_RLDO_JTAG_AMDACVLDO_PCTERR_X_X_MEAS_NV_VXXX</t>
  </si>
  <si>
    <t>BT2G_RLDO_JTAG_AMDACVLDO_BSTV_X_X_MEAS_NV_VXXX</t>
  </si>
  <si>
    <t>BT2G_RLDO_JTAG_AMDACVLDO_VRFV_X_X_MEAS_NV_VXXX</t>
  </si>
  <si>
    <t>BT2G_RLDO_JTAG_AMDACVLDO_TGTV_X_X_MEAS_NV_VXXX</t>
  </si>
  <si>
    <t>BT2G_RLDO_JTAG_AMDACVRSB_BSTC_X_X_MEAS_NV_VXXX</t>
  </si>
  <si>
    <t>BT2G_RLDO_JTAG_AMDACVRSB_PCTERR_X_X_MEAS_NV_VXXX</t>
  </si>
  <si>
    <t>BT2G_RLDO_JTAG_AMDACVRSB_BSTV_X_X_MEAS_NV_VXXX</t>
  </si>
  <si>
    <t>BT2G_RLDO_JTAG_AMDACVRSB_VRFV_X_X_MEAS_NV_VXXX</t>
  </si>
  <si>
    <t>BT2G_RLDO_JTAG_AMDACVRSB_TGTV_X_X_MEAS_NV_VXXX</t>
  </si>
  <si>
    <t>BT2G_RLDO_JTAG_TSTPLLVLDOPLL_BSTC_X_X_MEAS_NV_VXXX</t>
  </si>
  <si>
    <t>BT2G_RLDO_JTAG_TSTPLLVLDOPLL_PCTERR_X_X_MEAS_NV_VXXX</t>
  </si>
  <si>
    <t>BT2G_RLDO_JTAG_TSTPLLVLDOPLL_BSTV_X_X_MEAS_NV_VXXX</t>
  </si>
  <si>
    <t>BT2G_RLDO_JTAG_TSTPLLVLDOPLL_VRFV_X_X_MEAS_NV_VXXX</t>
  </si>
  <si>
    <t>BT2G_RLDO_JTAG_TSTPLLVLDOPLL_TGTV_X_X_MEAS_NV_VXXX</t>
  </si>
  <si>
    <t>BT2G_RLDO_JTAG_TSTPLLVLDOVCOHV_BSTC_X_X_MEAS_NV_VXXX</t>
  </si>
  <si>
    <t>BT2G_RLDO_JTAG_TSTPLLVLDOVCOHV_PCTERR_X_X_MEAS_NV_VXXX</t>
  </si>
  <si>
    <t>BT2G_RLDO_JTAG_TSTPLLVLDOVCOHV_BSTV_X_X_MEAS_NV_VXXX</t>
  </si>
  <si>
    <t>BT2G_RLDO_JTAG_TSTPLLVLDOVCOHV_VRFV_X_X_MEAS_NV_VXXX</t>
  </si>
  <si>
    <t>BT2G_RLDO_JTAG_TSTPLLVLDOVCOHV_TGTV_X_X_MEAS_NV_VXXX</t>
  </si>
  <si>
    <t>BT2G_RLDO_JTAG_TSTPLLVLDOVCOLV_BSTC_X_X_MEAS_NV_VXXX</t>
  </si>
  <si>
    <t>BT2G_RLDO_JTAG_TSTPLLVLDOVCOLV_PCTERR_X_X_MEAS_NV_VXXX</t>
  </si>
  <si>
    <t>BT2G_RLDO_JTAG_TSTPLLVLDOVCOLV_BSTV_X_X_MEAS_NV_VXXX</t>
  </si>
  <si>
    <t>BT2G_RLDO_JTAG_TSTPLLVLDOVCOLV_VRFV_X_X_MEAS_NV_VXXX</t>
  </si>
  <si>
    <t>BT2G_RLDO_JTAG_TSTPLLVLDOVCOLV_TGTV_X_X_MEAS_NV_VXXX</t>
  </si>
  <si>
    <t>BT2G_RLDO_JTAG_LBRXLDOVREG_BSTC_X_X_MEAS_NV_VXXX</t>
  </si>
  <si>
    <t>BT2G_RLDO_JTAG_LBRXLDOVREG_PCTERR_X_X_MEAS_NV_VXXX</t>
  </si>
  <si>
    <t>BT2G_RLDO_JTAG_LBRXLDOVREG_BSTV_X_X_MEAS_NV_VXXX</t>
  </si>
  <si>
    <t>BT2G_RLDO_JTAG_LBRXLDOVREG_VRFV_X_X_MEAS_NV_VXXX</t>
  </si>
  <si>
    <t>BT2G_RLDO_JTAG_LBRXLDOVREG_TGTV_X_X_MEAS_NV_VXXX</t>
  </si>
  <si>
    <t>BT2G_RLDO_JTAG_DACREFCAL_BSTC_X_X_MEAS_NV_VXXX</t>
  </si>
  <si>
    <t>BT2G_RLDO_JTAG_DACREFCAL_PCTERR_X_X_MEAS_NV_VXXX</t>
  </si>
  <si>
    <t>BT2G_RLDO_JTAG_DACREFCAL_BSTV_X_X_MEAS_NV_VXXX</t>
  </si>
  <si>
    <t>BT2G_RLDO_JTAG_DACREFCAL_VRFV_X_X_MEAS_NV_VXXX</t>
  </si>
  <si>
    <t>BT2G_RLDO_JTAG_DACREFCAL_TGTV_X_X_MEAS_NV_VXXX</t>
  </si>
  <si>
    <t>BT2G_RXLDO_TRIM</t>
  </si>
  <si>
    <t>ARF_FWBT_JTAG_POLLDONE_XXXXBT2GRXLDOTRI_0_X_X_NV_VXXX</t>
  </si>
  <si>
    <t>ARF_FWBT_AIO2_DMMMEAS_XXXXBT2GRXLDOTRI_0_X_X_NV_VXXX</t>
  </si>
  <si>
    <t>ARF_FWBT_AIO2_DMMCODE_XXXXBT2GRXLDOTRI_0_X_X_NV_VXXX</t>
  </si>
  <si>
    <t>ARF_FWBT_JTAG_POLLDONE_XXXXBT2GRXLDOTR1_1_X_X_NV_VXXX</t>
  </si>
  <si>
    <t>ARF_FWBT_AIO2_DMMMEAS_XXXXBT2GRXLDOTR1_1_X_X_NV_VXXX</t>
  </si>
  <si>
    <t>ARF_FWBT_AIO2_DMMCODE_XXXXBT2GRXLDOTR1_1_X_X_NV_VXXX</t>
  </si>
  <si>
    <t>ARF_FWBT_JTAG_POLLDONE_XXXXBT2GRXLDOTR2_2_X_X_NV_VXXX</t>
  </si>
  <si>
    <t>BT2G_RLDO_JTAG_RXVCOLDO_BSTC_X_X_MEAS_NV_VXXX</t>
  </si>
  <si>
    <t>BT2G_RLDO_JTAG_RXVCOLDO_PCTERR_X_X_MEAS_NV_VXXX</t>
  </si>
  <si>
    <t>BT2G_RLDO_JTAG_RXVCOLDO_BSTV_X_X_MEAS_NV_VXXX</t>
  </si>
  <si>
    <t>BT2G_RLDO_JTAG_RXVCOLDO_VRFV_X_X_MEAS_NV_VXXX</t>
  </si>
  <si>
    <t>BT2G_RLDO_JTAG_RXVCOLDO_TGTV_X_X_MEAS_NV_VXXX</t>
  </si>
  <si>
    <t>BT2G_RLDO_JTAG_FELDO_BSTC_X_X_MEAS_NV_VXXX</t>
  </si>
  <si>
    <t>BT2G_RLDO_JTAG_FELDO_PCTERR_X_X_MEAS_NV_VXXX</t>
  </si>
  <si>
    <t>BT2G_RLDO_JTAG_FELDO_BSTV_X_X_MEAS_NV_VXXX</t>
  </si>
  <si>
    <t>BT2G_RLDO_JTAG_FELDO_VRFV_X_X_MEAS_NV_VXXX</t>
  </si>
  <si>
    <t>BT2G_RLDO_JTAG_FELDO_TGTV_X_X_MEAS_NV_VXXX</t>
  </si>
  <si>
    <t>BT2G_RLDO_JTAG_ISRCCAL2_BSTC_X_X_MEAS_NV_VXXX</t>
  </si>
  <si>
    <t>BT2G_RLDO_JTAG_ISRCCAL2_PCTERR_X_X_MEAS_NV_VXXX</t>
  </si>
  <si>
    <t>BT2G_RLDO_JTAG_ISRCCAL2_BSTV_X_X_MEAS_NV_VXXX</t>
  </si>
  <si>
    <t>BT2G_RLDO_JTAG_ISRCCAL2_VRFV_X_X_MEAS_NV_VXXX</t>
  </si>
  <si>
    <t>BT2G_RLDO_JTAG_ISRCCAL2_TGTV_X_X_MEAS_NV_VXXX</t>
  </si>
  <si>
    <t>BT2G_RLDO_JTAG_IIR0VLDO_BSTC_X_X_MEAS_NV_VXXX</t>
  </si>
  <si>
    <t>BT2G_RLDO_JTAG_IIR0VLDO_PCTERR_X_X_MEAS_NV_VXXX</t>
  </si>
  <si>
    <t>BT2G_RLDO_JTAG_IIR0VLDO_BSTV_X_X_MEAS_NV_VXXX</t>
  </si>
  <si>
    <t>BT2G_RLDO_JTAG_IIR0VLDO_VRFV_X_X_MEAS_NV_VXXX</t>
  </si>
  <si>
    <t>BT2G_RLDO_JTAG_IIR0VLDO_TGTV_X_X_MEAS_NV_VXXX</t>
  </si>
  <si>
    <t>BT2G_RLDO_JTAG_IIR0VLDO_TGHV_X_X_MEAS_NV_VXXX</t>
  </si>
  <si>
    <t>BT2G_RLDO_JTAG_FIR1VLDO_BSTC_X_X_MEAS_NV_VXXX</t>
  </si>
  <si>
    <t>BT2G_RLDO_JTAG_FIR1VLDO_PCTERR_X_X_MEAS_NV_VXXX</t>
  </si>
  <si>
    <t>BT2G_RLDO_JTAG_FIR1VLDO_BSTV_X_X_MEAS_NV_VXXX</t>
  </si>
  <si>
    <t>BT2G_RLDO_JTAG_FIR1VLDO_VRFV_X_X_MEAS_NV_VXXX</t>
  </si>
  <si>
    <t>BT2G_RLDO_JTAG_FIR1VLDO_TGTV_X_X_MEAS_NV_VXXX</t>
  </si>
  <si>
    <t>BT2G_RLDO_JTAG_ADCVLDO_BSTC_X_X_MEAS_NV_VXXX</t>
  </si>
  <si>
    <t>BT2G_RLDO_JTAG_ADCVLDO_PCTERR_X_X_MEAS_NV_VXXX</t>
  </si>
  <si>
    <t>BT2G_RLDO_JTAG_ADCVLDO_BSTV_X_X_MEAS_NV_VXXX</t>
  </si>
  <si>
    <t>BT2G_RLDO_JTAG_ADCVLDO_VRFV_X_X_MEAS_NV_VXXX</t>
  </si>
  <si>
    <t>BT2G_RLDO_JTAG_ADCVLDO_TGTV_X_X_MEAS_NV_VXXX</t>
  </si>
  <si>
    <t>BT2G_RLDO_JTAG_ADCRSBVCM_BSTC_X_X_MEAS_NV_VXXX</t>
  </si>
  <si>
    <t>BT2G_RLDO_JTAG_ADCRSBVCM_PCTERR_X_X_MEAS_NV_VXXX</t>
  </si>
  <si>
    <t>BT2G_RLDO_JTAG_ADCRSBVCM_BSTV_X_X_MEAS_NV_VXXX</t>
  </si>
  <si>
    <t>BT2G_RLDO_JTAG_ADCRSBVCM_VRFV_X_X_MEAS_NV_VXXX</t>
  </si>
  <si>
    <t>BT2G_RLDO_JTAG_ADCRSBVCM_TGTV_X_X_MEAS_NV_VXXX</t>
  </si>
  <si>
    <t>BT5G_TXLDO_TRIM</t>
  </si>
  <si>
    <t>ARF_FWBT_JTAG_POLLDONE_XXXXBT5GTXLDOTRI_0_X_X_NV_VXXX</t>
  </si>
  <si>
    <t>BT5G_RLDO_JTAG_TXCLKLDO_BSTC_X_X_MEAS_NV_VXXX</t>
  </si>
  <si>
    <t>BT5G_RLDO_JTAG_TXCLKLDO_PCTERR_X_X_MEAS_NV_VXXX</t>
  </si>
  <si>
    <t>BT5G_RLDO_JTAG_TXCLKLDO_BSTV_X_X_MEAS_NV_VXXX</t>
  </si>
  <si>
    <t>BT5G_RLDO_JTAG_TXCLKLDO_VRFV_X_X_MEAS_NV_VXXX</t>
  </si>
  <si>
    <t>BT5G_RLDO_JTAG_TXCLKLDO_TGTV_X_X_MEAS_NV_VXXX</t>
  </si>
  <si>
    <t>BT5G_RLDO_JTAG_PLLLDO_BSTC_X_X_MEAS_NV_VXXX</t>
  </si>
  <si>
    <t>BT5G_RLDO_JTAG_PLLLDO_PCTERR_X_X_MEAS_NV_VXXX</t>
  </si>
  <si>
    <t>BT5G_RLDO_JTAG_PLLLDO_BSTV_X_X_MEAS_NV_VXXX</t>
  </si>
  <si>
    <t>BT5G_RLDO_JTAG_PLLLDO_VRFV_X_X_MEAS_NV_VXXX</t>
  </si>
  <si>
    <t>BT5G_RLDO_JTAG_PLLLDO_TGTV_X_X_MEAS_NV_VXXX</t>
  </si>
  <si>
    <t>BT5G_RLDO_JTAG_B7TXVCOLDO_BSTC_X_X_MEAS_NV_VXXX</t>
  </si>
  <si>
    <t>BT5G_RLDO_JTAG_B7TXVCOLDO_PCTERR_X_X_MEAS_NV_VXXX</t>
  </si>
  <si>
    <t>BT5G_RLDO_JTAG_B7TXVCOLDO_BSTV_X_X_MEAS_NV_VXXX</t>
  </si>
  <si>
    <t>BT5G_RLDO_JTAG_B7TXVCOLDO_VRFV_X_X_MEAS_NV_VXXX</t>
  </si>
  <si>
    <t>BT5G_RLDO_JTAG_B7TXVCOLDO_TGTV_X_X_MEAS_NV_VXXX</t>
  </si>
  <si>
    <t>BT5G_RLDO_JTAG_TXLOLDO_BSTC_X_X_MEAS_NV_VXXX</t>
  </si>
  <si>
    <t>BT5G_RLDO_JTAG_TXLOLDO_PCTERR_X_X_MEAS_NV_VXXX</t>
  </si>
  <si>
    <t>BT5G_RLDO_JTAG_TXLOLDO_BSTV_X_X_MEAS_NV_VXXX</t>
  </si>
  <si>
    <t>BT5G_RLDO_JTAG_TXLOLDO_VRFV_X_X_MEAS_NV_VXXX</t>
  </si>
  <si>
    <t>BT5G_RLDO_JTAG_TXLOLDO_TGTV_X_X_MEAS_NV_VXXX</t>
  </si>
  <si>
    <t>BT5G_RLDO_JTAG_AMDACVLDO_BSTC_X_X_MEAS_NV_VXXX</t>
  </si>
  <si>
    <t>BT5G_RLDO_JTAG_AMDACVLDO_PCTERR_X_X_MEAS_NV_VXXX</t>
  </si>
  <si>
    <t>BT5G_RLDO_JTAG_AMDACVLDO_BSTV_X_X_MEAS_NV_VXXX</t>
  </si>
  <si>
    <t>BT5G_RLDO_JTAG_AMDACVLDO_VRFV_X_X_MEAS_NV_VXXX</t>
  </si>
  <si>
    <t>BT5G_RLDO_JTAG_AMDACVLDO_TGTV_X_X_MEAS_NV_VXXX</t>
  </si>
  <si>
    <t>BT5G_RLDO_JTAG_AMDACVRSB_BSTC_X_X_MEAS_NV_VXXX</t>
  </si>
  <si>
    <t>BT5G_RLDO_JTAG_AMDACVRSB_PCTERR_X_X_MEAS_NV_VXXX</t>
  </si>
  <si>
    <t>BT5G_RLDO_JTAG_AMDACVRSB_BSTV_X_X_MEAS_NV_VXXX</t>
  </si>
  <si>
    <t>BT5G_RLDO_JTAG_AMDACVRSB_VRFV_X_X_MEAS_NV_VXXX</t>
  </si>
  <si>
    <t>BT5G_RLDO_JTAG_AMDACVRSB_TGTV_X_X_MEAS_NV_VXXX</t>
  </si>
  <si>
    <t>BT5G_RLDO_JTAG_TSTPLLVLDOPLL_BSTC_X_X_MEAS_NV_VXXX</t>
  </si>
  <si>
    <t>BT5G_RLDO_JTAG_TSTPLLVLDOPLL_PCTERR_X_X_MEAS_NV_VXXX</t>
  </si>
  <si>
    <t>BT5G_RLDO_JTAG_TSTPLLVLDOPLL_BSTV_X_X_MEAS_NV_VXXX</t>
  </si>
  <si>
    <t>BT5G_RLDO_JTAG_TSTPLLVLDOPLL_VRFV_X_X_MEAS_NV_VXXX</t>
  </si>
  <si>
    <t>BT5G_RLDO_JTAG_TSTPLLVLDOPLL_TGTV_X_X_MEAS_NV_VXXX</t>
  </si>
  <si>
    <t>BT5G_RLDO_JTAG_TSTPLLVLDOVCOHV_BSTC_X_X_MEAS_NV_VXXX</t>
  </si>
  <si>
    <t>BT5G_RLDO_JTAG_TSTPLLVLDOVCOHV_PCTERR_X_X_MEAS_NV_VXXX</t>
  </si>
  <si>
    <t>BT5G_RLDO_JTAG_TSTPLLVLDOVCOHV_BSTV_X_X_MEAS_NV_VXXX</t>
  </si>
  <si>
    <t>BT5G_RLDO_JTAG_TSTPLLVLDOVCOHV_VRFV_X_X_MEAS_NV_VXXX</t>
  </si>
  <si>
    <t>BT5G_RLDO_JTAG_TSTPLLVLDOVCOHV_TGTV_X_X_MEAS_NV_VXXX</t>
  </si>
  <si>
    <t>BT5G_RLDO_JTAG_TSTPLLVLDOVCOLV_BSTC_X_X_MEAS_NV_VXXX</t>
  </si>
  <si>
    <t>BT5G_RLDO_JTAG_TSTPLLVLDOVCOLV_PCTERR_X_X_MEAS_NV_VXXX</t>
  </si>
  <si>
    <t>BT5G_RLDO_JTAG_TSTPLLVLDOVCOLV_BSTV_X_X_MEAS_NV_VXXX</t>
  </si>
  <si>
    <t>BT5G_RLDO_JTAG_TSTPLLVLDOVCOLV_VRFV_X_X_MEAS_NV_VXXX</t>
  </si>
  <si>
    <t>BT5G_RLDO_JTAG_TSTPLLVLDOVCOLV_TGTV_X_X_MEAS_NV_VXXX</t>
  </si>
  <si>
    <t>BT5G_RLDO_JTAG_LBRXLDOVREG_BSTC_X_X_MEAS_NV_VXXX</t>
  </si>
  <si>
    <t>BT5G_RLDO_JTAG_LBRXLDOVREG_PCTERR_X_X_MEAS_NV_VXXX</t>
  </si>
  <si>
    <t>BT5G_RLDO_JTAG_LBRXLDOVREG_BSTV_X_X_MEAS_NV_VXXX</t>
  </si>
  <si>
    <t>BT5G_RLDO_JTAG_LBRXLDOVREG_VRFV_X_X_MEAS_NV_VXXX</t>
  </si>
  <si>
    <t>BT5G_RLDO_JTAG_LBRXLDOVREG_TGTV_X_X_MEAS_NV_VXXX</t>
  </si>
  <si>
    <t>BT5G_RLDO_JTAG_DACREFCAL_BSTC_X_X_MEAS_NV_VXXX</t>
  </si>
  <si>
    <t>BT5G_RLDO_JTAG_DACREFCAL_PCTERR_X_X_MEAS_NV_VXXX</t>
  </si>
  <si>
    <t>BT5G_RLDO_JTAG_DACREFCAL_BSTV_X_X_MEAS_NV_VXXX</t>
  </si>
  <si>
    <t>BT5G_RLDO_JTAG_DACREFCAL_VRFV_X_X_MEAS_NV_VXXX</t>
  </si>
  <si>
    <t>BT5G_RLDO_JTAG_DACREFCAL_TGTV_X_X_MEAS_NV_VXXX</t>
  </si>
  <si>
    <t>BT5G_RLDO_JTAG_B5TXVCOLDO_BSTC_X_X_MEAS_NV_VXXX</t>
  </si>
  <si>
    <t>BT5G_RLDO_JTAG_B5TXVCOLDO_PCTERR_X_X_MEAS_NV_VXXX</t>
  </si>
  <si>
    <t>BT5G_RLDO_JTAG_B5TXVCOLDO_BSTV_X_X_MEAS_NV_VXXX</t>
  </si>
  <si>
    <t>BT5G_RLDO_JTAG_B5TXVCOLDO_VRFV_X_X_MEAS_NV_VXXX</t>
  </si>
  <si>
    <t>BT5G_RLDO_JTAG_B5TXVCOLDO_TGTV_X_X_MEAS_NV_VXXX</t>
  </si>
  <si>
    <t>BT5G_RXLDO_TRIM</t>
  </si>
  <si>
    <t>ARF_FWBT_JTAG_POLLDONE_XXXXBT5GRXLDOTRI_0_X_X_NV_VXXX</t>
  </si>
  <si>
    <t>ARF_FWBT_AIO2_DMMMEAS_XXXXBT5GRXLDOTRI_0_X_X_NV_VXXX</t>
  </si>
  <si>
    <t>ARF_FWBT_AIO2_DMMCODE_XXXXBT5GRXLDOTRI_0_X_X_NV_VXXX</t>
  </si>
  <si>
    <t>ARF_FWBT_JTAG_POLLDONE_XXXXBT5GRXLDOTR1_1_X_X_NV_VXXX</t>
  </si>
  <si>
    <t>ARF_FWBT_AIO2_DMMMEAS_XXXXBT5GRXLDOTR1_1_X_X_NV_VXXX</t>
  </si>
  <si>
    <t>ARF_FWBT_AIO2_DMMCODE_XXXXBT5GRXLDOTR1_1_X_X_NV_VXXX</t>
  </si>
  <si>
    <t>ARF_FWBT_JTAG_POLLDONE_XXXXBT5GRXLDOTR2_2_X_X_NV_VXXX</t>
  </si>
  <si>
    <t>BT5G_RLDO_JTAG_RXVCOLDO_BSTC_X_X_MEAS_NV_VXXX</t>
  </si>
  <si>
    <t>BT5G_RLDO_JTAG_RXVCOLDO_PCTERR_X_X_MEAS_NV_VXXX</t>
  </si>
  <si>
    <t>BT5G_RLDO_JTAG_RXVCOLDO_BSTV_X_X_MEAS_NV_VXXX</t>
  </si>
  <si>
    <t>BT5G_RLDO_JTAG_RXVCOLDO_VRFV_X_X_MEAS_NV_VXXX</t>
  </si>
  <si>
    <t>BT5G_RLDO_JTAG_RXVCOLDO_TGTV_X_X_MEAS_NV_VXXX</t>
  </si>
  <si>
    <t>BT5G_RLDO_JTAG_FELDO_BSTC_X_X_MEAS_NV_VXXX</t>
  </si>
  <si>
    <t>BT5G_RLDO_JTAG_FELDO_PCTERR_X_X_MEAS_NV_VXXX</t>
  </si>
  <si>
    <t>BT5G_RLDO_JTAG_FELDO_BSTV_X_X_MEAS_NV_VXXX</t>
  </si>
  <si>
    <t>BT5G_RLDO_JTAG_FELDO_VRFV_X_X_MEAS_NV_VXXX</t>
  </si>
  <si>
    <t>BT5G_RLDO_JTAG_FELDO_TGTV_X_X_MEAS_NV_VXXX</t>
  </si>
  <si>
    <t>BT5G_RLDO_JTAG_ISRCCAL5_BSTC_X_X_MEAS_NV_VXXX</t>
  </si>
  <si>
    <t>BT5G_RLDO_JTAG_ISRCCAL5_PCTERR_X_X_MEAS_NV_VXXX</t>
  </si>
  <si>
    <t>BT5G_RLDO_JTAG_ISRCCAL5_BSTV_X_X_MEAS_NV_VXXX</t>
  </si>
  <si>
    <t>BT5G_RLDO_JTAG_ISRCCAL5_VRFV_X_X_MEAS_NV_VXXX</t>
  </si>
  <si>
    <t>BT5G_RLDO_JTAG_ISRCCAL5_TGTV_X_X_MEAS_NV_VXXX</t>
  </si>
  <si>
    <t>BT5G_RLDO_JTAG_IIR0VLDO_BSTC_X_X_MEAS_NV_VXXX</t>
  </si>
  <si>
    <t>BT5G_RLDO_JTAG_IIR0VLDO_PCTERR_X_X_MEAS_NV_VXXX</t>
  </si>
  <si>
    <t>BT5G_RLDO_JTAG_IIR0VLDO_BSTV_X_X_MEAS_NV_VXXX</t>
  </si>
  <si>
    <t>BT5G_RLDO_JTAG_IIR0VLDO_VRFV_X_X_MEAS_NV_VXXX</t>
  </si>
  <si>
    <t>BT5G_RLDO_JTAG_IIR0VLDO_TGTV_X_X_MEAS_NV_VXXX</t>
  </si>
  <si>
    <t>BT5G_RLDO_JTAG_IIR0VLDO_TGHV_X_X_MEAS_NV_VXXX</t>
  </si>
  <si>
    <t>BT5G_RLDO_JTAG_FIR1VLDO_BSTC_X_X_MEAS_NV_VXXX</t>
  </si>
  <si>
    <t>BT5G_RLDO_JTAG_FIR1VLDO_PCTERR_X_X_MEAS_NV_VXXX</t>
  </si>
  <si>
    <t>BT5G_RLDO_JTAG_FIR1VLDO_BSTV_X_X_MEAS_NV_VXXX</t>
  </si>
  <si>
    <t>BT5G_RLDO_JTAG_FIR1VLDO_VRFV_X_X_MEAS_NV_VXXX</t>
  </si>
  <si>
    <t>BT5G_RLDO_JTAG_FIR1VLDO_TGTV_X_X_MEAS_NV_VXXX</t>
  </si>
  <si>
    <t>BT5G_RLDO_JTAG_ADCVLDO_BSTC_X_X_MEAS_NV_VXXX</t>
  </si>
  <si>
    <t>BT5G_RLDO_JTAG_ADCVLDO_PCTERR_X_X_MEAS_NV_VXXX</t>
  </si>
  <si>
    <t>BT5G_RLDO_JTAG_ADCVLDO_BSTV_X_X_MEAS_NV_VXXX</t>
  </si>
  <si>
    <t>BT5G_RLDO_JTAG_ADCVLDO_VRFV_X_X_MEAS_NV_VXXX</t>
  </si>
  <si>
    <t>BT5G_RLDO_JTAG_ADCVLDO_TGTV_X_X_MEAS_NV_VXXX</t>
  </si>
  <si>
    <t>BT5G_RLDO_JTAG_ADCRSBVCM_BSTC_X_X_MEAS_NV_VXXX</t>
  </si>
  <si>
    <t>BT5G_RLDO_JTAG_ADCRSBVCM_PCTERR_X_X_MEAS_NV_VXXX</t>
  </si>
  <si>
    <t>BT5G_RLDO_JTAG_ADCRSBVCM_BSTV_X_X_MEAS_NV_VXXX</t>
  </si>
  <si>
    <t>BT5G_RLDO_JTAG_ADCRSBVCM_VRFV_X_X_MEAS_NV_VXXX</t>
  </si>
  <si>
    <t>BT5G_RLDO_JTAG_ADCRSBVCM_TGTV_X_X_MEAS_NV_VXXX</t>
  </si>
  <si>
    <t>BT5G_VCO_RANGE_CAL</t>
  </si>
  <si>
    <t>ARF_FWBT_JTAG_POLLDONE_XBT5GVCORANGECAL_0_X_X_NV_VXXX</t>
  </si>
  <si>
    <t>BT5G_TXPLL_VCORANGE_VTSTAT_STEP1_X_X_X_NV_VXXX</t>
  </si>
  <si>
    <t>BT5G_TXPLL_VCORANGE_BCALDONE_STEP1_X_X_X_NV_VXXX</t>
  </si>
  <si>
    <t>BT5G_TXPLL_VCORANGE_BCALCRS_STEP1_X_X_X_NV_VXXX</t>
  </si>
  <si>
    <t>BT5G_TXPLL_VCORANGE_BCALFINE_STEP1_X_X_X_NV_VXXX</t>
  </si>
  <si>
    <t>BT5G_TXPLL_VCORANGE_VTUNE_STEP1_X_X_X_NV_VXXX</t>
  </si>
  <si>
    <t>BT5G_TXPLL_VCORANGE_BSTC_BSTERR_X_X_X_NV_VXXX</t>
  </si>
  <si>
    <t>BT5G_TXPLL_VCORANGE_PASS0ORFAIL1_X_X_X_X_NV_VXXX</t>
  </si>
  <si>
    <t>BT5G_TXPLL_VCORANGE_BSTV_FREQ_X_X_X_NV_VXXX</t>
  </si>
  <si>
    <t>BT5G_TXPLL_VCORANGE_VTSTAT_STEP2_X_X_X_NV_VXXX</t>
  </si>
  <si>
    <t>BT5G_TXPLL_VCORANGE_BCALDONE_STEP2_X_X_X_NV_VXXX</t>
  </si>
  <si>
    <t>BT5G_TXPLL_VCORANGE_BCALCRS_STEP2_X_X_X_NV_VXXX</t>
  </si>
  <si>
    <t>BT5G_TXPLL_VCORANGE_BCALFINE_STEP2_X_X_X_NV_VXXX</t>
  </si>
  <si>
    <t>BT5G_TXPLL_VCORANGE_VTUNE_STEP2_X_X_X_NV_VXXX</t>
  </si>
  <si>
    <t>BT_PM_MEAS</t>
  </si>
  <si>
    <t>ARF_FWBT_JTAG_POLLDONE_XXXXBTPMMEASXXXX_0_X_X_NV_VXXX</t>
  </si>
  <si>
    <t>BT5G_PM_JTAG_SENSE_VDD_RAD_PM_DIV2_NV_VXXX</t>
  </si>
  <si>
    <t>BT_DCPSNS_MEAS</t>
  </si>
  <si>
    <t>ARF_FWBT_JTAG_POLLDONE_BTDCPSNSMEASXXXX_0_X_X_NV_VXXX</t>
  </si>
  <si>
    <t>BT_DCPSNS_JTAG_SENSE_VDD_AON_DIV2_X_NV_VXXX</t>
  </si>
  <si>
    <t>BT_DCPSNS_JTAG_SENSE_VDD_DIG_DIV2_X_NV_VXXX</t>
  </si>
  <si>
    <t>BT_DCPSNS_JTAG_SENSE_VDD_RAD_CLK_DIV2_NV_VXXX</t>
  </si>
  <si>
    <t>BT_DCPSNS_JTAG_SENSE_VDD_IORAD_DIV4_X_NV_VXXX</t>
  </si>
  <si>
    <t>BT_RADTOP_MEAS</t>
  </si>
  <si>
    <t>ARF_FWBT_JTAG_POLLDONE_BTRADTOPMEASXXXX_0_X_X_NV_VXXX</t>
  </si>
  <si>
    <t>BT_DCPSNS_JTAG_SENSE_VDD_RAD_IOAON_DIV4_NV_VXXX</t>
  </si>
  <si>
    <t>BT2G_TX_MEAS</t>
  </si>
  <si>
    <t>ARF_FWBT_JTAG_POLLDONE_XXBT2GTXMEASXXXX_0_X_X_NV_VXXX</t>
  </si>
  <si>
    <t>BT2G_SYNTH_JTAG_SENSE_VDD_RAD_PLL2_DIV2_NV_VXXX</t>
  </si>
  <si>
    <t>BT2G_SYNTH_JTAG_SENSE_VDD_RAD_VCO2_DIV2_NV_VXXX</t>
  </si>
  <si>
    <t>BT2G_SYNTH_JTAG_SENSE_VDD_IORAD_SYNTH2_DIV4_NV_VXXX</t>
  </si>
  <si>
    <t>BT2G_TX_JTAG_MEASV_TXPALDO_VFB_X_X_NV_VXXX</t>
  </si>
  <si>
    <t>BT2G_TX_JTAG_SENSE_VDD_HPA21P5_DIV4_X_NV_VXXX</t>
  </si>
  <si>
    <t>BT2G_TX_JTAG_SENSE_VDD_PALDO2_DIV3_X_NV_VXXX</t>
  </si>
  <si>
    <t>BT2G_TX_JTAG_SENSE_VDD_HPA21P2_DIV3_X_NV_VXXX</t>
  </si>
  <si>
    <t>BT2G_TX_JTAG_SENSE_VDD_RAD_PA2_DIV2_NV_VXXX</t>
  </si>
  <si>
    <t>BT2G_TX_JTAG_SENSE_VDD_RAD_DAC2_X_NV_VXXX</t>
  </si>
  <si>
    <t>BT2G_TSTPLL_JTAG_SENSE_VDD_RAD_TX2_DIV2_NV_VXXX</t>
  </si>
  <si>
    <t>BT2G_LBRX_JTAG_SENSE_VDD_RAD_LB2XO_DIV2_NV_VXXX</t>
  </si>
  <si>
    <t>BT2G_RX_MEAS</t>
  </si>
  <si>
    <t>ARF_FWBT_JTAG_POLLDONE_XXBT2GRXMEASXXXX_0_X_X_NV_VXXX</t>
  </si>
  <si>
    <t>BT2G_RX_JTAG_SENSE_VDD_RAD_FE2_DIV2_NV_VXXX</t>
  </si>
  <si>
    <t>BT2G_RX_JTAG_SENSE_VDD_RAD_FIR2_DIV2_NV_VXXX</t>
  </si>
  <si>
    <t>BT2G_RX_JTAG_SENSE_VDD_RAD_IIR2_DIV2_NV_VXXX</t>
  </si>
  <si>
    <t>BT5G_TX_MEAS</t>
  </si>
  <si>
    <t>ARF_FWBT_JTAG_POLLDONE_XXBT5GTXMEASXXXX_0_X_X_NV_VXXX</t>
  </si>
  <si>
    <t>BT5G_SYNTH_JTAG_SENSE_VDD_RAD_PLL5_DIV2_NV_VXXX</t>
  </si>
  <si>
    <t>BT5G_SYNTH_JTAG_SENSE_VDD_RAD_VCO5_DIV2_NV_VXXX</t>
  </si>
  <si>
    <t>BT5G_SYNTH_JTAG_SENSE_VDD_IORAD_SYNTH5_DIV4_NV_VXXX</t>
  </si>
  <si>
    <t>BT5G_TX_JTAG_MEASV_TXPALDO_VFB_X_X_NV_VXXX</t>
  </si>
  <si>
    <t>BT5G_TX_JTAG_SENSE_VDD_HPA51P5_DIV4_X_NV_VXXX</t>
  </si>
  <si>
    <t>BT5G_TX_JTAG_SENSE_VDD_PALDO5_DIV3_X_NV_VXXX</t>
  </si>
  <si>
    <t>BT5G_TX_JTAG_SENSE_VDD_HPA51P2_DIV3_X_NV_VXXX</t>
  </si>
  <si>
    <t>BT5G_TX_JTAG_SENSE_VDD_RAD_PA5_DIV2_NV_VXXX</t>
  </si>
  <si>
    <t>BT5G_TX_JTAG_SENSE_VDD_RAD_DAC5_X_NV_VXXX</t>
  </si>
  <si>
    <t>BT5G_TSTPLL_JTAG_SENSE_VDD_RAD_TX5_DIV2_NV_VXXX</t>
  </si>
  <si>
    <t>BT5G_LBRX_JTAG_SENSE_VDD_RAD_LB5_DIV2_NV_VXXX</t>
  </si>
  <si>
    <t>BT5G_RX_MEAS</t>
  </si>
  <si>
    <t>ARF_FWBT_JTAG_POLLDONE_XXBT5GRXMEASXXXX_0_X_X_NV_VXXX</t>
  </si>
  <si>
    <t>BT_DCPSNS_JTAG_SENSE_VDD_RAD_FE5_DIV2_NV_VXXX</t>
  </si>
  <si>
    <t>BT_DCPSNS_JTAG_SENSE_VDD_RAD_FIR5_DIV2_NV_VXXX</t>
  </si>
  <si>
    <t>BT_DCPSNS_JTAG_SENSE_VDD_RAD_IIR5_DIV2_NV_VXXX</t>
  </si>
  <si>
    <t>BT2G_RX_IP2</t>
  </si>
  <si>
    <t>ARF_FWBT_JTAG_POLLDONE_XXBT2GRXIP2XXXXX_0_X_X_NV_VXXX</t>
  </si>
  <si>
    <t>ARF_FWBT_JTAG_POLLDONE_XXBT2GRXIP2XXXX1_1_X_X_NV_VXXX</t>
  </si>
  <si>
    <t>ARF_FWBT_JTAG_POLLDONE_XXBT2GRXIP2XXXX2_2_X_X_NV_VXXX</t>
  </si>
  <si>
    <t>ARF_FWBT_JTAG_POLLDONE_XXBT2GRXIP2XXXX3_3_X_X_NV_VXXX</t>
  </si>
  <si>
    <t>ARF_FWBT_JTAG_POLLDONE_XXBT2GRXIP2XXXX4_4_X_X_NV_VXXX</t>
  </si>
  <si>
    <t>ARF_FWBT_JTAG_POLLDONE_XXBT2GRXIP2XXXX5_5_X_X_NV_VXXX</t>
  </si>
  <si>
    <t>ARF_FWBT_JTAG_POLLDONE_XXBT2GRXIP2XXXX6_6_X_X_NV_VXXX</t>
  </si>
  <si>
    <t>BT2G_RX_IP2_BAND0_CSMODE0_BSTCI_X_X_NV_VXXX</t>
  </si>
  <si>
    <t>BT2G_RX_IP2_BAND0_CSMODE0_BSTVI_X_X_NV_VXXX</t>
  </si>
  <si>
    <t>BT2G_RX_IP2_BAND0_CSMODE0_BSTCQ_X_X_NV_VXXX</t>
  </si>
  <si>
    <t>BT2G_RX_IP2_BAND0_CSMODE0_BSTVQ_X_X_NV_VXXX</t>
  </si>
  <si>
    <t>BT2G_RX_IP2_BAND0_CSMODE0_PWR_X_X_NV_VXXX</t>
  </si>
  <si>
    <t>BT2G_RX_IP2_BAND0_CSMODE0_ADJCI_X_X_NV_VXXX</t>
  </si>
  <si>
    <t>BT2G_RX_IP2_BAND0_CSMODE0_ADJCQ_X_X_NV_VXXX</t>
  </si>
  <si>
    <t>BT2G_RX_IP2_BAND0_CSMODE0_IP2POS_X_X_NV_VXXX</t>
  </si>
  <si>
    <t>BT2G_RX_IP2_BAND0_CSMODE0_IP2NEG_X_X_NV_VXXX</t>
  </si>
  <si>
    <t>BT2G_RX_IP2_BAND0_CSMODE1_BSTCI_X_X_NV_VXXX</t>
  </si>
  <si>
    <t>BT2G_RX_IP2_BAND0_CSMODE1_BSTVI_X_X_NV_VXXX</t>
  </si>
  <si>
    <t>BT2G_RX_IP2_BAND0_CSMODE1_BSTCQ_X_X_NV_VXXX</t>
  </si>
  <si>
    <t>BT2G_RX_IP2_BAND0_CSMODE1_BSTVQ_X_X_NV_VXXX</t>
  </si>
  <si>
    <t>BT2G_RX_IP2_BAND0_CSMODE1_PWR_X_X_NV_VXXX</t>
  </si>
  <si>
    <t>BT2G_RX_IP2_BAND0_CSMODE1_ADJCI_X_X_NV_VXXX</t>
  </si>
  <si>
    <t>BT2G_RX_IP2_BAND0_CSMODE1_ADJCQ_X_X_NV_VXXX</t>
  </si>
  <si>
    <t>BT2G_RX_IP2_BAND0_CSMODE1_IP2POS_X_X_NV_VXXX</t>
  </si>
  <si>
    <t>BT2G_RX_IP2_BAND0_CSMODE1_IP2NEG_X_X_NV_VXXX</t>
  </si>
  <si>
    <t>BT5G_RX_IP2</t>
  </si>
  <si>
    <t>ARF_FWBT_JTAG_POLLDONE_XXBT5GRXIP2XXXXX_0_X_X_NV_VXXX</t>
  </si>
  <si>
    <t>ARF_FWBT_JTAG_POLLDONE_XXBT5GRXIP2XXXX1_1_X_X_NV_VXXX</t>
  </si>
  <si>
    <t>ARF_FWBT_JTAG_POLLDONE_XXBT5GRXIP2XXXX2_2_X_X_NV_VXXX</t>
  </si>
  <si>
    <t>ARF_FWBT_JTAG_POLLDONE_XXBT5GRXIP2XXXX3_3_X_X_NV_VXXX</t>
  </si>
  <si>
    <t>ARF_FWBT_JTAG_POLLDONE_XXBT5GRXIP2XXXX4_4_X_X_NV_VXXX</t>
  </si>
  <si>
    <t>ARF_FWBT_JTAG_POLLDONE_XXBT5GRXIP2XXXX5_5_X_X_NV_VXXX</t>
  </si>
  <si>
    <t>ARF_FWBT_JTAG_POLLDONE_XXBT5GRXIP2XXXX6_6_X_X_NV_VXXX</t>
  </si>
  <si>
    <t>ARF_FWBT_JTAG_POLLDONE_XXBT5GRXIP2XXXX7_7_X_X_NV_VXXX</t>
  </si>
  <si>
    <t>ARF_FWBT_JTAG_POLLDONE_XXBT5GRXIP2XXXX8_8_X_X_NV_VXXX</t>
  </si>
  <si>
    <t>ARF_FWBT_JTAG_POLLDONE_XXBT5GRXIP2XXXX9_9_X_X_NV_VXXX</t>
  </si>
  <si>
    <t>ARF_FWBT_JTAG_POLLDONE_XXBT5GRXIP2XXX10_10_X_X_NV_VXXX</t>
  </si>
  <si>
    <t>ARF_FWBT_JTAG_POLLDONE_XXBT5GRXIP2XXX11_11_X_X_NV_VXXX</t>
  </si>
  <si>
    <t>ARF_FWBT_JTAG_POLLDONE_XXBT5GRXIP2XXX12_12_X_X_NV_VXXX</t>
  </si>
  <si>
    <t>ARF_FWBT_JTAG_POLLDONE_XXBT5GRXIP2XXX13_13_X_X_NV_VXXX</t>
  </si>
  <si>
    <t>ARF_FWBT_JTAG_POLLDONE_XXBT5GRXIP2XXX14_14_X_X_NV_VXXX</t>
  </si>
  <si>
    <t>ARF_FWBT_JTAG_POLLDONE_XXBT5GRXIP2XXX15_15_X_X_NV_VXXX</t>
  </si>
  <si>
    <t>ARF_FWBT_JTAG_POLLDONE_XXBT5GRXIP2XXX16_16_X_X_NV_VXXX</t>
  </si>
  <si>
    <t>ARF_FWBT_JTAG_POLLDONE_XXBT5GRXIP2XXX17_17_X_X_NV_VXXX</t>
  </si>
  <si>
    <t>ARF_FWBT_JTAG_POLLDONE_XXBT5GRXIP2XXX18_18_X_X_NV_VXXX</t>
  </si>
  <si>
    <t>ARF_FWBT_JTAG_POLLDONE_XXBT5GRXIP2XXX19_19_X_X_NV_VXXX</t>
  </si>
  <si>
    <t>ARF_FWBT_JTAG_POLLDONE_XXBT5GRXIP2XXX20_20_X_X_NV_VXXX</t>
  </si>
  <si>
    <t>ARF_FWBT_JTAG_POLLDONE_XXBT5GRXIP2XXX21_21_X_X_NV_VXXX</t>
  </si>
  <si>
    <t>ARF_FWBT_JTAG_POLLDONE_XXBT5GRXIP2XXX22_22_X_X_NV_VXXX</t>
  </si>
  <si>
    <t>ARF_FWBT_JTAG_POLLDONE_XXBT5GRXIP2XXX23_23_X_X_NV_VXXX</t>
  </si>
  <si>
    <t>ARF_FWBT_JTAG_POLLDONE_XXBT5GRXIP2XXX24_24_X_X_NV_VXXX</t>
  </si>
  <si>
    <t>ARF_FWBT_JTAG_POLLDONE_XXBT5GRXIP2XXX25_25_X_X_NV_VXXX</t>
  </si>
  <si>
    <t>ARF_FWBT_JTAG_POLLDONE_XXBT5GRXIP2XXX26_26_X_X_NV_VXXX</t>
  </si>
  <si>
    <t>ARF_FWBT_JTAG_POLLDONE_XXBT5GRXIP2XXX27_27_X_X_NV_VXXX</t>
  </si>
  <si>
    <t>ARF_FWBT_JTAG_POLLDONE_XXBT5GRXIP2XXX28_28_X_X_NV_VXXX</t>
  </si>
  <si>
    <t>ARF_FWBT_JTAG_POLLDONE_XXBT5GRXIP2XXX29_29_X_X_NV_VXXX</t>
  </si>
  <si>
    <t>ARF_FWBT_JTAG_POLLDONE_XXBT5GRXIP2XXX30_30_X_X_NV_VXXX</t>
  </si>
  <si>
    <t>ARF_FWBT_JTAG_POLLDONE_XXBT5GRXIP2XXX31_31_X_X_NV_VXXX</t>
  </si>
  <si>
    <t>ARF_FWBT_JTAG_POLLDONE_XXBT5GRXIP2XXX32_32_X_X_NV_VXXX</t>
  </si>
  <si>
    <t>ARF_FWBT_JTAG_POLLDONE_XXBT5GRXIP2XXX33_33_X_X_NV_VXXX</t>
  </si>
  <si>
    <t>ARF_FWBT_JTAG_POLLDONE_XXBT5GRXIP2XXX34_34_X_X_NV_VXXX</t>
  </si>
  <si>
    <t>ARF_FWBT_JTAG_POLLDONE_XXBT5GRXIP2XXX35_35_X_X_NV_VXXX</t>
  </si>
  <si>
    <t>ARF_FWBT_JTAG_POLLDONE_XXBT5GRXIP2XXX36_36_X_X_NV_VXXX</t>
  </si>
  <si>
    <t>ARF_FWBT_JTAG_POLLDONE_XXBT5GRXIP2XXX37_37_X_X_NV_VXXX</t>
  </si>
  <si>
    <t>ARF_FWBT_JTAG_POLLDONE_XXBT5GRXIP2XXX38_38_X_X_NV_VXXX</t>
  </si>
  <si>
    <t>ARF_FWBT_JTAG_POLLDONE_XXBT5GRXIP2XXX39_39_X_X_NV_VXXX</t>
  </si>
  <si>
    <t>ARF_FWBT_JTAG_POLLDONE_XXBT5GRXIP2XXX40_40_X_X_NV_VXXX</t>
  </si>
  <si>
    <t>ARF_FWBT_JTAG_POLLDONE_XXBT5GRXIP2XXX41_41_X_X_NV_VXXX</t>
  </si>
  <si>
    <t>ARF_FWBT_JTAG_POLLDONE_XXBT5GRXIP2XXX42_42_X_X_NV_VXXX</t>
  </si>
  <si>
    <t>BT5G_RX_IP2_BAND1_CSMODE0_BSTCI_X_X_NV_VXXX</t>
  </si>
  <si>
    <t>BT5G_RX_IP2_BAND1_CSMODE0_BSTVI_X_X_NV_VXXX</t>
  </si>
  <si>
    <t>BT5G_RX_IP2_BAND1_CSMODE0_BSTCQ_X_X_NV_VXXX</t>
  </si>
  <si>
    <t>BT5G_RX_IP2_BAND1_CSMODE0_BSTVQ_X_X_NV_VXXX</t>
  </si>
  <si>
    <t>BT5G_RX_IP2_BAND1_CSMODE0_PWR_X_X_NV_VXXX</t>
  </si>
  <si>
    <t>BT5G_RX_IP2_BAND1_CSMODE0_ADJCI_X_X_NV_VXXX</t>
  </si>
  <si>
    <t>BT5G_RX_IP2_BAND1_CSMODE0_ADJCQ_X_X_NV_VXXX</t>
  </si>
  <si>
    <t>BT5G_RX_IP2_BAND1_CSMODE0_IP2POS_X_X_NV_VXXX</t>
  </si>
  <si>
    <t>BT5G_RX_IP2_BAND1_CSMODE0_IP2NEG_X_X_NV_VXXX</t>
  </si>
  <si>
    <t>BT5G_RX_IP2_BAND2_CSMODE0_BSTCI_X_X_NV_VXXX</t>
  </si>
  <si>
    <t>BT5G_RX_IP2_BAND2_CSMODE0_BSTVI_X_X_NV_VXXX</t>
  </si>
  <si>
    <t>BT5G_RX_IP2_BAND2_CSMODE0_BSTCQ_X_X_NV_VXXX</t>
  </si>
  <si>
    <t>BT5G_RX_IP2_BAND2_CSMODE0_BSTVQ_X_X_NV_VXXX</t>
  </si>
  <si>
    <t>BT5G_RX_IP2_BAND2_CSMODE0_PWR_X_X_NV_VXXX</t>
  </si>
  <si>
    <t>BT5G_RX_IP2_BAND2_CSMODE0_ADJCI_X_X_NV_VXXX</t>
  </si>
  <si>
    <t>BT5G_RX_IP2_BAND2_CSMODE0_ADJCQ_X_X_NV_VXXX</t>
  </si>
  <si>
    <t>BT5G_RX_IP2_BAND2_CSMODE0_IP2POS_X_X_NV_VXXX</t>
  </si>
  <si>
    <t>BT5G_RX_IP2_BAND2_CSMODE0_IP2NEG_X_X_NV_VXXX</t>
  </si>
  <si>
    <t>BT5G_RX_IP2_BAND3_CSMODE0_BSTCI_X_X_NV_VXXX</t>
  </si>
  <si>
    <t>BT5G_RX_IP2_BAND3_CSMODE0_BSTVI_X_X_NV_VXXX</t>
  </si>
  <si>
    <t>BT5G_RX_IP2_BAND3_CSMODE0_BSTCQ_X_X_NV_VXXX</t>
  </si>
  <si>
    <t>BT5G_RX_IP2_BAND3_CSMODE0_BSTVQ_X_X_NV_VXXX</t>
  </si>
  <si>
    <t>BT5G_RX_IP2_BAND3_CSMODE0_PWR_X_X_NV_VXXX</t>
  </si>
  <si>
    <t>BT5G_RX_IP2_BAND3_CSMODE0_ADJCI_X_X_NV_VXXX</t>
  </si>
  <si>
    <t>BT5G_RX_IP2_BAND3_CSMODE0_ADJCQ_X_X_NV_VXXX</t>
  </si>
  <si>
    <t>BT5G_RX_IP2_BAND3_CSMODE0_IP2POS_X_X_NV_VXXX</t>
  </si>
  <si>
    <t>BT5G_RX_IP2_BAND3_CSMODE0_IP2NEG_X_X_NV_VXXX</t>
  </si>
  <si>
    <t>BT5G_RX_IP2_BAND4_CSMODE0_BSTCI_X_X_NV_VXXX</t>
  </si>
  <si>
    <t>BT5G_RX_IP2_BAND4_CSMODE0_BSTVI_X_X_NV_VXXX</t>
  </si>
  <si>
    <t>BT5G_RX_IP2_BAND4_CSMODE0_BSTCQ_X_X_NV_VXXX</t>
  </si>
  <si>
    <t>BT5G_RX_IP2_BAND4_CSMODE0_BSTVQ_X_X_NV_VXXX</t>
  </si>
  <si>
    <t>BT5G_RX_IP2_BAND4_CSMODE0_PWR_X_X_NV_VXXX</t>
  </si>
  <si>
    <t>BT5G_RX_IP2_BAND4_CSMODE0_ADJCI_X_X_NV_VXXX</t>
  </si>
  <si>
    <t>BT5G_RX_IP2_BAND4_CSMODE0_ADJCQ_X_X_NV_VXXX</t>
  </si>
  <si>
    <t>BT5G_RX_IP2_BAND4_CSMODE0_IP2POS_X_X_NV_VXXX</t>
  </si>
  <si>
    <t>BT5G_RX_IP2_BAND4_CSMODE0_IP2NEG_X_X_NV_VXXX</t>
  </si>
  <si>
    <t>BT5G_RX_IP2_BAND5_CSMODE0_BSTCI_X_X_NV_VXXX</t>
  </si>
  <si>
    <t>BT5G_RX_IP2_BAND5_CSMODE0_BSTVI_X_X_NV_VXXX</t>
  </si>
  <si>
    <t>BT5G_RX_IP2_BAND5_CSMODE0_BSTCQ_X_X_NV_VXXX</t>
  </si>
  <si>
    <t>BT5G_RX_IP2_BAND5_CSMODE0_BSTVQ_X_X_NV_VXXX</t>
  </si>
  <si>
    <t>BT5G_RX_IP2_BAND5_CSMODE0_PWR_X_X_NV_VXXX</t>
  </si>
  <si>
    <t>BT5G_RX_IP2_BAND5_CSMODE0_ADJCI_X_X_NV_VXXX</t>
  </si>
  <si>
    <t>BT5G_RX_IP2_BAND5_CSMODE0_ADJCQ_X_X_NV_VXXX</t>
  </si>
  <si>
    <t>BT5G_RX_IP2_BAND5_CSMODE0_IP2POS_X_X_NV_VXXX</t>
  </si>
  <si>
    <t>BT5G_RX_IP2_BAND5_CSMODE0_IP2NEG_X_X_NV_VXXX</t>
  </si>
  <si>
    <t>BT5G_RX_IP2_BAND6_CSMODE0_BSTCI_X_X_NV_VXXX</t>
  </si>
  <si>
    <t>BT5G_RX_IP2_BAND6_CSMODE0_BSTVI_X_X_NV_VXXX</t>
  </si>
  <si>
    <t>BT5G_RX_IP2_BAND6_CSMODE0_BSTCQ_X_X_NV_VXXX</t>
  </si>
  <si>
    <t>BT5G_RX_IP2_BAND6_CSMODE0_BSTVQ_X_X_NV_VXXX</t>
  </si>
  <si>
    <t>BT5G_RX_IP2_BAND6_CSMODE0_PWR_X_X_NV_VXXX</t>
  </si>
  <si>
    <t>BT5G_RX_IP2_BAND6_CSMODE0_ADJCI_X_X_NV_VXXX</t>
  </si>
  <si>
    <t>BT5G_RX_IP2_BAND6_CSMODE0_ADJCQ_X_X_NV_VXXX</t>
  </si>
  <si>
    <t>BT5G_RX_IP2_BAND6_CSMODE0_IP2POS_X_X_NV_VXXX</t>
  </si>
  <si>
    <t>BT5G_RX_IP2_BAND6_CSMODE0_IP2NEG_X_X_NV_VXXX</t>
  </si>
  <si>
    <t>BT5G_RX_IP2_BAND7_CSMODE0_BSTCI_X_X_NV_VXXX</t>
  </si>
  <si>
    <t>BT5G_RX_IP2_BAND7_CSMODE0_BSTVI_X_X_NV_VXXX</t>
  </si>
  <si>
    <t>BT5G_RX_IP2_BAND7_CSMODE0_BSTCQ_X_X_NV_VXXX</t>
  </si>
  <si>
    <t>BT5G_RX_IP2_BAND7_CSMODE0_BSTVQ_X_X_NV_VXXX</t>
  </si>
  <si>
    <t>BT5G_RX_IP2_BAND7_CSMODE0_PWR_X_X_NV_VXXX</t>
  </si>
  <si>
    <t>BT5G_RX_IP2_BAND7_CSMODE0_ADJCI_X_X_NV_VXXX</t>
  </si>
  <si>
    <t>BT5G_RX_IP2_BAND7_CSMODE0_ADJCQ_X_X_NV_VXXX</t>
  </si>
  <si>
    <t>BT5G_RX_IP2_BAND7_CSMODE0_IP2POS_X_X_NV_VXXX</t>
  </si>
  <si>
    <t>BT5G_RX_IP2_BAND7_CSMODE0_IP2NEG_X_X_NV_VXXX</t>
  </si>
  <si>
    <t>BT5G_RX_IP2_BAND1_CSMODE1_BSTCI_X_X_NV_VXXX</t>
  </si>
  <si>
    <t>BT5G_RX_IP2_BAND1_CSMODE1_BSTVI_X_X_NV_VXXX</t>
  </si>
  <si>
    <t>BT5G_RX_IP2_BAND1_CSMODE1_BSTCQ_X_X_NV_VXXX</t>
  </si>
  <si>
    <t>BT5G_RX_IP2_BAND1_CSMODE1_BSTVQ_X_X_NV_VXXX</t>
  </si>
  <si>
    <t>BT5G_RX_IP2_BAND1_CSMODE1_PWR_X_X_NV_VXXX</t>
  </si>
  <si>
    <t>BT5G_RX_IP2_BAND1_CSMODE1_ADJCI_X_X_NV_VXXX</t>
  </si>
  <si>
    <t>BT5G_RX_IP2_BAND1_CSMODE1_ADJCQ_X_X_NV_VXXX</t>
  </si>
  <si>
    <t>BT5G_RX_IP2_BAND1_CSMODE1_IP2POS_X_X_NV_VXXX</t>
  </si>
  <si>
    <t>BT5G_RX_IP2_BAND1_CSMODE1_IP2NEG_X_X_NV_VXXX</t>
  </si>
  <si>
    <t>BT5G_RX_IP2_BAND2_CSMODE1_BSTCI_X_X_NV_VXXX</t>
  </si>
  <si>
    <t>BT5G_RX_IP2_BAND2_CSMODE1_BSTVI_X_X_NV_VXXX</t>
  </si>
  <si>
    <t>BT5G_RX_IP2_BAND2_CSMODE1_BSTCQ_X_X_NV_VXXX</t>
  </si>
  <si>
    <t>BT5G_RX_IP2_BAND2_CSMODE1_BSTVQ_X_X_NV_VXXX</t>
  </si>
  <si>
    <t>BT5G_RX_IP2_BAND2_CSMODE1_PWR_X_X_NV_VXXX</t>
  </si>
  <si>
    <t>BT5G_RX_IP2_BAND2_CSMODE1_ADJCI_X_X_NV_VXXX</t>
  </si>
  <si>
    <t>BT5G_RX_IP2_BAND2_CSMODE1_ADJCQ_X_X_NV_VXXX</t>
  </si>
  <si>
    <t>BT5G_RX_IP2_BAND2_CSMODE1_IP2POS_X_X_NV_VXXX</t>
  </si>
  <si>
    <t>BT5G_RX_IP2_BAND2_CSMODE1_IP2NEG_X_X_NV_VXXX</t>
  </si>
  <si>
    <t>BT5G_RX_IP2_BAND3_CSMODE1_BSTCI_X_X_NV_VXXX</t>
  </si>
  <si>
    <t>BT5G_RX_IP2_BAND3_CSMODE1_BSTVI_X_X_NV_VXXX</t>
  </si>
  <si>
    <t>BT5G_RX_IP2_BAND3_CSMODE1_BSTCQ_X_X_NV_VXXX</t>
  </si>
  <si>
    <t>BT5G_RX_IP2_BAND3_CSMODE1_BSTVQ_X_X_NV_VXXX</t>
  </si>
  <si>
    <t>BT5G_RX_IP2_BAND3_CSMODE1_PWR_X_X_NV_VXXX</t>
  </si>
  <si>
    <t>BT5G_RX_IP2_BAND3_CSMODE1_ADJCI_X_X_NV_VXXX</t>
  </si>
  <si>
    <t>BT5G_RX_IP2_BAND3_CSMODE1_ADJCQ_X_X_NV_VXXX</t>
  </si>
  <si>
    <t>BT5G_RX_IP2_BAND3_CSMODE1_IP2POS_X_X_NV_VXXX</t>
  </si>
  <si>
    <t>BT5G_RX_IP2_BAND3_CSMODE1_IP2NEG_X_X_NV_VXXX</t>
  </si>
  <si>
    <t>BT5G_RX_IP2_BAND4_CSMODE1_BSTCI_X_X_NV_VXXX</t>
  </si>
  <si>
    <t>BT5G_RX_IP2_BAND4_CSMODE1_BSTVI_X_X_NV_VXXX</t>
  </si>
  <si>
    <t>BT5G_RX_IP2_BAND4_CSMODE1_BSTCQ_X_X_NV_VXXX</t>
  </si>
  <si>
    <t>BT5G_RX_IP2_BAND4_CSMODE1_BSTVQ_X_X_NV_VXXX</t>
  </si>
  <si>
    <t>BT5G_RX_IP2_BAND4_CSMODE1_PWR_X_X_NV_VXXX</t>
  </si>
  <si>
    <t>BT5G_RX_IP2_BAND4_CSMODE1_ADJCI_X_X_NV_VXXX</t>
  </si>
  <si>
    <t>BT5G_RX_IP2_BAND4_CSMODE1_ADJCQ_X_X_NV_VXXX</t>
  </si>
  <si>
    <t>BT5G_RX_IP2_BAND4_CSMODE1_IP2POS_X_X_NV_VXXX</t>
  </si>
  <si>
    <t>BT5G_RX_IP2_BAND4_CSMODE1_IP2NEG_X_X_NV_VXXX</t>
  </si>
  <si>
    <t>BT5G_RX_IP2_BAND5_CSMODE1_BSTCI_X_X_NV_VXXX</t>
  </si>
  <si>
    <t>BT5G_RX_IP2_BAND5_CSMODE1_BSTVI_X_X_NV_VXXX</t>
  </si>
  <si>
    <t>BT5G_RX_IP2_BAND5_CSMODE1_BSTCQ_X_X_NV_VXXX</t>
  </si>
  <si>
    <t>BT5G_RX_IP2_BAND5_CSMODE1_BSTVQ_X_X_NV_VXXX</t>
  </si>
  <si>
    <t>BT5G_RX_IP2_BAND5_CSMODE1_PWR_X_X_NV_VXXX</t>
  </si>
  <si>
    <t>BT5G_RX_IP2_BAND5_CSMODE1_ADJCI_X_X_NV_VXXX</t>
  </si>
  <si>
    <t>BT5G_RX_IP2_BAND5_CSMODE1_ADJCQ_X_X_NV_VXXX</t>
  </si>
  <si>
    <t>BT5G_RX_IP2_BAND5_CSMODE1_IP2POS_X_X_NV_VXXX</t>
  </si>
  <si>
    <t>BT5G_RX_IP2_BAND5_CSMODE1_IP2NEG_X_X_NV_VXXX</t>
  </si>
  <si>
    <t>BT5G_RX_IP2_BAND6_CSMODE1_BSTCI_X_X_NV_VXXX</t>
  </si>
  <si>
    <t>BT5G_RX_IP2_BAND6_CSMODE1_BSTVI_X_X_NV_VXXX</t>
  </si>
  <si>
    <t>BT5G_RX_IP2_BAND6_CSMODE1_BSTCQ_X_X_NV_VXXX</t>
  </si>
  <si>
    <t>BT5G_RX_IP2_BAND6_CSMODE1_BSTVQ_X_X_NV_VXXX</t>
  </si>
  <si>
    <t>BT5G_RX_IP2_BAND6_CSMODE1_PWR_X_X_NV_VXXX</t>
  </si>
  <si>
    <t>BT5G_RX_IP2_BAND6_CSMODE1_ADJCI_X_X_NV_VXXX</t>
  </si>
  <si>
    <t>BT5G_RX_IP2_BAND6_CSMODE1_ADJCQ_X_X_NV_VXXX</t>
  </si>
  <si>
    <t>BT5G_RX_IP2_BAND6_CSMODE1_IP2POS_X_X_NV_VXXX</t>
  </si>
  <si>
    <t>BT5G_RX_IP2_BAND6_CSMODE1_IP2NEG_X_X_NV_VXXX</t>
  </si>
  <si>
    <t>BT5G_RX_IP2_BAND7_CSMODE1_BSTCI_X_X_NV_VXXX</t>
  </si>
  <si>
    <t>BT5G_RX_IP2_BAND7_CSMODE1_BSTVI_X_X_NV_VXXX</t>
  </si>
  <si>
    <t>BT5G_RX_IP2_BAND7_CSMODE1_BSTCQ_X_X_NV_VXXX</t>
  </si>
  <si>
    <t>BT5G_RX_IP2_BAND7_CSMODE1_BSTVQ_X_X_NV_VXXX</t>
  </si>
  <si>
    <t>BT5G_RX_IP2_BAND7_CSMODE1_PWR_X_X_NV_VXXX</t>
  </si>
  <si>
    <t>BT5G_RX_IP2_BAND7_CSMODE1_ADJCI_X_X_NV_VXXX</t>
  </si>
  <si>
    <t>BT5G_RX_IP2_BAND7_CSMODE1_ADJCQ_X_X_NV_VXXX</t>
  </si>
  <si>
    <t>BT5G_RX_IP2_BAND7_CSMODE1_IP2POS_X_X_NV_VXXX</t>
  </si>
  <si>
    <t>BT5G_RX_IP2_BAND7_CSMODE1_IP2NEG_X_X_NV_VXXX</t>
  </si>
  <si>
    <t>XO_CFO_CAL</t>
  </si>
  <si>
    <t>ARF_FWBT_JTAG_POLLDONE_XXXXOCFOCALXXXXX_0_X_X_NV_VXXX</t>
  </si>
  <si>
    <t>ARF_FWBT_TX5G_VSAMEAS_XXXXOCFOCALXXXXX_0_X_X_NV_VXXX</t>
  </si>
  <si>
    <t>ARF_FWBT_TX5G_VSACODE_XXXXOCFOCALXXXXX_0_X_X_NV_VXXX</t>
  </si>
  <si>
    <t>ARF_FWBT_JTAG_POLLDONE_XXXXOCFOCALXXXX1_1_X_X_NV_VXXX</t>
  </si>
  <si>
    <t>ARF_FWBT_TX5G_VSAMEAS_XXXXOCFOCALXXXX1_1_X_X_NV_VXXX</t>
  </si>
  <si>
    <t>ARF_FWBT_TX5G_VSACODE_XXXXOCFOCALXXXX1_1_X_X_NV_VXXX</t>
  </si>
  <si>
    <t>ARF_FWBT_JTAG_POLLDONE_XXXXOCFOCALXXXX2_2_X_X_NV_VXXX</t>
  </si>
  <si>
    <t>ARF_FWBT_TX5G_VSAMEAS_XXXXOCFOCALXXXX2_2_X_X_NV_VXXX</t>
  </si>
  <si>
    <t>ARF_FWBT_TX5G_VSACODE_XXXXOCFOCALXXXX2_2_X_X_NV_VXXX</t>
  </si>
  <si>
    <t>ARF_FWBT_JTAG_POLLDONE_XXXXOCFOCALXXXX3_3_X_X_NV_VXXX</t>
  </si>
  <si>
    <t>ARF_FWBT_TX5G_VSAMEAS_XXXXOCFOCALXXXX3_3_X_X_NV_VXXX</t>
  </si>
  <si>
    <t>ARF_FWBT_TX5G_VSACODE_XXXXOCFOCALXXXX3_3_X_X_NV_VXXX</t>
  </si>
  <si>
    <t>ARF_FWBT_JTAG_POLLDONE_XXXXOCFOCALXXXX4_4_X_X_NV_VXXX</t>
  </si>
  <si>
    <t>ARF_FWBT_TX5G_VSAMEAS_XXXXOCFOCALXXXX4_4_X_X_NV_VXXX</t>
  </si>
  <si>
    <t>ARF_FWBT_TX5G_VSACODE_XXXXOCFOCALXXXX4_4_X_X_NV_VXXX</t>
  </si>
  <si>
    <t>ARF_FWBT_JTAG_POLLDONE_XXXXOCFOCALXXXX5_5_X_X_NV_VXXX</t>
  </si>
  <si>
    <t>ARF_FWBT_TX5G_VSAMEAS_XXXXOCFOCALXXXX5_5_X_X_NV_VXXX</t>
  </si>
  <si>
    <t>ARF_FWBT_TX5G_VSACODE_XXXXOCFOCALXXXX5_5_X_X_NV_VXXX</t>
  </si>
  <si>
    <t>ARF_FWBT_JTAG_POLLDONE_XXXXOCFOCALXXXX6_6_X_X_NV_VXXX</t>
  </si>
  <si>
    <t>ARF_FWBT_TX5G_VSAMEAS_XXXXOCFOCALXXXX6_6_X_X_NV_VXXX</t>
  </si>
  <si>
    <t>ARF_FWBT_TX5G_VSACODE_XXXXOCFOCALXXXX6_6_X_X_NV_VXXX</t>
  </si>
  <si>
    <t>ARF_FWBT_JTAG_POLLDONE_XXXXOCFOCALXXXX7_7_X_X_NV_VXXX</t>
  </si>
  <si>
    <t>ARF_FWBT_TX5G_VSAMEAS_XXXXOCFOCALXXXX7_7_X_X_NV_VXXX</t>
  </si>
  <si>
    <t>ARF_FWBT_TX5G_VSACODE_XXXXOCFOCALXXXX7_7_X_X_NV_VXXX</t>
  </si>
  <si>
    <t>ARF_FWBT_JTAG_POLLDONE_XXXXOCFOCALXXXX8_8_X_X_NV_VXXX</t>
  </si>
  <si>
    <t>BT5G_TX_CFO_BAND6_BSTC_X_X_X_NV_VXXX</t>
  </si>
  <si>
    <t>BT5G_TX_CFO_BAND6_PPMERR_X_X_X_NV_VXXX</t>
  </si>
  <si>
    <t>ppm</t>
  </si>
  <si>
    <t>BT5G_TX_CFO_BAND6_BSTERR_X_X_X_NV_VXXX</t>
  </si>
  <si>
    <t>BT5G_TX_CFO_RB_PMVBG_X_X_X_NV_VXXX</t>
  </si>
  <si>
    <t>BT5G_TX_CFO_RB_PMIPTAT_X_X_X_NV_VXXX</t>
  </si>
  <si>
    <t>BT5G_TX_CFO_RB_VLDOXO_X_X_X_NV_VXXX</t>
  </si>
  <si>
    <t>XO_AMP</t>
  </si>
  <si>
    <t>ARF_FWBT_JTAG_POLLDONE_XXXXXXXOAMPXXXXX_0_X_X_NV_VXXX</t>
  </si>
  <si>
    <t>BT_XO_AMP_VDET_X_X_X_X_NV_VXXX</t>
  </si>
  <si>
    <t>BT_XO_AMP_VREF_X_X_X_X_NV_VXXX</t>
  </si>
  <si>
    <t>BT_XO_AMP_AMPSET_X_X_X_X_NV_VXXX</t>
  </si>
  <si>
    <t>BT_XO_AMP_CHOPEN_X_X_X_X_NV_VXXX</t>
  </si>
  <si>
    <t>XO2X_DCYC_CAL</t>
  </si>
  <si>
    <t>ARF_FWBT_JTAG_POLLDONE_XO2XDCYCCALXXXXX_0_X_X_NV_VXXX</t>
  </si>
  <si>
    <t>BT_2FXO_DUTYCYCLE_EVENTUNE_BST3C_X_X_X_NV_VXXX</t>
  </si>
  <si>
    <t>BT_2FXO_DUTYCYCLE_EVENTUNE_PCTERR_X_X_X_NV_VXXX</t>
  </si>
  <si>
    <t>BT_2FXO_DUTYCYCLE_EVENTUNE_BSTV_X_X_X_NV_VXXX</t>
  </si>
  <si>
    <t>BT_2FXO_DUTYCYCLE_EVENTUNE_VRFV_X_X_X_NV_VXXX</t>
  </si>
  <si>
    <t>BT_2FXO_DUTYCYCLE_EVENTUNE_RNGV_X_X_X_NV_VXXX</t>
  </si>
  <si>
    <t>BT_2FXO_DUTYCYCLE_EVENTUNE_MAXV_X_X_X_NV_VXXX</t>
  </si>
  <si>
    <t>BT_2FXO_DUTYCYCLE_EVENTUNE_TGTV_X_X_X_NV_VXXX</t>
  </si>
  <si>
    <t>BT_2FXO_DUTYCYCLE_EVENTUNE_BSTC_X_X_X_NV_VXXX</t>
  </si>
  <si>
    <t>BT_2FXO_DUTYCYCLE_ODDTUNE_BST3C_X_X_X_NV_VXXX</t>
  </si>
  <si>
    <t>BT_2FXO_DUTYCYCLE_ODDTUNE_PCTERR_X_X_X_NV_VXXX</t>
  </si>
  <si>
    <t>BT_2FXO_DUTYCYCLE_ODDTUNE_BSTV_X_X_X_NV_VXXX</t>
  </si>
  <si>
    <t>BT_2FXO_DUTYCYCLE_ODDTUNE_VRFV_X_X_X_NV_VXXX</t>
  </si>
  <si>
    <t>BT_2FXO_DUTYCYCLE_ODDTUNE_RNGV_X_X_X_NV_VXXX</t>
  </si>
  <si>
    <t>BT_2FXO_DUTYCYCLE_ODDTUNE_MAXV_X_X_X_NV_VXXX</t>
  </si>
  <si>
    <t>BT_2FXO_DUTYCYCLE_ODDTUNE_TGTV_X_X_X_NV_VXXX</t>
  </si>
  <si>
    <t>BT_2FXO_DUTYCYCLE_ODDTUNE_BSTC_X_X_X_NV_VXXX</t>
  </si>
  <si>
    <t>XO4X_DCYC_CAL</t>
  </si>
  <si>
    <t>ARF_FWBT_JTAG_POLLDONE_XO4XDCYCCALXXXXX_0_X_X_NV_VXXX</t>
  </si>
  <si>
    <t>BT_4FXO_DUTYCYCLE_TUNE_BSTC_X_X_X_NV_VXXX</t>
  </si>
  <si>
    <t>BT_4FXO_DUTYCYCLE_TUNE_PCTERR_X_X_X_NV_VXXX</t>
  </si>
  <si>
    <t>BT_4FXO_DUTYCYCLE_TUNE_BSTV_X_X_X_NV_VXXX</t>
  </si>
  <si>
    <t>BT_4FXO_DUTYCYCLE_TUNE_VRFV_X_X_X_NV_VXXX</t>
  </si>
  <si>
    <t>BT_4FXO_DUTYCYCLE_TUNE_RNGV_X_X_X_NV_VXXX</t>
  </si>
  <si>
    <t>BT_4FXO_DUTYCYCLE_TUNE_MAXV_X_X_X_NV_VXXX</t>
  </si>
  <si>
    <t>BT_4FXO_DUTYCYCLE_TUNE_TGTV_X_X_X_NV_VXXX</t>
  </si>
  <si>
    <t>BT_4FXO_DUTYCYCLE_TUNE_BSTC2_X_X_X_NV_VXXX</t>
  </si>
  <si>
    <t>BT_4FXO_DUTYCYCLE_TUNE_BSTC3_X_X_X_NV_VXXX</t>
  </si>
  <si>
    <t>BT2G_TXLO_DCYC_CAL</t>
  </si>
  <si>
    <t>ARF_FWBT_JTAG_POLLDONE_BT2GTXLODCYCCALX_0_X_X_NV_VXXX</t>
  </si>
  <si>
    <t>BT2G_TXLODCYC_BAND0_CHAN000_OPT_UP_X_X_NV_VXXX</t>
  </si>
  <si>
    <t>BT2G_TXLODCYC_BAND0_CHAN000_OPT_DN_X_X_NV_VXXX</t>
  </si>
  <si>
    <t>BT2G_TXLODCYC_BAND0_CHAN000_V_DELTA_X_X_NV_VXXX</t>
  </si>
  <si>
    <t>BT5G_TXLO_DCYC_CAL</t>
  </si>
  <si>
    <t>ARF_FWBT_JTAG_POLLDONE_BT5GTXLODCYCCALX_0_X_X_NV_VXXX</t>
  </si>
  <si>
    <t>BT5G_TXLODCYC_BAND1_CHAN000_OPT_UP_X_X_NV_VXXX</t>
  </si>
  <si>
    <t>BT5G_TXLODCYC_BAND1_CHAN000_OPT_DN_X_X_NV_VXXX</t>
  </si>
  <si>
    <t>BT5G_TXLODCYC_BAND1_CHAN000_V_DELTA_X_X_NV_VXXX</t>
  </si>
  <si>
    <t>BT5G_TXLODCYC_BAND2_CHAN000_OPT_UP_X_X_NV_VXXX</t>
  </si>
  <si>
    <t>BT5G_TXLODCYC_BAND2_CHAN000_OPT_DN_X_X_NV_VXXX</t>
  </si>
  <si>
    <t>BT5G_TXLODCYC_BAND2_CHAN000_V_DELTA_X_X_NV_VXXX</t>
  </si>
  <si>
    <t>BT5G_TXLODCYC_BAND3_CHAN000_OPT_UP_X_X_NV_VXXX</t>
  </si>
  <si>
    <t>BT5G_TXLODCYC_BAND3_CHAN000_OPT_DN_X_X_NV_VXXX</t>
  </si>
  <si>
    <t>BT5G_TXLODCYC_BAND3_CHAN000_V_DELTA_X_X_NV_VXXX</t>
  </si>
  <si>
    <t>BT5G_TXLODCYC_BAND4_CHAN000_OPT_UP_X_X_NV_VXXX</t>
  </si>
  <si>
    <t>BT5G_TXLODCYC_BAND4_CHAN000_OPT_DN_X_X_NV_VXXX</t>
  </si>
  <si>
    <t>BT5G_TXLODCYC_BAND4_CHAN000_V_DELTA_X_X_NV_VXXX</t>
  </si>
  <si>
    <t>BT5G_TXLODCYC_BAND5_CHAN000_OPT_UP_X_X_NV_VXXX</t>
  </si>
  <si>
    <t>BT5G_TXLODCYC_BAND5_CHAN000_OPT_DN_X_X_NV_VXXX</t>
  </si>
  <si>
    <t>BT5G_TXLODCYC_BAND5_CHAN000_V_DELTA_X_X_NV_VXXX</t>
  </si>
  <si>
    <t>BT5G_TXLODCYC_BAND6_CHAN000_OPT_UP_X_X_NV_VXXX</t>
  </si>
  <si>
    <t>BT5G_TXLODCYC_BAND6_CHAN000_OPT_DN_X_X_NV_VXXX</t>
  </si>
  <si>
    <t>BT5G_TXLODCYC_BAND6_CHAN000_V_DELTA_X_X_NV_VXXX</t>
  </si>
  <si>
    <t>BT5G_TXLODCYC_BAND7_CHAN127_OPT_UP_X_X_NV_VXXX</t>
  </si>
  <si>
    <t>BT5G_TXLODCYC_BAND7_CHAN127_OPT_DN_X_X_NV_VXXX</t>
  </si>
  <si>
    <t>BT5G_TXLODCYC_BAND7_CHAN127_V_DELTA_X_X_NV_VXXX</t>
  </si>
  <si>
    <t>BT2G_TX_GSTEP_CAL</t>
  </si>
  <si>
    <t>ARF_FWBT_JTAG_POLLDONE_XXBT2GTXGSTEPCAL_0_X_X_NV_VXXX</t>
  </si>
  <si>
    <t>ARF_FWBT_TX2G_VSAMEAS_XXBT2GTXGSTEPCAL_0_X_X_NV_VXXX</t>
  </si>
  <si>
    <t>ARF_FWBT_TX2G_VSACODE_XXBT2GTXGSTEPCAL_0_X_X_NV_VXXX</t>
  </si>
  <si>
    <t>ARF_FWBT_JTAG_POLLDONE_XXBT2GTXGSTEPCA1_1_X_X_NV_VXXX</t>
  </si>
  <si>
    <t>ARF_FWBT_TX2G_VSAMEAS_XXBT2GTXGSTEPCA1_1_X_X_NV_VXXX</t>
  </si>
  <si>
    <t>ARF_FWBT_TX2G_VSACODE_XXBT2GTXGSTEPCA1_1_X_X_NV_VXXX</t>
  </si>
  <si>
    <t>ARF_FWBT_JTAG_POLLDONE_XXBT2GTXGSTEPCA2_2_X_X_NV_VXXX</t>
  </si>
  <si>
    <t>ARF_FWBT_TX2G_VSAMEAS_XXBT2GTXGSTEPCA2_2_X_X_NV_VXXX</t>
  </si>
  <si>
    <t>ARF_FWBT_TX2G_VSACODE_XXBT2GTXGSTEPCA2_2_X_X_NV_VXXX</t>
  </si>
  <si>
    <t>ARF_FWBT_JTAG_POLLDONE_XXBT2GTXGSTEPCA3_3_X_X_NV_VXXX</t>
  </si>
  <si>
    <t>ARF_FWBT_TX2G_VSAMEAS_XXBT2GTXGSTEPCA3_3_X_X_NV_VXXX</t>
  </si>
  <si>
    <t>ARF_FWBT_TX2G_VSACODE_XXBT2GTXGSTEPCA3_3_X_X_NV_VXXX</t>
  </si>
  <si>
    <t>ARF_FWBT_JTAG_POLLDONE_XXBT2GTXGSTEPCA4_4_X_X_NV_VXXX</t>
  </si>
  <si>
    <t>ARF_FWBT_TX2G_VSAMEAS_XXBT2GTXGSTEPCA4_4_X_X_NV_VXXX</t>
  </si>
  <si>
    <t>ARF_FWBT_TX2G_VSACODE_XXBT2GTXGSTEPCA4_4_X_X_NV_VXXX</t>
  </si>
  <si>
    <t>ARF_FWBT_JTAG_POLLDONE_XXBT2GTXGSTEPCA5_5_X_X_NV_VXXX</t>
  </si>
  <si>
    <t>ARF_FWBT_TX2G_VSAMEAS_XXBT2GTXGSTEPCA5_5_X_X_NV_VXXX</t>
  </si>
  <si>
    <t>ARF_FWBT_TX2G_VSACODE_XXBT2GTXGSTEPCA5_5_X_X_NV_VXXX</t>
  </si>
  <si>
    <t>ARF_FWBT_JTAG_POLLDONE_XXBT2GTXGSTEPCA6_6_X_X_NV_VXXX</t>
  </si>
  <si>
    <t>ARF_FWBT_TX2G_VSAMEAS_XXBT2GTXGSTEPCA6_6_X_X_NV_VXXX</t>
  </si>
  <si>
    <t>ARF_FWBT_TX2G_VSACODE_XXBT2GTXGSTEPCA6_6_X_X_NV_VXXX</t>
  </si>
  <si>
    <t>ARF_FWBT_JTAG_POLLDONE_XXBT2GTXGSTEPCA7_7_X_X_NV_VXXX</t>
  </si>
  <si>
    <t>ARF_FWBT_TX2G_VSAMEAS_XXBT2GTXGSTEPCA7_7_X_X_NV_VXXX</t>
  </si>
  <si>
    <t>ARF_FWBT_TX2G_VSACODE_XXBT2GTXGSTEPCA7_7_X_X_NV_VXXX</t>
  </si>
  <si>
    <t>ARF_FWBT_JTAG_POLLDONE_XXBT2GTXGSTEPCA8_8_X_X_NV_VXXX</t>
  </si>
  <si>
    <t>BT2G_TX_GSTEP_CAL_BAND0_CHAN000_P01500_POUT_NV_VXXX</t>
  </si>
  <si>
    <t>BT2G_TX_GSTEP_CAL_BAND0_CHAN000_P01500_DPOUT_NV_VXXX</t>
  </si>
  <si>
    <t>BT2G_TX_GSTEP_CAL_BAND0_CHAN000_P01200_POUT_NV_VXXX</t>
  </si>
  <si>
    <t>BT2G_TX_GSTEP_CAL_BAND0_CHAN000_P01200_DPOUT_NV_VXXX</t>
  </si>
  <si>
    <t>BT2G_TX_GSTEP_CAL_BAND0_CHAN000_P11200_POUT_NV_VXXX</t>
  </si>
  <si>
    <t>BT2G_TX_GSTEP_CAL_BAND0_CHAN000_P11200_DPOUT_NV_VXXX</t>
  </si>
  <si>
    <t>BT2G_TX_GSTEP_CAL_BAND0_CHAN000_P00730_POUT_NV_VXXX</t>
  </si>
  <si>
    <t>BT2G_TX_GSTEP_CAL_BAND0_CHAN000_P00730_DPOUT_NV_VXXX</t>
  </si>
  <si>
    <t>BT2G_TX_GSTEP_CAL_BAND0_CHAN000_P10730_POUT_NV_VXXX</t>
  </si>
  <si>
    <t>BT2G_TX_GSTEP_CAL_BAND0_CHAN000_P10730_DPOUT_NV_VXXX</t>
  </si>
  <si>
    <t>BT2G_TX_GSTEP_CAL_BAND0_CHAN000_P20730_POUT_NV_VXXX</t>
  </si>
  <si>
    <t>BT2G_TX_GSTEP_CAL_BAND0_CHAN000_P20730_DPOUT_NV_VXXX</t>
  </si>
  <si>
    <t>BT2G_TX_GSTEP_CAL_BAND0_CHAN000_P30730_POUT_NV_VXXX</t>
  </si>
  <si>
    <t>BT2G_TX_GSTEP_CAL_BAND0_CHAN000_P30730_DPOUT_NV_VXXX</t>
  </si>
  <si>
    <t>BT2G_TX_GSTEP_CAL_BAND0_CHAN000_P40730_POUT_NV_VXXX</t>
  </si>
  <si>
    <t>BT2G_TX_GSTEP_CAL_BAND0_CHAN000_P40730_DPOUT_NV_VXXX</t>
  </si>
  <si>
    <t>BT5G_TX_GSTEP_CAL</t>
  </si>
  <si>
    <t>ARF_FWBT_JTAG_POLLDONE_XXBT5GTXGSTEPCAL_0_X_X_NV_VXXX</t>
  </si>
  <si>
    <t>ARF_FWBT_TX5G_VSAMEAS_XXBT5GTXGSTEPCAL_0_X_X_NV_VXXX</t>
  </si>
  <si>
    <t>ARF_FWBT_TX5G_VSACODE_XXBT5GTXGSTEPCAL_0_X_X_NV_VXXX</t>
  </si>
  <si>
    <t>ARF_FWBT_JTAG_POLLDONE_XXBT5GTXGSTEPCA1_1_X_X_NV_VXXX</t>
  </si>
  <si>
    <t>ARF_FWBT_TX5G_VSAMEAS_XXBT5GTXGSTEPCA1_1_X_X_NV_VXXX</t>
  </si>
  <si>
    <t>ARF_FWBT_TX5G_VSACODE_XXBT5GTXGSTEPCA1_1_X_X_NV_VXXX</t>
  </si>
  <si>
    <t>ARF_FWBT_JTAG_POLLDONE_XXBT5GTXGSTEPCA2_2_X_X_NV_VXXX</t>
  </si>
  <si>
    <t>ARF_FWBT_TX5G_VSAMEAS_XXBT5GTXGSTEPCA2_2_X_X_NV_VXXX</t>
  </si>
  <si>
    <t>ARF_FWBT_TX5G_VSACODE_XXBT5GTXGSTEPCA2_2_X_X_NV_VXXX</t>
  </si>
  <si>
    <t>ARF_FWBT_JTAG_POLLDONE_XXBT5GTXGSTEPCA3_3_X_X_NV_VXXX</t>
  </si>
  <si>
    <t>ARF_FWBT_TX5G_VSAMEAS_XXBT5GTXGSTEPCA3_3_X_X_NV_VXXX</t>
  </si>
  <si>
    <t>ARF_FWBT_TX5G_VSACODE_XXBT5GTXGSTEPCA3_3_X_X_NV_VXXX</t>
  </si>
  <si>
    <t>ARF_FWBT_JTAG_POLLDONE_XXBT5GTXGSTEPCA4_4_X_X_NV_VXXX</t>
  </si>
  <si>
    <t>ARF_FWBT_TX5G_VSAMEAS_XXBT5GTXGSTEPCA4_4_X_X_NV_VXXX</t>
  </si>
  <si>
    <t>ARF_FWBT_TX5G_VSACODE_XXBT5GTXGSTEPCA4_4_X_X_NV_VXXX</t>
  </si>
  <si>
    <t>ARF_FWBT_JTAG_POLLDONE_XXBT5GTXGSTEPCA5_5_X_X_NV_VXXX</t>
  </si>
  <si>
    <t>ARF_FWBT_TX5G_VSAMEAS_XXBT5GTXGSTEPCA5_5_X_X_NV_VXXX</t>
  </si>
  <si>
    <t>ARF_FWBT_TX5G_VSACODE_XXBT5GTXGSTEPCA5_5_X_X_NV_VXXX</t>
  </si>
  <si>
    <t>ARF_FWBT_JTAG_POLLDONE_XXBT5GTXGSTEPCA6_6_X_X_NV_VXXX</t>
  </si>
  <si>
    <t>ARF_FWBT_TX5G_VSAMEAS_XXBT5GTXGSTEPCA6_6_X_X_NV_VXXX</t>
  </si>
  <si>
    <t>ARF_FWBT_TX5G_VSACODE_XXBT5GTXGSTEPCA6_6_X_X_NV_VXXX</t>
  </si>
  <si>
    <t>ARF_FWBT_JTAG_POLLDONE_XXBT5GTXGSTEPCA7_7_X_X_NV_VXXX</t>
  </si>
  <si>
    <t>ARF_FWBT_TX5G_VSAMEAS_XXBT5GTXGSTEPCA7_7_X_X_NV_VXXX</t>
  </si>
  <si>
    <t>ARF_FWBT_TX5G_VSACODE_XXBT5GTXGSTEPCA7_7_X_X_NV_VXXX</t>
  </si>
  <si>
    <t>ARF_FWBT_JTAG_POLLDONE_XXBT5GTXGSTEPCA8_8_X_X_NV_VXXX</t>
  </si>
  <si>
    <t>ARF_FWBT_TX5G_VSAMEAS_XXBT5GTXGSTEPCA8_8_X_X_NV_VXXX</t>
  </si>
  <si>
    <t>ARF_FWBT_TX5G_VSACODE_XXBT5GTXGSTEPCA8_8_X_X_NV_VXXX</t>
  </si>
  <si>
    <t>ARF_FWBT_JTAG_POLLDONE_XXBT5GTXGSTEPCA9_9_X_X_NV_VXXX</t>
  </si>
  <si>
    <t>ARF_FWBT_TX5G_VSAMEAS_XXBT5GTXGSTEPCA9_9_X_X_NV_VXXX</t>
  </si>
  <si>
    <t>ARF_FWBT_TX5G_VSACODE_XXBT5GTXGSTEPCA9_9_X_X_NV_VXXX</t>
  </si>
  <si>
    <t>ARF_FWBT_JTAG_POLLDONE_XXBT5GTXGSTEPC10_10_X_X_NV_VXXX</t>
  </si>
  <si>
    <t>ARF_FWBT_TX5G_VSAMEAS_XXBT5GTXGSTEPC10_10_X_X_NV_VXXX</t>
  </si>
  <si>
    <t>ARF_FWBT_TX5G_VSACODE_XXBT5GTXGSTEPC10_10_X_X_NV_VXXX</t>
  </si>
  <si>
    <t>ARF_FWBT_JTAG_POLLDONE_XXBT5GTXGSTEPC11_11_X_X_NV_VXXX</t>
  </si>
  <si>
    <t>ARF_FWBT_TX5G_VSAMEAS_XXBT5GTXGSTEPC11_11_X_X_NV_VXXX</t>
  </si>
  <si>
    <t>ARF_FWBT_TX5G_VSACODE_XXBT5GTXGSTEPC11_11_X_X_NV_VXXX</t>
  </si>
  <si>
    <t>ARF_FWBT_JTAG_POLLDONE_XXBT5GTXGSTEPC12_12_X_X_NV_VXXX</t>
  </si>
  <si>
    <t>ARF_FWBT_TX5G_VSAMEAS_XXBT5GTXGSTEPC12_12_X_X_NV_VXXX</t>
  </si>
  <si>
    <t>ARF_FWBT_TX5G_VSACODE_XXBT5GTXGSTEPC12_12_X_X_NV_VXXX</t>
  </si>
  <si>
    <t>ARF_FWBT_JTAG_POLLDONE_XXBT5GTXGSTEPC13_13_X_X_NV_VXXX</t>
  </si>
  <si>
    <t>ARF_FWBT_TX5G_VSAMEAS_XXBT5GTXGSTEPC13_13_X_X_NV_VXXX</t>
  </si>
  <si>
    <t>ARF_FWBT_TX5G_VSACODE_XXBT5GTXGSTEPC13_13_X_X_NV_VXXX</t>
  </si>
  <si>
    <t>ARF_FWBT_JTAG_POLLDONE_XXBT5GTXGSTEPC14_14_X_X_NV_VXXX</t>
  </si>
  <si>
    <t>ARF_FWBT_TX5G_VSAMEAS_XXBT5GTXGSTEPC14_14_X_X_NV_VXXX</t>
  </si>
  <si>
    <t>ARF_FWBT_TX5G_VSACODE_XXBT5GTXGSTEPC14_14_X_X_NV_VXXX</t>
  </si>
  <si>
    <t>ARF_FWBT_JTAG_POLLDONE_XXBT5GTXGSTEPC15_15_X_X_NV_VXXX</t>
  </si>
  <si>
    <t>ARF_FWBT_TX5G_VSAMEAS_XXBT5GTXGSTEPC15_15_X_X_NV_VXXX</t>
  </si>
  <si>
    <t>ARF_FWBT_TX5G_VSACODE_XXBT5GTXGSTEPC15_15_X_X_NV_VXXX</t>
  </si>
  <si>
    <t>ARF_FWBT_JTAG_POLLDONE_XXBT5GTXGSTEPC16_16_X_X_NV_VXXX</t>
  </si>
  <si>
    <t>ARF_FWBT_TX5G_VSAMEAS_XXBT5GTXGSTEPC16_16_X_X_NV_VXXX</t>
  </si>
  <si>
    <t>ARF_FWBT_TX5G_VSACODE_XXBT5GTXGSTEPC16_16_X_X_NV_VXXX</t>
  </si>
  <si>
    <t>ARF_FWBT_JTAG_POLLDONE_XXBT5GTXGSTEPC17_17_X_X_NV_VXXX</t>
  </si>
  <si>
    <t>ARF_FWBT_TX5G_VSAMEAS_XXBT5GTXGSTEPC17_17_X_X_NV_VXXX</t>
  </si>
  <si>
    <t>ARF_FWBT_TX5G_VSACODE_XXBT5GTXGSTEPC17_17_X_X_NV_VXXX</t>
  </si>
  <si>
    <t>ARF_FWBT_JTAG_POLLDONE_XXBT5GTXGSTEPC18_18_X_X_NV_VXXX</t>
  </si>
  <si>
    <t>ARF_FWBT_TX5G_VSAMEAS_XXBT5GTXGSTEPC18_18_X_X_NV_VXXX</t>
  </si>
  <si>
    <t>ARF_FWBT_TX5G_VSACODE_XXBT5GTXGSTEPC18_18_X_X_NV_VXXX</t>
  </si>
  <si>
    <t>ARF_FWBT_JTAG_POLLDONE_XXBT5GTXGSTEPC19_19_X_X_NV_VXXX</t>
  </si>
  <si>
    <t>ARF_FWBT_TX5G_VSAMEAS_XXBT5GTXGSTEPC19_19_X_X_NV_VXXX</t>
  </si>
  <si>
    <t>ARF_FWBT_TX5G_VSACODE_XXBT5GTXGSTEPC19_19_X_X_NV_VXXX</t>
  </si>
  <si>
    <t>ARF_FWBT_JTAG_POLLDONE_XXBT5GTXGSTEPC20_20_X_X_NV_VXXX</t>
  </si>
  <si>
    <t>ARF_FWBT_TX5G_VSAMEAS_XXBT5GTXGSTEPC20_20_X_X_NV_VXXX</t>
  </si>
  <si>
    <t>ARF_FWBT_TX5G_VSACODE_XXBT5GTXGSTEPC20_20_X_X_NV_VXXX</t>
  </si>
  <si>
    <t>ARF_FWBT_JTAG_POLLDONE_XXBT5GTXGSTEPC21_21_X_X_NV_VXXX</t>
  </si>
  <si>
    <t>ARF_FWBT_TX5G_VSAMEAS_XXBT5GTXGSTEPC21_21_X_X_NV_VXXX</t>
  </si>
  <si>
    <t>ARF_FWBT_TX5G_VSACODE_XXBT5GTXGSTEPC21_21_X_X_NV_VXXX</t>
  </si>
  <si>
    <t>ARF_FWBT_JTAG_POLLDONE_XXBT5GTXGSTEPC22_22_X_X_NV_VXXX</t>
  </si>
  <si>
    <t>ARF_FWBT_TX5G_VSAMEAS_XXBT5GTXGSTEPC22_22_X_X_NV_VXXX</t>
  </si>
  <si>
    <t>ARF_FWBT_TX5G_VSACODE_XXBT5GTXGSTEPC22_22_X_X_NV_VXXX</t>
  </si>
  <si>
    <t>ARF_FWBT_JTAG_POLLDONE_XXBT5GTXGSTEPC23_23_X_X_NV_VXXX</t>
  </si>
  <si>
    <t>ARF_FWBT_TX5G_VSAMEAS_XXBT5GTXGSTEPC23_23_X_X_NV_VXXX</t>
  </si>
  <si>
    <t>ARF_FWBT_TX5G_VSACODE_XXBT5GTXGSTEPC23_23_X_X_NV_VXXX</t>
  </si>
  <si>
    <t>ARF_FWBT_JTAG_POLLDONE_XXBT5GTXGSTEPC24_24_X_X_NV_VXXX</t>
  </si>
  <si>
    <t>ARF_FWBT_TX5G_VSAMEAS_XXBT5GTXGSTEPC24_24_X_X_NV_VXXX</t>
  </si>
  <si>
    <t>ARF_FWBT_TX5G_VSACODE_XXBT5GTXGSTEPC24_24_X_X_NV_VXXX</t>
  </si>
  <si>
    <t>ARF_FWBT_JTAG_POLLDONE_XXBT5GTXGSTEPC25_25_X_X_NV_VXXX</t>
  </si>
  <si>
    <t>ARF_FWBT_TX5G_VSAMEAS_XXBT5GTXGSTEPC25_25_X_X_NV_VXXX</t>
  </si>
  <si>
    <t>ARF_FWBT_TX5G_VSACODE_XXBT5GTXGSTEPC25_25_X_X_NV_VXXX</t>
  </si>
  <si>
    <t>ARF_FWBT_JTAG_POLLDONE_XXBT5GTXGSTEPC26_26_X_X_NV_VXXX</t>
  </si>
  <si>
    <t>ARF_FWBT_TX5G_VSAMEAS_XXBT5GTXGSTEPC26_26_X_X_NV_VXXX</t>
  </si>
  <si>
    <t>ARF_FWBT_TX5G_VSACODE_XXBT5GTXGSTEPC26_26_X_X_NV_VXXX</t>
  </si>
  <si>
    <t>ARF_FWBT_JTAG_POLLDONE_XXBT5GTXGSTEPC27_27_X_X_NV_VXXX</t>
  </si>
  <si>
    <t>ARF_FWBT_TX5G_VSAMEAS_XXBT5GTXGSTEPC27_27_X_X_NV_VXXX</t>
  </si>
  <si>
    <t>ARF_FWBT_TX5G_VSACODE_XXBT5GTXGSTEPC27_27_X_X_NV_VXXX</t>
  </si>
  <si>
    <t>ARF_FWBT_JTAG_POLLDONE_XXBT5GTXGSTEPC28_28_X_X_NV_VXXX</t>
  </si>
  <si>
    <t>ARF_FWBT_TX5G_VSAMEAS_XXBT5GTXGSTEPC28_28_X_X_NV_VXXX</t>
  </si>
  <si>
    <t>ARF_FWBT_TX5G_VSACODE_XXBT5GTXGSTEPC28_28_X_X_NV_VXXX</t>
  </si>
  <si>
    <t>ARF_FWBT_JTAG_POLLDONE_XXBT5GTXGSTEPC29_29_X_X_NV_VXXX</t>
  </si>
  <si>
    <t>ARF_FWBT_TX5G_VSAMEAS_XXBT5GTXGSTEPC29_29_X_X_NV_VXXX</t>
  </si>
  <si>
    <t>ARF_FWBT_TX5G_VSACODE_XXBT5GTXGSTEPC29_29_X_X_NV_VXXX</t>
  </si>
  <si>
    <t>ARF_FWBT_JTAG_POLLDONE_XXBT5GTXGSTEPC30_30_X_X_NV_VXXX</t>
  </si>
  <si>
    <t>ARF_FWBT_TX5G_VSAMEAS_XXBT5GTXGSTEPC30_30_X_X_NV_VXXX</t>
  </si>
  <si>
    <t>ARF_FWBT_TX5G_VSACODE_XXBT5GTXGSTEPC30_30_X_X_NV_VXXX</t>
  </si>
  <si>
    <t>ARF_FWBT_JTAG_POLLDONE_XXBT5GTXGSTEPC31_31_X_X_NV_VXXX</t>
  </si>
  <si>
    <t>ARF_FWBT_TX5G_VSAMEAS_XXBT5GTXGSTEPC31_31_X_X_NV_VXXX</t>
  </si>
  <si>
    <t>ARF_FWBT_TX5G_VSACODE_XXBT5GTXGSTEPC31_31_X_X_NV_VXXX</t>
  </si>
  <si>
    <t>ARF_FWBT_JTAG_POLLDONE_XXBT5GTXGSTEPC32_32_X_X_NV_VXXX</t>
  </si>
  <si>
    <t>ARF_FWBT_TX5G_VSAMEAS_XXBT5GTXGSTEPC32_32_X_X_NV_VXXX</t>
  </si>
  <si>
    <t>ARF_FWBT_TX5G_VSACODE_XXBT5GTXGSTEPC32_32_X_X_NV_VXXX</t>
  </si>
  <si>
    <t>ARF_FWBT_JTAG_POLLDONE_XXBT5GTXGSTEPC33_33_X_X_NV_VXXX</t>
  </si>
  <si>
    <t>ARF_FWBT_TX5G_VSAMEAS_XXBT5GTXGSTEPC33_33_X_X_NV_VXXX</t>
  </si>
  <si>
    <t>ARF_FWBT_TX5G_VSACODE_XXBT5GTXGSTEPC33_33_X_X_NV_VXXX</t>
  </si>
  <si>
    <t>ARF_FWBT_JTAG_POLLDONE_XXBT5GTXGSTEPC34_34_X_X_NV_VXXX</t>
  </si>
  <si>
    <t>ARF_FWBT_TX5G_VSAMEAS_XXBT5GTXGSTEPC34_34_X_X_NV_VXXX</t>
  </si>
  <si>
    <t>ARF_FWBT_TX5G_VSACODE_XXBT5GTXGSTEPC34_34_X_X_NV_VXXX</t>
  </si>
  <si>
    <t>ARF_FWBT_JTAG_POLLDONE_XXBT5GTXGSTEPC35_35_X_X_NV_VXXX</t>
  </si>
  <si>
    <t>ARF_FWBT_TX5G_VSAMEAS_XXBT5GTXGSTEPC35_35_X_X_NV_VXXX</t>
  </si>
  <si>
    <t>ARF_FWBT_TX5G_VSACODE_XXBT5GTXGSTEPC35_35_X_X_NV_VXXX</t>
  </si>
  <si>
    <t>ARF_FWBT_JTAG_POLLDONE_XXBT5GTXGSTEPC36_36_X_X_NV_VXXX</t>
  </si>
  <si>
    <t>ARF_FWBT_TX5G_VSAMEAS_XXBT5GTXGSTEPC36_36_X_X_NV_VXXX</t>
  </si>
  <si>
    <t>ARF_FWBT_TX5G_VSACODE_XXBT5GTXGSTEPC36_36_X_X_NV_VXXX</t>
  </si>
  <si>
    <t>ARF_FWBT_JTAG_POLLDONE_XXBT5GTXGSTEPC37_37_X_X_NV_VXXX</t>
  </si>
  <si>
    <t>ARF_FWBT_TX5G_VSAMEAS_XXBT5GTXGSTEPC37_37_X_X_NV_VXXX</t>
  </si>
  <si>
    <t>ARF_FWBT_TX5G_VSACODE_XXBT5GTXGSTEPC37_37_X_X_NV_VXXX</t>
  </si>
  <si>
    <t>ARF_FWBT_JTAG_POLLDONE_XXBT5GTXGSTEPC38_38_X_X_NV_VXXX</t>
  </si>
  <si>
    <t>ARF_FWBT_TX5G_VSAMEAS_XXBT5GTXGSTEPC38_38_X_X_NV_VXXX</t>
  </si>
  <si>
    <t>ARF_FWBT_TX5G_VSACODE_XXBT5GTXGSTEPC38_38_X_X_NV_VXXX</t>
  </si>
  <si>
    <t>ARF_FWBT_JTAG_POLLDONE_XXBT5GTXGSTEPC39_39_X_X_NV_VXXX</t>
  </si>
  <si>
    <t>ARF_FWBT_TX5G_VSAMEAS_XXBT5GTXGSTEPC39_39_X_X_NV_VXXX</t>
  </si>
  <si>
    <t>ARF_FWBT_TX5G_VSACODE_XXBT5GTXGSTEPC39_39_X_X_NV_VXXX</t>
  </si>
  <si>
    <t>ARF_FWBT_JTAG_POLLDONE_XXBT5GTXGSTEPC40_40_X_X_NV_VXXX</t>
  </si>
  <si>
    <t>ARF_FWBT_TX5G_VSAMEAS_XXBT5GTXGSTEPC40_40_X_X_NV_VXXX</t>
  </si>
  <si>
    <t>ARF_FWBT_TX5G_VSACODE_XXBT5GTXGSTEPC40_40_X_X_NV_VXXX</t>
  </si>
  <si>
    <t>ARF_FWBT_JTAG_POLLDONE_XXBT5GTXGSTEPC41_41_X_X_NV_VXXX</t>
  </si>
  <si>
    <t>ARF_FWBT_TX5G_VSAMEAS_XXBT5GTXGSTEPC41_41_X_X_NV_VXXX</t>
  </si>
  <si>
    <t>ARF_FWBT_TX5G_VSACODE_XXBT5GTXGSTEPC41_41_X_X_NV_VXXX</t>
  </si>
  <si>
    <t>ARF_FWBT_JTAG_POLLDONE_XXBT5GTXGSTEPC42_42_X_X_NV_VXXX</t>
  </si>
  <si>
    <t>ARF_FWBT_TX5G_VSAMEAS_XXBT5GTXGSTEPC42_42_X_X_NV_VXXX</t>
  </si>
  <si>
    <t>ARF_FWBT_TX5G_VSACODE_XXBT5GTXGSTEPC42_42_X_X_NV_VXXX</t>
  </si>
  <si>
    <t>ARF_FWBT_JTAG_POLLDONE_XXBT5GTXGSTEPC43_43_X_X_NV_VXXX</t>
  </si>
  <si>
    <t>ARF_FWBT_TX5G_VSAMEAS_XXBT5GTXGSTEPC43_43_X_X_NV_VXXX</t>
  </si>
  <si>
    <t>ARF_FWBT_TX5G_VSACODE_XXBT5GTXGSTEPC43_43_X_X_NV_VXXX</t>
  </si>
  <si>
    <t>ARF_FWBT_JTAG_POLLDONE_XXBT5GTXGSTEPC44_44_X_X_NV_VXXX</t>
  </si>
  <si>
    <t>ARF_FWBT_TX5G_VSAMEAS_XXBT5GTXGSTEPC44_44_X_X_NV_VXXX</t>
  </si>
  <si>
    <t>ARF_FWBT_TX5G_VSACODE_XXBT5GTXGSTEPC44_44_X_X_NV_VXXX</t>
  </si>
  <si>
    <t>ARF_FWBT_JTAG_POLLDONE_XXBT5GTXGSTEPC45_45_X_X_NV_VXXX</t>
  </si>
  <si>
    <t>ARF_FWBT_TX5G_VSAMEAS_XXBT5GTXGSTEPC45_45_X_X_NV_VXXX</t>
  </si>
  <si>
    <t>ARF_FWBT_TX5G_VSACODE_XXBT5GTXGSTEPC45_45_X_X_NV_VXXX</t>
  </si>
  <si>
    <t>ARF_FWBT_JTAG_POLLDONE_XXBT5GTXGSTEPC46_46_X_X_NV_VXXX</t>
  </si>
  <si>
    <t>ARF_FWBT_TX5G_VSAMEAS_XXBT5GTXGSTEPC46_46_X_X_NV_VXXX</t>
  </si>
  <si>
    <t>ARF_FWBT_TX5G_VSACODE_XXBT5GTXGSTEPC46_46_X_X_NV_VXXX</t>
  </si>
  <si>
    <t>ARF_FWBT_JTAG_POLLDONE_XXBT5GTXGSTEPC47_47_X_X_NV_VXXX</t>
  </si>
  <si>
    <t>ARF_FWBT_TX5G_VSAMEAS_XXBT5GTXGSTEPC47_47_X_X_NV_VXXX</t>
  </si>
  <si>
    <t>ARF_FWBT_TX5G_VSACODE_XXBT5GTXGSTEPC47_47_X_X_NV_VXXX</t>
  </si>
  <si>
    <t>ARF_FWBT_JTAG_POLLDONE_XXBT5GTXGSTEPC48_48_X_X_NV_VXXX</t>
  </si>
  <si>
    <t>ARF_FWBT_TX5G_VSAMEAS_XXBT5GTXGSTEPC48_48_X_X_NV_VXXX</t>
  </si>
  <si>
    <t>ARF_FWBT_TX5G_VSACODE_XXBT5GTXGSTEPC48_48_X_X_NV_VXXX</t>
  </si>
  <si>
    <t>ARF_FWBT_JTAG_POLLDONE_XXBT5GTXGSTEPC49_49_X_X_NV_VXXX</t>
  </si>
  <si>
    <t>ARF_FWBT_TX5G_VSAMEAS_XXBT5GTXGSTEPC49_49_X_X_NV_VXXX</t>
  </si>
  <si>
    <t>ARF_FWBT_TX5G_VSACODE_XXBT5GTXGSTEPC49_49_X_X_NV_VXXX</t>
  </si>
  <si>
    <t>ARF_FWBT_JTAG_POLLDONE_XXBT5GTXGSTEPC50_50_X_X_NV_VXXX</t>
  </si>
  <si>
    <t>ARF_FWBT_TX5G_VSAMEAS_XXBT5GTXGSTEPC50_50_X_X_NV_VXXX</t>
  </si>
  <si>
    <t>ARF_FWBT_TX5G_VSACODE_XXBT5GTXGSTEPC50_50_X_X_NV_VXXX</t>
  </si>
  <si>
    <t>ARF_FWBT_JTAG_POLLDONE_XXBT5GTXGSTEPC51_51_X_X_NV_VXXX</t>
  </si>
  <si>
    <t>ARF_FWBT_TX5G_VSAMEAS_XXBT5GTXGSTEPC51_51_X_X_NV_VXXX</t>
  </si>
  <si>
    <t>ARF_FWBT_TX5G_VSACODE_XXBT5GTXGSTEPC51_51_X_X_NV_VXXX</t>
  </si>
  <si>
    <t>ARF_FWBT_JTAG_POLLDONE_XXBT5GTXGSTEPC52_52_X_X_NV_VXXX</t>
  </si>
  <si>
    <t>ARF_FWBT_TX5G_VSAMEAS_XXBT5GTXGSTEPC52_52_X_X_NV_VXXX</t>
  </si>
  <si>
    <t>ARF_FWBT_TX5G_VSACODE_XXBT5GTXGSTEPC52_52_X_X_NV_VXXX</t>
  </si>
  <si>
    <t>ARF_FWBT_JTAG_POLLDONE_XXBT5GTXGSTEPC53_53_X_X_NV_VXXX</t>
  </si>
  <si>
    <t>ARF_FWBT_TX5G_VSAMEAS_XXBT5GTXGSTEPC53_53_X_X_NV_VXXX</t>
  </si>
  <si>
    <t>ARF_FWBT_TX5G_VSACODE_XXBT5GTXGSTEPC53_53_X_X_NV_VXXX</t>
  </si>
  <si>
    <t>ARF_FWBT_JTAG_POLLDONE_XXBT5GTXGSTEPC54_54_X_X_NV_VXXX</t>
  </si>
  <si>
    <t>ARF_FWBT_TX5G_VSAMEAS_XXBT5GTXGSTEPC54_54_X_X_NV_VXXX</t>
  </si>
  <si>
    <t>ARF_FWBT_TX5G_VSACODE_XXBT5GTXGSTEPC54_54_X_X_NV_VXXX</t>
  </si>
  <si>
    <t>ARF_FWBT_JTAG_POLLDONE_XXBT5GTXGSTEPC55_55_X_X_NV_VXXX</t>
  </si>
  <si>
    <t>ARF_FWBT_TX5G_VSAMEAS_XXBT5GTXGSTEPC55_55_X_X_NV_VXXX</t>
  </si>
  <si>
    <t>ARF_FWBT_TX5G_VSACODE_XXBT5GTXGSTEPC55_55_X_X_NV_VXXX</t>
  </si>
  <si>
    <t>ARF_FWBT_JTAG_POLLDONE_XXBT5GTXGSTEPC56_56_X_X_NV_VXXX</t>
  </si>
  <si>
    <t>ARF_FWBT_TX5G_VSAMEAS_XXBT5GTXGSTEPC56_56_X_X_NV_VXXX</t>
  </si>
  <si>
    <t>ARF_FWBT_TX5G_VSACODE_XXBT5GTXGSTEPC56_56_X_X_NV_VXXX</t>
  </si>
  <si>
    <t>ARF_FWBT_JTAG_POLLDONE_XXBT5GTXGSTEPC57_57_X_X_NV_VXXX</t>
  </si>
  <si>
    <t>ARF_FWBT_TX5G_VSAMEAS_XXBT5GTXGSTEPC57_57_X_X_NV_VXXX</t>
  </si>
  <si>
    <t>ARF_FWBT_TX5G_VSACODE_XXBT5GTXGSTEPC57_57_X_X_NV_VXXX</t>
  </si>
  <si>
    <t>ARF_FWBT_JTAG_POLLDONE_XXBT5GTXGSTEPC58_58_X_X_NV_VXXX</t>
  </si>
  <si>
    <t>ARF_FWBT_TX5G_VSAMEAS_XXBT5GTXGSTEPC58_58_X_X_NV_VXXX</t>
  </si>
  <si>
    <t>ARF_FWBT_TX5G_VSACODE_XXBT5GTXGSTEPC58_58_X_X_NV_VXXX</t>
  </si>
  <si>
    <t>ARF_FWBT_JTAG_POLLDONE_XXBT5GTXGSTEPC59_59_X_X_NV_VXXX</t>
  </si>
  <si>
    <t>ARF_FWBT_TX5G_VSAMEAS_XXBT5GTXGSTEPC59_59_X_X_NV_VXXX</t>
  </si>
  <si>
    <t>ARF_FWBT_TX5G_VSACODE_XXBT5GTXGSTEPC59_59_X_X_NV_VXXX</t>
  </si>
  <si>
    <t>ARF_FWBT_JTAG_POLLDONE_XXBT5GTXGSTEPC60_60_X_X_NV_VXXX</t>
  </si>
  <si>
    <t>ARF_FWBT_TX5G_VSAMEAS_XXBT5GTXGSTEPC60_60_X_X_NV_VXXX</t>
  </si>
  <si>
    <t>ARF_FWBT_TX5G_VSACODE_XXBT5GTXGSTEPC60_60_X_X_NV_VXXX</t>
  </si>
  <si>
    <t>ARF_FWBT_JTAG_POLLDONE_XXBT5GTXGSTEPC61_61_X_X_NV_VXXX</t>
  </si>
  <si>
    <t>BT5G_TX_GSTEP_CAL_BAND1_CHAN000_P01500_POUT_NV_VXXX</t>
  </si>
  <si>
    <t>BT5G_TX_GSTEP_CAL_BAND1_CHAN000_P01500_DPOUT_NV_VXXX</t>
  </si>
  <si>
    <t>BT5G_TX_GSTEP_CAL_BAND1_CHAN000_P01200_POUT_NV_VXXX</t>
  </si>
  <si>
    <t>BT5G_TX_GSTEP_CAL_BAND1_CHAN000_P01200_DPOUT_NV_VXXX</t>
  </si>
  <si>
    <t>BT5G_TX_GSTEP_CAL_BAND1_CHAN000_P11200_POUT_NV_VXXX</t>
  </si>
  <si>
    <t>BT5G_TX_GSTEP_CAL_BAND1_CHAN000_P11200_DPOUT_NV_VXXX</t>
  </si>
  <si>
    <t>BT5G_TX_GSTEP_CAL_BAND1_CHAN000_P00730_POUT_NV_VXXX</t>
  </si>
  <si>
    <t>BT5G_TX_GSTEP_CAL_BAND1_CHAN000_P00730_DPOUT_NV_VXXX</t>
  </si>
  <si>
    <t>BT5G_TX_GSTEP_CAL_BAND1_CHAN000_P10730_POUT_NV_VXXX</t>
  </si>
  <si>
    <t>BT5G_TX_GSTEP_CAL_BAND1_CHAN000_P10730_DPOUT_NV_VXXX</t>
  </si>
  <si>
    <t>BT5G_TX_GSTEP_CAL_BAND1_CHAN000_P20730_POUT_NV_VXXX</t>
  </si>
  <si>
    <t>BT5G_TX_GSTEP_CAL_BAND1_CHAN000_P20730_DPOUT_NV_VXXX</t>
  </si>
  <si>
    <t>BT5G_TX_GSTEP_CAL_BAND1_CHAN000_P30730_POUT_NV_VXXX</t>
  </si>
  <si>
    <t>BT5G_TX_GSTEP_CAL_BAND1_CHAN000_P30730_DPOUT_NV_VXXX</t>
  </si>
  <si>
    <t>BT5G_TX_GSTEP_CAL_BAND1_CHAN000_P40730_POUT_NV_VXXX</t>
  </si>
  <si>
    <t>BT5G_TX_GSTEP_CAL_BAND1_CHAN000_P40730_DPOUT_NV_VXXX</t>
  </si>
  <si>
    <t>BT5G_TX_GSTEP_CAL_BAND2_CHAN000_P01500_POUT_NV_VXXX</t>
  </si>
  <si>
    <t>BT5G_TX_GSTEP_CAL_BAND2_CHAN000_P01500_DPOUT_NV_VXXX</t>
  </si>
  <si>
    <t>BT5G_TX_GSTEP_CAL_BAND2_CHAN000_P01200_POUT_NV_VXXX</t>
  </si>
  <si>
    <t>BT5G_TX_GSTEP_CAL_BAND2_CHAN000_P01200_DPOUT_NV_VXXX</t>
  </si>
  <si>
    <t>BT5G_TX_GSTEP_CAL_BAND2_CHAN000_P11200_POUT_NV_VXXX</t>
  </si>
  <si>
    <t>BT5G_TX_GSTEP_CAL_BAND2_CHAN000_P11200_DPOUT_NV_VXXX</t>
  </si>
  <si>
    <t>BT5G_TX_GSTEP_CAL_BAND2_CHAN000_P00730_POUT_NV_VXXX</t>
  </si>
  <si>
    <t>BT5G_TX_GSTEP_CAL_BAND2_CHAN000_P00730_DPOUT_NV_VXXX</t>
  </si>
  <si>
    <t>BT5G_TX_GSTEP_CAL_BAND2_CHAN000_P10730_POUT_NV_VXXX</t>
  </si>
  <si>
    <t>BT5G_TX_GSTEP_CAL_BAND2_CHAN000_P10730_DPOUT_NV_VXXX</t>
  </si>
  <si>
    <t>BT5G_TX_GSTEP_CAL_BAND2_CHAN000_P20730_POUT_NV_VXXX</t>
  </si>
  <si>
    <t>BT5G_TX_GSTEP_CAL_BAND2_CHAN000_P20730_DPOUT_NV_VXXX</t>
  </si>
  <si>
    <t>BT5G_TX_GSTEP_CAL_BAND2_CHAN000_P30730_POUT_NV_VXXX</t>
  </si>
  <si>
    <t>BT5G_TX_GSTEP_CAL_BAND2_CHAN000_P30730_DPOUT_NV_VXXX</t>
  </si>
  <si>
    <t>BT5G_TX_GSTEP_CAL_BAND2_CHAN000_P40730_POUT_NV_VXXX</t>
  </si>
  <si>
    <t>BT5G_TX_GSTEP_CAL_BAND2_CHAN000_P40730_DPOUT_NV_VXXX</t>
  </si>
  <si>
    <t>BT5G_TX_GSTEP_CAL_BAND3_CHAN000_P01500_POUT_NV_VXXX</t>
  </si>
  <si>
    <t>BT5G_TX_GSTEP_CAL_BAND3_CHAN000_P01500_DPOUT_NV_VXXX</t>
  </si>
  <si>
    <t>BT5G_TX_GSTEP_CAL_BAND3_CHAN000_P01200_POUT_NV_VXXX</t>
  </si>
  <si>
    <t>BT5G_TX_GSTEP_CAL_BAND3_CHAN000_P01200_DPOUT_NV_VXXX</t>
  </si>
  <si>
    <t>BT5G_TX_GSTEP_CAL_BAND3_CHAN000_P11200_POUT_NV_VXXX</t>
  </si>
  <si>
    <t>BT5G_TX_GSTEP_CAL_BAND3_CHAN000_P11200_DPOUT_NV_VXXX</t>
  </si>
  <si>
    <t>BT5G_TX_GSTEP_CAL_BAND3_CHAN000_P00730_POUT_NV_VXXX</t>
  </si>
  <si>
    <t>BT5G_TX_GSTEP_CAL_BAND3_CHAN000_P00730_DPOUT_NV_VXXX</t>
  </si>
  <si>
    <t>BT5G_TX_GSTEP_CAL_BAND3_CHAN000_P10730_POUT_NV_VXXX</t>
  </si>
  <si>
    <t>BT5G_TX_GSTEP_CAL_BAND3_CHAN000_P10730_DPOUT_NV_VXXX</t>
  </si>
  <si>
    <t>BT5G_TX_GSTEP_CAL_BAND3_CHAN000_P20730_POUT_NV_VXXX</t>
  </si>
  <si>
    <t>BT5G_TX_GSTEP_CAL_BAND3_CHAN000_P20730_DPOUT_NV_VXXX</t>
  </si>
  <si>
    <t>BT5G_TX_GSTEP_CAL_BAND3_CHAN000_P30730_POUT_NV_VXXX</t>
  </si>
  <si>
    <t>BT5G_TX_GSTEP_CAL_BAND3_CHAN000_P30730_DPOUT_NV_VXXX</t>
  </si>
  <si>
    <t>BT5G_TX_GSTEP_CAL_BAND3_CHAN000_P40730_POUT_NV_VXXX</t>
  </si>
  <si>
    <t>BT5G_TX_GSTEP_CAL_BAND3_CHAN000_P40730_DPOUT_NV_VXXX</t>
  </si>
  <si>
    <t>BT5G_TX_GSTEP_CAL_BAND4_CHAN000_P01500_POUT_NV_VXXX</t>
  </si>
  <si>
    <t>BT5G_TX_GSTEP_CAL_BAND4_CHAN000_P01500_DPOUT_NV_VXXX</t>
  </si>
  <si>
    <t>BT5G_TX_GSTEP_CAL_BAND4_CHAN000_P01200_POUT_NV_VXXX</t>
  </si>
  <si>
    <t>BT5G_TX_GSTEP_CAL_BAND4_CHAN000_P01200_DPOUT_NV_VXXX</t>
  </si>
  <si>
    <t>BT5G_TX_GSTEP_CAL_BAND4_CHAN000_P11200_POUT_NV_VXXX</t>
  </si>
  <si>
    <t>BT5G_TX_GSTEP_CAL_BAND4_CHAN000_P11200_DPOUT_NV_VXXX</t>
  </si>
  <si>
    <t>BT5G_TX_GSTEP_CAL_BAND4_CHAN000_P00730_POUT_NV_VXXX</t>
  </si>
  <si>
    <t>BT5G_TX_GSTEP_CAL_BAND4_CHAN000_P00730_DPOUT_NV_VXXX</t>
  </si>
  <si>
    <t>BT5G_TX_GSTEP_CAL_BAND4_CHAN000_P10730_POUT_NV_VXXX</t>
  </si>
  <si>
    <t>BT5G_TX_GSTEP_CAL_BAND4_CHAN000_P10730_DPOUT_NV_VXXX</t>
  </si>
  <si>
    <t>BT5G_TX_GSTEP_CAL_BAND4_CHAN000_P20730_POUT_NV_VXXX</t>
  </si>
  <si>
    <t>BT5G_TX_GSTEP_CAL_BAND4_CHAN000_P20730_DPOUT_NV_VXXX</t>
  </si>
  <si>
    <t>BT5G_TX_GSTEP_CAL_BAND4_CHAN000_P30730_POUT_NV_VXXX</t>
  </si>
  <si>
    <t>BT5G_TX_GSTEP_CAL_BAND4_CHAN000_P30730_DPOUT_NV_VXXX</t>
  </si>
  <si>
    <t>BT5G_TX_GSTEP_CAL_BAND4_CHAN000_P40730_POUT_NV_VXXX</t>
  </si>
  <si>
    <t>BT5G_TX_GSTEP_CAL_BAND4_CHAN000_P40730_DPOUT_NV_VXXX</t>
  </si>
  <si>
    <t>BT5G_TX_GSTEP_CAL_BAND5_CHAN000_P01500_POUT_NV_VXXX</t>
  </si>
  <si>
    <t>BT5G_TX_GSTEP_CAL_BAND5_CHAN000_P01500_DPOUT_NV_VXXX</t>
  </si>
  <si>
    <t>BT5G_TX_GSTEP_CAL_BAND5_CHAN000_P01200_POUT_NV_VXXX</t>
  </si>
  <si>
    <t>BT5G_TX_GSTEP_CAL_BAND5_CHAN000_P01200_DPOUT_NV_VXXX</t>
  </si>
  <si>
    <t>BT5G_TX_GSTEP_CAL_BAND5_CHAN000_P11200_POUT_NV_VXXX</t>
  </si>
  <si>
    <t>BT5G_TX_GSTEP_CAL_BAND5_CHAN000_P11200_DPOUT_NV_VXXX</t>
  </si>
  <si>
    <t>BT5G_TX_GSTEP_CAL_BAND5_CHAN000_P00730_POUT_NV_VXXX</t>
  </si>
  <si>
    <t>BT5G_TX_GSTEP_CAL_BAND5_CHAN000_P00730_DPOUT_NV_VXXX</t>
  </si>
  <si>
    <t>BT5G_TX_GSTEP_CAL_BAND5_CHAN000_P10730_POUT_NV_VXXX</t>
  </si>
  <si>
    <t>BT5G_TX_GSTEP_CAL_BAND5_CHAN000_P10730_DPOUT_NV_VXXX</t>
  </si>
  <si>
    <t>BT5G_TX_GSTEP_CAL_BAND5_CHAN000_P20730_POUT_NV_VXXX</t>
  </si>
  <si>
    <t>BT5G_TX_GSTEP_CAL_BAND5_CHAN000_P20730_DPOUT_NV_VXXX</t>
  </si>
  <si>
    <t>BT5G_TX_GSTEP_CAL_BAND5_CHAN000_P30730_POUT_NV_VXXX</t>
  </si>
  <si>
    <t>BT5G_TX_GSTEP_CAL_BAND5_CHAN000_P30730_DPOUT_NV_VXXX</t>
  </si>
  <si>
    <t>BT5G_TX_GSTEP_CAL_BAND5_CHAN000_P40730_POUT_NV_VXXX</t>
  </si>
  <si>
    <t>BT5G_TX_GSTEP_CAL_BAND5_CHAN000_P40730_DPOUT_NV_VXXX</t>
  </si>
  <si>
    <t>BT5G_TX_GSTEP_CAL_BAND6_CHAN000_P01500_POUT_NV_VXXX</t>
  </si>
  <si>
    <t>BT5G_TX_GSTEP_CAL_BAND6_CHAN000_P01500_DPOUT_NV_VXXX</t>
  </si>
  <si>
    <t>BT5G_TX_GSTEP_CAL_BAND6_CHAN000_P01200_POUT_NV_VXXX</t>
  </si>
  <si>
    <t>BT5G_TX_GSTEP_CAL_BAND6_CHAN000_P01200_DPOUT_NV_VXXX</t>
  </si>
  <si>
    <t>BT5G_TX_GSTEP_CAL_BAND6_CHAN000_P11200_POUT_NV_VXXX</t>
  </si>
  <si>
    <t>BT5G_TX_GSTEP_CAL_BAND6_CHAN000_P11200_DPOUT_NV_VXXX</t>
  </si>
  <si>
    <t>BT5G_TX_GSTEP_CAL_BAND6_CHAN000_P00730_POUT_NV_VXXX</t>
  </si>
  <si>
    <t>BT5G_TX_GSTEP_CAL_BAND6_CHAN000_P00730_DPOUT_NV_VXXX</t>
  </si>
  <si>
    <t>BT5G_TX_GSTEP_CAL_BAND6_CHAN000_P10730_POUT_NV_VXXX</t>
  </si>
  <si>
    <t>BT5G_TX_GSTEP_CAL_BAND6_CHAN000_P10730_DPOUT_NV_VXXX</t>
  </si>
  <si>
    <t>BT5G_TX_GSTEP_CAL_BAND6_CHAN000_P20730_POUT_NV_VXXX</t>
  </si>
  <si>
    <t>BT5G_TX_GSTEP_CAL_BAND6_CHAN000_P20730_DPOUT_NV_VXXX</t>
  </si>
  <si>
    <t>BT5G_TX_GSTEP_CAL_BAND6_CHAN000_P30730_POUT_NV_VXXX</t>
  </si>
  <si>
    <t>BT5G_TX_GSTEP_CAL_BAND6_CHAN000_P30730_DPOUT_NV_VXXX</t>
  </si>
  <si>
    <t>BT5G_TX_GSTEP_CAL_BAND6_CHAN000_P40730_POUT_NV_VXXX</t>
  </si>
  <si>
    <t>BT5G_TX_GSTEP_CAL_BAND6_CHAN000_P40730_DPOUT_NV_VXXX</t>
  </si>
  <si>
    <t>BT5G_TX_GSTEP_CAL_BAND7_CHAN124_P01500_POUT_NV_VXXX</t>
  </si>
  <si>
    <t>BT5G_TX_GSTEP_CAL_BAND7_CHAN124_P01500_DPOUT_NV_VXXX</t>
  </si>
  <si>
    <t>BT5G_TX_GSTEP_CAL_BAND7_CHAN124_P01200_POUT_NV_VXXX</t>
  </si>
  <si>
    <t>BT5G_TX_GSTEP_CAL_BAND7_CHAN124_P01200_DPOUT_NV_VXXX</t>
  </si>
  <si>
    <t>BT5G_TX_GSTEP_CAL_BAND7_CHAN124_P11200_POUT_NV_VXXX</t>
  </si>
  <si>
    <t>BT5G_TX_GSTEP_CAL_BAND7_CHAN124_P11200_DPOUT_NV_VXXX</t>
  </si>
  <si>
    <t>BT5G_TX_GSTEP_CAL_BAND7_CHAN124_P00730_POUT_NV_VXXX</t>
  </si>
  <si>
    <t>BT5G_TX_GSTEP_CAL_BAND7_CHAN124_P00730_DPOUT_NV_VXXX</t>
  </si>
  <si>
    <t>BT5G_TX_GSTEP_CAL_BAND7_CHAN124_P10730_POUT_NV_VXXX</t>
  </si>
  <si>
    <t>BT5G_TX_GSTEP_CAL_BAND7_CHAN124_P10730_DPOUT_NV_VXXX</t>
  </si>
  <si>
    <t>BT5G_TX_GSTEP_CAL_BAND7_CHAN124_P20730_POUT_NV_VXXX</t>
  </si>
  <si>
    <t>BT5G_TX_GSTEP_CAL_BAND7_CHAN124_P20730_DPOUT_NV_VXXX</t>
  </si>
  <si>
    <t>BT5G_TX_GSTEP_CAL_BAND7_CHAN124_P30730_POUT_NV_VXXX</t>
  </si>
  <si>
    <t>BT5G_TX_GSTEP_CAL_BAND7_CHAN124_P30730_DPOUT_NV_VXXX</t>
  </si>
  <si>
    <t>BT5G_TX_GSTEP_CAL_BAND7_CHAN124_P40730_POUT_NV_VXXX</t>
  </si>
  <si>
    <t>BT5G_TX_GSTEP_CAL_BAND7_CHAN124_P40730_DPOUT_NV_VXXX</t>
  </si>
  <si>
    <t>BT5G_TX_GSTEP_CAL_BAND12_PALDO_X_X_NV_VXXX</t>
  </si>
  <si>
    <t>BT5G_TX_GSTEP_CAL_BAND3_PALDO_X_X_NV_VXXX</t>
  </si>
  <si>
    <t>BT5G_TX_GSTEP_CAL_BAND4_PALDO_X_X_NV_VXXX</t>
  </si>
  <si>
    <t>BT5G_TX_GSTEP_CAL_BAND5_PALDO_X_X_NV_VXXX</t>
  </si>
  <si>
    <t>BT5G_TX_GSTEP_CAL_BAND6_PALDO_X_X_NV_VXXX</t>
  </si>
  <si>
    <t>BT5G_TX_GSTEP_CAL_BAND7_PALDO_X_X_NV_VXXX</t>
  </si>
  <si>
    <t>BT2G_TX_PSAT</t>
  </si>
  <si>
    <t>ARF_FWBT_JTAG_POLLDONE_XXBT2GTXPSATXXXX_0_X_X_NV_VXXX</t>
  </si>
  <si>
    <t>BT2G_TX_POUTMAX_BAND0_CHAN000_X_SYNTH_PWR_NV_VXXX</t>
  </si>
  <si>
    <t>ARF_FWBT_JTAG_POLLDONE_XXBT2GTXPSATXXX1_1_X_X_NV_VXXX</t>
  </si>
  <si>
    <t>BT2G_TX_POUTMAX_BAND0_CHAN038_P01500_SYNTH_PWR_NV_VXXX</t>
  </si>
  <si>
    <t>ARF_FWBT_JTAG_POLLDONE_XXBT2GTXPSATXXX2_2_X_X_NV_VXXX</t>
  </si>
  <si>
    <t>BT2G_TX_POUTMAX_BAND0_CHAN038_P01200_SYNTH_PWR_NV_VXXX</t>
  </si>
  <si>
    <t>ARF_FWBT_JTAG_POLLDONE_XXBT2GTXPSATXXX3_3_X_X_NV_VXXX</t>
  </si>
  <si>
    <t>BT2G_TX_POUTMAX_BAND0_CHAN038_P11200_SYNTH_PWR_NV_VXXX</t>
  </si>
  <si>
    <t>ARF_FWBT_JTAG_POLLDONE_XXBT2GTXPSATXXX4_4_X_X_NV_VXXX</t>
  </si>
  <si>
    <t>BT2G_TX_POUTMAX_BAND0_CHAN038_P00730_SYNTH_PWR_NV_VXXX</t>
  </si>
  <si>
    <t>ARF_FWBT_JTAG_POLLDONE_XXBT2GTXPSATXXX5_5_X_X_NV_VXXX</t>
  </si>
  <si>
    <t>BT2G_TX_POUTMAX_BAND0_CHAN038_P10730_SYNTH_PWR_NV_VXXX</t>
  </si>
  <si>
    <t>ARF_FWBT_JTAG_POLLDONE_XXBT2GTXPSATXXX6_6_X_X_NV_VXXX</t>
  </si>
  <si>
    <t>BT2G_TX_POUTMAX_BAND0_CHAN038_P20730_SYNTH_PWR_NV_VXXX</t>
  </si>
  <si>
    <t>ARF_FWBT_JTAG_POLLDONE_XXBT2GTXPSATXXX7_7_X_X_NV_VXXX</t>
  </si>
  <si>
    <t>BT2G_TX_POUTMAX_BAND0_CHAN038_P30730_SYNTH_PWR_NV_VXXX</t>
  </si>
  <si>
    <t>ARF_FWBT_JTAG_POLLDONE_XXBT2GTXPSATXXX8_8_X_X_NV_VXXX</t>
  </si>
  <si>
    <t>BT2G_TX_POUTMAX_BAND0_CHAN038_P40730_SYNTH_PWR_NV_VXXX</t>
  </si>
  <si>
    <t>ARF_FWBT_JTAG_POLLDONE_XXBT2GTXPSATXXX9_9_X_X_NV_VXXX</t>
  </si>
  <si>
    <t>BT2G_TX_POUTMAX_BAND0_CHAN078_X_SYNTH_PWR_NV_VXXX</t>
  </si>
  <si>
    <t>ARF_FWBT_JTAG_POLLDONE_XXBT2GTXPSATXX10_10_X_X_NV_VXXX</t>
  </si>
  <si>
    <t>BT2G_TX_POUTMAX_BAND0_CHAN000_X_TSTPLL_PWR_NV_VXXX</t>
  </si>
  <si>
    <t>ARF_FWBT_JTAG_POLLDONE_XXBT2GTXPSATXX11_11_X_X_NV_VXXX</t>
  </si>
  <si>
    <t>BT2G_TX_POUTMAX_BAND0_CHAN038_X_TSTPLL_PWR_NV_VXXX</t>
  </si>
  <si>
    <t>ARF_FWBT_JTAG_POLLDONE_XXBT2GTXPSATXX12_12_X_X_NV_VXXX</t>
  </si>
  <si>
    <t>BT2G_TX_POUTMAX_BAND0_CHAN078_X_TSTPLL_PWR_NV_VXXX</t>
  </si>
  <si>
    <t>ARF_FWBT_JTAG_POLLDONE_XXBT2GTXPSATXX13_13_X_X_NV_VXXX</t>
  </si>
  <si>
    <t>BT2G_TXPLL_VTSTAT_BAND0_CHAN000_X_X_X_NV_VXXX</t>
  </si>
  <si>
    <t>BT2G_TXPLL_BCALDONE_BAND0_CHAN000_X_X_X_NV_VXXX</t>
  </si>
  <si>
    <t>BT2G_TXPLL_BCALCRS_BAND0_CHAN000_X_X_X_NV_VXXX</t>
  </si>
  <si>
    <t>BT2G_TXPLL_BCALFINE_BAND0_CHAN000_X_X_X_NV_VXXX</t>
  </si>
  <si>
    <t>BT2G_TXPLL_VTUNE_BAND0_CHAN000_X_X_X_NV_VXXX</t>
  </si>
  <si>
    <t>BT2G_TXPLL_VCOAMP_BAND0_CHAN000_X_X_X_NV_VXXX</t>
  </si>
  <si>
    <t>BT2G_TXPLL_VTSTAT_BAND0_CHAN038_X_X_X_NV_VXXX</t>
  </si>
  <si>
    <t>BT2G_TXPLL_BCALDONE_BAND0_CHAN038_X_X_X_NV_VXXX</t>
  </si>
  <si>
    <t>BT2G_TXPLL_BCALCRS_BAND0_CHAN038_X_X_X_NV_VXXX</t>
  </si>
  <si>
    <t>BT2G_TXPLL_BCALFINE_BAND0_CHAN038_X_X_X_NV_VXXX</t>
  </si>
  <si>
    <t>BT2G_TXPLL_VTUNE_BAND0_CHAN038_X_X_X_NV_VXXX</t>
  </si>
  <si>
    <t>BT2G_TXPLL_VCOAMP_BAND0_CHAN038_X_X_X_NV_VXXX</t>
  </si>
  <si>
    <t>BT2G_TXPLL_VTSTAT_BAND0_CHAN078_X_X_X_NV_VXXX</t>
  </si>
  <si>
    <t>BT2G_TXPLL_BCALDONE_BAND0_CHAN078_X_X_X_NV_VXXX</t>
  </si>
  <si>
    <t>BT2G_TXPLL_BCALCRS_BAND0_CHAN078_X_X_X_NV_VXXX</t>
  </si>
  <si>
    <t>BT2G_TXPLL_BCALFINE_BAND0_CHAN078_X_X_X_NV_VXXX</t>
  </si>
  <si>
    <t>BT2G_TXPLL_VTUNE_BAND0_CHAN078_X_X_X_NV_VXXX</t>
  </si>
  <si>
    <t>BT2G_TXPLL_VCOAMP_BAND0_CHAN078_X_X_X_NV_VXXX</t>
  </si>
  <si>
    <t>BT2G_TSTPLL_VTSTAT_BAND0_CHAN000_X_X_X_NV_VXXX</t>
  </si>
  <si>
    <t>BT2G_TSTPLL_BCALDONE_BAND0_CHAN000_X_X_X_NV_VXXX</t>
  </si>
  <si>
    <t>BT2G_TSTPLL_BCALCRS_BAND0_CHAN000_X_X_X_NV_VXXX</t>
  </si>
  <si>
    <t>BT2G_TSTPLL_BCALFINE_BAND0_CHAN000_X_X_X_NV_VXXX</t>
  </si>
  <si>
    <t>BT2G_TSTPLL_VTUNE_BAND0_CHAN000_X_X_X_NV_VXXX</t>
  </si>
  <si>
    <t>BT2G_TSTPLL_VTSTAT_BAND0_CHAN038_X_X_X_NV_VXXX</t>
  </si>
  <si>
    <t>BT2G_TSTPLL_BCALDONE_BAND0_CHAN038_X_X_X_NV_VXXX</t>
  </si>
  <si>
    <t>BT2G_TSTPLL_BCALCRS_BAND0_CHAN038_X_X_X_NV_VXXX</t>
  </si>
  <si>
    <t>BT2G_TSTPLL_BCALFINE_BAND0_CHAN038_X_X_X_NV_VXXX</t>
  </si>
  <si>
    <t>BT2G_TSTPLL_VTUNE_BAND0_CHAN038_X_X_X_NV_VXXX</t>
  </si>
  <si>
    <t>BT2G_TSTPLL_VTSTAT_BAND0_CHAN078_X_X_X_NV_VXXX</t>
  </si>
  <si>
    <t>BT2G_TSTPLL_BCALDONE_BAND0_CHAN078_X_X_X_NV_VXXX</t>
  </si>
  <si>
    <t>BT2G_TSTPLL_BCALCRS_BAND0_CHAN078_X_X_X_NV_VXXX</t>
  </si>
  <si>
    <t>BT2G_TSTPLL_BCALFINE_BAND0_CHAN078_X_X_X_NV_VXXX</t>
  </si>
  <si>
    <t>BT2G_TSTPLL_VTUNE_BAND0_CHAN078_X_X_X_NV_VXXX</t>
  </si>
  <si>
    <t>BT5G_TX_PSAT</t>
  </si>
  <si>
    <t>ARF_FWBT_JTAG_POLLDONE_XXBT5GTXPSATXXXX_0_X_X_NV_VXXX</t>
  </si>
  <si>
    <t>BT5G_TX_POUTMAX_BAND1_CHAN000_P01500_SYNTH_PWR_NV_VXXX</t>
  </si>
  <si>
    <t>ARF_FWBT_JTAG_POLLDONE_XXBT5GTXPSATXXX1_1_X_X_NV_VXXX</t>
  </si>
  <si>
    <t>BT5G_TX_POUTMAX_BAND1_CHAN000_P01200_SYNTH_PWR_NV_VXXX</t>
  </si>
  <si>
    <t>ARF_FWBT_JTAG_POLLDONE_XXBT5GTXPSATXXX2_2_X_X_NV_VXXX</t>
  </si>
  <si>
    <t>BT5G_TX_POUTMAX_BAND1_CHAN000_P11200_SYNTH_PWR_NV_VXXX</t>
  </si>
  <si>
    <t>ARF_FWBT_JTAG_POLLDONE_XXBT5GTXPSATXXX3_3_X_X_NV_VXXX</t>
  </si>
  <si>
    <t>BT5G_TX_POUTMAX_BAND1_CHAN000_P00730_SYNTH_PWR_NV_VXXX</t>
  </si>
  <si>
    <t>ARF_FWBT_JTAG_POLLDONE_XXBT5GTXPSATXXX4_4_X_X_NV_VXXX</t>
  </si>
  <si>
    <t>BT5G_TX_POUTMAX_BAND1_CHAN000_P10730_SYNTH_PWR_NV_VXXX</t>
  </si>
  <si>
    <t>ARF_FWBT_JTAG_POLLDONE_XXBT5GTXPSATXXX5_5_X_X_NV_VXXX</t>
  </si>
  <si>
    <t>BT5G_TX_POUTMAX_BAND1_CHAN000_P20730_SYNTH_PWR_NV_VXXX</t>
  </si>
  <si>
    <t>ARF_FWBT_JTAG_POLLDONE_XXBT5GTXPSATXXX6_6_X_X_NV_VXXX</t>
  </si>
  <si>
    <t>BT5G_TX_POUTMAX_BAND1_CHAN000_P30730_SYNTH_PWR_NV_VXXX</t>
  </si>
  <si>
    <t>ARF_FWBT_JTAG_POLLDONE_XXBT5GTXPSATXXX7_7_X_X_NV_VXXX</t>
  </si>
  <si>
    <t>BT5G_TX_POUTMAX_BAND1_CHAN000_P40730_SYNTH_PWR_NV_VXXX</t>
  </si>
  <si>
    <t>ARF_FWBT_JTAG_POLLDONE_XXBT5GTXPSATXXX8_8_X_X_NV_VXXX</t>
  </si>
  <si>
    <t>BT5G_TX_POUTMAX_BAND2_CHAN000_P01500_SYNTH_PWR_NV_VXXX</t>
  </si>
  <si>
    <t>ARF_FWBT_JTAG_POLLDONE_XXBT5GTXPSATXXX9_9_X_X_NV_VXXX</t>
  </si>
  <si>
    <t>BT5G_TX_POUTMAX_BAND2_CHAN000_P01200_SYNTH_PWR_NV_VXXX</t>
  </si>
  <si>
    <t>ARF_FWBT_JTAG_POLLDONE_XXBT5GTXPSATXX10_10_X_X_NV_VXXX</t>
  </si>
  <si>
    <t>BT5G_TX_POUTMAX_BAND2_CHAN000_P11200_SYNTH_PWR_NV_VXXX</t>
  </si>
  <si>
    <t>ARF_FWBT_JTAG_POLLDONE_XXBT5GTXPSATXX11_11_X_X_NV_VXXX</t>
  </si>
  <si>
    <t>BT5G_TX_POUTMAX_BAND2_CHAN000_P00730_SYNTH_PWR_NV_VXXX</t>
  </si>
  <si>
    <t>ARF_FWBT_JTAG_POLLDONE_XXBT5GTXPSATXX12_12_X_X_NV_VXXX</t>
  </si>
  <si>
    <t>BT5G_TX_POUTMAX_BAND2_CHAN000_P10730_SYNTH_PWR_NV_VXXX</t>
  </si>
  <si>
    <t>ARF_FWBT_JTAG_POLLDONE_XXBT5GTXPSATXX13_13_X_X_NV_VXXX</t>
  </si>
  <si>
    <t>BT5G_TX_POUTMAX_BAND2_CHAN000_P20730_SYNTH_PWR_NV_VXXX</t>
  </si>
  <si>
    <t>ARF_FWBT_JTAG_POLLDONE_XXBT5GTXPSATXX14_14_X_X_NV_VXXX</t>
  </si>
  <si>
    <t>BT5G_TX_POUTMAX_BAND2_CHAN000_P30730_SYNTH_PWR_NV_VXXX</t>
  </si>
  <si>
    <t>ARF_FWBT_JTAG_POLLDONE_XXBT5GTXPSATXX15_15_X_X_NV_VXXX</t>
  </si>
  <si>
    <t>BT5G_TX_POUTMAX_BAND2_CHAN000_P40730_SYNTH_PWR_NV_VXXX</t>
  </si>
  <si>
    <t>ARF_FWBT_JTAG_POLLDONE_XXBT5GTXPSATXX16_16_X_X_NV_VXXX</t>
  </si>
  <si>
    <t>BT5G_TX_POUTMAX_BAND3_CHAN000_P01500_SYNTH_PWR_NV_VXXX</t>
  </si>
  <si>
    <t>ARF_FWBT_JTAG_POLLDONE_XXBT5GTXPSATXX17_17_X_X_NV_VXXX</t>
  </si>
  <si>
    <t>BT5G_TX_POUTMAX_BAND3_CHAN000_P01200_SYNTH_PWR_NV_VXXX</t>
  </si>
  <si>
    <t>ARF_FWBT_JTAG_POLLDONE_XXBT5GTXPSATXX18_18_X_X_NV_VXXX</t>
  </si>
  <si>
    <t>BT5G_TX_POUTMAX_BAND3_CHAN000_P11200_SYNTH_PWR_NV_VXXX</t>
  </si>
  <si>
    <t>ARF_FWBT_JTAG_POLLDONE_XXBT5GTXPSATXX19_19_X_X_NV_VXXX</t>
  </si>
  <si>
    <t>BT5G_TX_POUTMAX_BAND3_CHAN000_P00730_SYNTH_PWR_NV_VXXX</t>
  </si>
  <si>
    <t>ARF_FWBT_JTAG_POLLDONE_XXBT5GTXPSATXX20_20_X_X_NV_VXXX</t>
  </si>
  <si>
    <t>BT5G_TX_POUTMAX_BAND3_CHAN000_P10730_SYNTH_PWR_NV_VXXX</t>
  </si>
  <si>
    <t>ARF_FWBT_JTAG_POLLDONE_XXBT5GTXPSATXX21_21_X_X_NV_VXXX</t>
  </si>
  <si>
    <t>BT5G_TX_POUTMAX_BAND3_CHAN000_P20730_SYNTH_PWR_NV_VXXX</t>
  </si>
  <si>
    <t>ARF_FWBT_JTAG_POLLDONE_XXBT5GTXPSATXX22_22_X_X_NV_VXXX</t>
  </si>
  <si>
    <t>BT5G_TX_POUTMAX_BAND3_CHAN000_P30730_SYNTH_PWR_NV_VXXX</t>
  </si>
  <si>
    <t>ARF_FWBT_JTAG_POLLDONE_XXBT5GTXPSATXX23_23_X_X_NV_VXXX</t>
  </si>
  <si>
    <t>BT5G_TX_POUTMAX_BAND3_CHAN000_P40730_SYNTH_PWR_NV_VXXX</t>
  </si>
  <si>
    <t>ARF_FWBT_JTAG_POLLDONE_XXBT5GTXPSATXX24_24_X_X_NV_VXXX</t>
  </si>
  <si>
    <t>BT5G_TX_POUTMAX_BAND4_CHAN000_P01500_SYNTH_PWR_NV_VXXX</t>
  </si>
  <si>
    <t>ARF_FWBT_JTAG_POLLDONE_XXBT5GTXPSATXX25_25_X_X_NV_VXXX</t>
  </si>
  <si>
    <t>BT5G_TX_POUTMAX_BAND4_CHAN000_P01200_SYNTH_PWR_NV_VXXX</t>
  </si>
  <si>
    <t>ARF_FWBT_JTAG_POLLDONE_XXBT5GTXPSATXX26_26_X_X_NV_VXXX</t>
  </si>
  <si>
    <t>BT5G_TX_POUTMAX_BAND4_CHAN000_P11200_SYNTH_PWR_NV_VXXX</t>
  </si>
  <si>
    <t>ARF_FWBT_JTAG_POLLDONE_XXBT5GTXPSATXX27_27_X_X_NV_VXXX</t>
  </si>
  <si>
    <t>BT5G_TX_POUTMAX_BAND4_CHAN000_P00730_SYNTH_PWR_NV_VXXX</t>
  </si>
  <si>
    <t>ARF_FWBT_JTAG_POLLDONE_XXBT5GTXPSATXX28_28_X_X_NV_VXXX</t>
  </si>
  <si>
    <t>BT5G_TX_POUTMAX_BAND4_CHAN000_P10730_SYNTH_PWR_NV_VXXX</t>
  </si>
  <si>
    <t>ARF_FWBT_JTAG_POLLDONE_XXBT5GTXPSATXX29_29_X_X_NV_VXXX</t>
  </si>
  <si>
    <t>BT5G_TX_POUTMAX_BAND4_CHAN000_P20730_SYNTH_PWR_NV_VXXX</t>
  </si>
  <si>
    <t>ARF_FWBT_JTAG_POLLDONE_XXBT5GTXPSATXX30_30_X_X_NV_VXXX</t>
  </si>
  <si>
    <t>BT5G_TX_POUTMAX_BAND4_CHAN000_P30730_SYNTH_PWR_NV_VXXX</t>
  </si>
  <si>
    <t>ARF_FWBT_JTAG_POLLDONE_XXBT5GTXPSATXX31_31_X_X_NV_VXXX</t>
  </si>
  <si>
    <t>BT5G_TX_POUTMAX_BAND4_CHAN000_P40730_SYNTH_PWR_NV_VXXX</t>
  </si>
  <si>
    <t>ARF_FWBT_JTAG_POLLDONE_XXBT5GTXPSATXX32_32_X_X_NV_VXXX</t>
  </si>
  <si>
    <t>BT5G_TX_POUTMAX_BAND5_CHAN000_P01500_SYNTH_PWR_NV_VXXX</t>
  </si>
  <si>
    <t>ARF_FWBT_JTAG_POLLDONE_XXBT5GTXPSATXX33_33_X_X_NV_VXXX</t>
  </si>
  <si>
    <t>BT5G_TX_POUTMAX_BAND5_CHAN000_P01200_SYNTH_PWR_NV_VXXX</t>
  </si>
  <si>
    <t>ARF_FWBT_JTAG_POLLDONE_XXBT5GTXPSATXX34_34_X_X_NV_VXXX</t>
  </si>
  <si>
    <t>BT5G_TX_POUTMAX_BAND5_CHAN000_P11200_SYNTH_PWR_NV_VXXX</t>
  </si>
  <si>
    <t>ARF_FWBT_JTAG_POLLDONE_XXBT5GTXPSATXX35_35_X_X_NV_VXXX</t>
  </si>
  <si>
    <t>BT5G_TX_POUTMAX_BAND5_CHAN000_P00730_SYNTH_PWR_NV_VXXX</t>
  </si>
  <si>
    <t>ARF_FWBT_JTAG_POLLDONE_XXBT5GTXPSATXX36_36_X_X_NV_VXXX</t>
  </si>
  <si>
    <t>BT5G_TX_POUTMAX_BAND5_CHAN000_P10730_SYNTH_PWR_NV_VXXX</t>
  </si>
  <si>
    <t>ARF_FWBT_JTAG_POLLDONE_XXBT5GTXPSATXX37_37_X_X_NV_VXXX</t>
  </si>
  <si>
    <t>BT5G_TX_POUTMAX_BAND5_CHAN000_P20730_SYNTH_PWR_NV_VXXX</t>
  </si>
  <si>
    <t>ARF_FWBT_JTAG_POLLDONE_XXBT5GTXPSATXX38_38_X_X_NV_VXXX</t>
  </si>
  <si>
    <t>BT5G_TX_POUTMAX_BAND5_CHAN000_P30730_SYNTH_PWR_NV_VXXX</t>
  </si>
  <si>
    <t>ARF_FWBT_JTAG_POLLDONE_XXBT5GTXPSATXX39_39_X_X_NV_VXXX</t>
  </si>
  <si>
    <t>BT5G_TX_POUTMAX_BAND5_CHAN000_P40730_SYNTH_PWR_NV_VXXX</t>
  </si>
  <si>
    <t>ARF_FWBT_JTAG_POLLDONE_XXBT5GTXPSATXX40_40_X_X_NV_VXXX</t>
  </si>
  <si>
    <t>BT5G_TX_POUTMAX_BAND6_CHAN000_P01500_SYNTH_PWR_NV_VXXX</t>
  </si>
  <si>
    <t>ARF_FWBT_JTAG_POLLDONE_XXBT5GTXPSATXX41_41_X_X_NV_VXXX</t>
  </si>
  <si>
    <t>BT5G_TX_POUTMAX_BAND6_CHAN000_P01200_SYNTH_PWR_NV_VXXX</t>
  </si>
  <si>
    <t>ARF_FWBT_JTAG_POLLDONE_XXBT5GTXPSATXX42_42_X_X_NV_VXXX</t>
  </si>
  <si>
    <t>BT5G_TX_POUTMAX_BAND6_CHAN000_P11200_SYNTH_PWR_NV_VXXX</t>
  </si>
  <si>
    <t>ARF_FWBT_JTAG_POLLDONE_XXBT5GTXPSATXX43_43_X_X_NV_VXXX</t>
  </si>
  <si>
    <t>BT5G_TX_POUTMAX_BAND6_CHAN000_P00730_SYNTH_PWR_NV_VXXX</t>
  </si>
  <si>
    <t>ARF_FWBT_JTAG_POLLDONE_XXBT5GTXPSATXX44_44_X_X_NV_VXXX</t>
  </si>
  <si>
    <t>BT5G_TX_POUTMAX_BAND6_CHAN000_P10730_SYNTH_PWR_NV_VXXX</t>
  </si>
  <si>
    <t>ARF_FWBT_JTAG_POLLDONE_XXBT5GTXPSATXX45_45_X_X_NV_VXXX</t>
  </si>
  <si>
    <t>BT5G_TX_POUTMAX_BAND6_CHAN000_P20730_SYNTH_PWR_NV_VXXX</t>
  </si>
  <si>
    <t>ARF_FWBT_JTAG_POLLDONE_XXBT5GTXPSATXX46_46_X_X_NV_VXXX</t>
  </si>
  <si>
    <t>BT5G_TX_POUTMAX_BAND6_CHAN000_P30730_SYNTH_PWR_NV_VXXX</t>
  </si>
  <si>
    <t>ARF_FWBT_JTAG_POLLDONE_XXBT5GTXPSATXX47_47_X_X_NV_VXXX</t>
  </si>
  <si>
    <t>BT5G_TX_POUTMAX_BAND6_CHAN000_P40730_SYNTH_PWR_NV_VXXX</t>
  </si>
  <si>
    <t>ARF_FWBT_JTAG_POLLDONE_XXBT5GTXPSATXX48_48_X_X_NV_VXXX</t>
  </si>
  <si>
    <t>BT5G_TX_POUTMAX_BAND7_CHAN124_P01500_SYNTH_PWR_NV_VXXX</t>
  </si>
  <si>
    <t>ARF_FWBT_JTAG_POLLDONE_XXBT5GTXPSATXX49_49_X_X_NV_VXXX</t>
  </si>
  <si>
    <t>BT5G_TX_POUTMAX_BAND7_CHAN124_P01200_SYNTH_PWR_NV_VXXX</t>
  </si>
  <si>
    <t>ARF_FWBT_JTAG_POLLDONE_XXBT5GTXPSATXX50_50_X_X_NV_VXXX</t>
  </si>
  <si>
    <t>BT5G_TX_POUTMAX_BAND7_CHAN124_P11200_SYNTH_PWR_NV_VXXX</t>
  </si>
  <si>
    <t>ARF_FWBT_JTAG_POLLDONE_XXBT5GTXPSATXX51_51_X_X_NV_VXXX</t>
  </si>
  <si>
    <t>BT5G_TX_POUTMAX_BAND7_CHAN124_P00730_SYNTH_PWR_NV_VXXX</t>
  </si>
  <si>
    <t>ARF_FWBT_JTAG_POLLDONE_XXBT5GTXPSATXX52_52_X_X_NV_VXXX</t>
  </si>
  <si>
    <t>BT5G_TX_POUTMAX_BAND7_CHAN124_P10730_SYNTH_PWR_NV_VXXX</t>
  </si>
  <si>
    <t>ARF_FWBT_JTAG_POLLDONE_XXBT5GTXPSATXX53_53_X_X_NV_VXXX</t>
  </si>
  <si>
    <t>BT5G_TX_POUTMAX_BAND7_CHAN124_P20730_SYNTH_PWR_NV_VXXX</t>
  </si>
  <si>
    <t>ARF_FWBT_JTAG_POLLDONE_XXBT5GTXPSATXX54_54_X_X_NV_VXXX</t>
  </si>
  <si>
    <t>BT5G_TX_POUTMAX_BAND7_CHAN124_P30730_SYNTH_PWR_NV_VXXX</t>
  </si>
  <si>
    <t>ARF_FWBT_JTAG_POLLDONE_XXBT5GTXPSATXX55_55_X_X_NV_VXXX</t>
  </si>
  <si>
    <t>BT5G_TX_POUTMAX_BAND7_CHAN124_P40730_SYNTH_PWR_NV_VXXX</t>
  </si>
  <si>
    <t>ARF_FWBT_JTAG_POLLDONE_XXBT5GTXPSATXX56_56_X_X_NV_VXXX</t>
  </si>
  <si>
    <t>BT5G_TX_POUTMAX_BAND1_CHAN000_X_TSTPLL_PWR_NV_VXXX</t>
  </si>
  <si>
    <t>ARF_FWBT_JTAG_POLLDONE_XXBT5GTXPSATXX57_57_X_X_NV_VXXX</t>
  </si>
  <si>
    <t>BT5G_TX_POUTMAX_BAND2_CHAN000_X_TSTPLL_PWR_NV_VXXX</t>
  </si>
  <si>
    <t>ARF_FWBT_JTAG_POLLDONE_XXBT5GTXPSATXX58_58_X_X_NV_VXXX</t>
  </si>
  <si>
    <t>BT5G_TX_POUTMAX_BAND7_CHAN124_X_TSTPLL_PWR_NV_VXXX</t>
  </si>
  <si>
    <t>ARF_FWBT_JTAG_POLLDONE_XXBT5GTXPSATXX59_59_X_X_NV_VXXX</t>
  </si>
  <si>
    <t>BT5G_TXPLL_VTSTAT_BAND1_CHAN000_X_X_X_NV_VXXX</t>
  </si>
  <si>
    <t>BT5G_TXPLL_BCALDONE_BAND1_CHAN000_X_X_X_NV_VXXX</t>
  </si>
  <si>
    <t>BT5G_TXPLL_BCALCRS_BAND1_CHAN000_X_X_X_NV_VXXX</t>
  </si>
  <si>
    <t>BT5G_TXPLL_BCALFINE_BAND1_CHAN000_X_X_X_NV_VXXX</t>
  </si>
  <si>
    <t>BT5G_TXPLL_VTUNE_BAND1_CHAN000_X_X_X_NV_VXXX</t>
  </si>
  <si>
    <t>BT5G_TXPLL_VCOAMP_BAND1_CHAN000_X_X_X_NV_VXXX</t>
  </si>
  <si>
    <t>BT5G_TXPLL_VTSTAT_BAND2_CHAN000_X_X_X_NV_VXXX</t>
  </si>
  <si>
    <t>BT5G_TXPLL_BCALDONE_BAND2_CHAN000_X_X_X_NV_VXXX</t>
  </si>
  <si>
    <t>BT5G_TXPLL_BCALCRS_BAND2_CHAN000_X_X_X_NV_VXXX</t>
  </si>
  <si>
    <t>BT5G_TXPLL_BCALFINE_BAND2_CHAN000_X_X_X_NV_VXXX</t>
  </si>
  <si>
    <t>BT5G_TXPLL_VTUNE_BAND2_CHAN000_X_X_X_NV_VXXX</t>
  </si>
  <si>
    <t>BT5G_TXPLL_VCOAMP_BAND2_CHAN000_X_X_X_NV_VXXX</t>
  </si>
  <si>
    <t>BT5G_TXPLL_VTSTAT_BAND3_CHAN000_X_X_X_NV_VXXX</t>
  </si>
  <si>
    <t>BT5G_TXPLL_BCALDONE_BAND3_CHAN000_X_X_X_NV_VXXX</t>
  </si>
  <si>
    <t>BT5G_TXPLL_BCALCRS_BAND3_CHAN000_X_X_X_NV_VXXX</t>
  </si>
  <si>
    <t>BT5G_TXPLL_BCALFINE_BAND3_CHAN000_X_X_X_NV_VXXX</t>
  </si>
  <si>
    <t>BT5G_TXPLL_VTUNE_BAND3_CHAN000_X_X_X_NV_VXXX</t>
  </si>
  <si>
    <t>BT5G_TXPLL_VCOAMP_BAND3_CHAN000_X_X_X_NV_VXXX</t>
  </si>
  <si>
    <t>BT5G_TXPLL_VTSTAT_BAND4_CHAN000_X_X_X_NV_VXXX</t>
  </si>
  <si>
    <t>BT5G_TXPLL_BCALDONE_BAND4_CHAN000_X_X_X_NV_VXXX</t>
  </si>
  <si>
    <t>BT5G_TXPLL_BCALCRS_BAND4_CHAN000_X_X_X_NV_VXXX</t>
  </si>
  <si>
    <t>BT5G_TXPLL_BCALFINE_BAND4_CHAN000_X_X_X_NV_VXXX</t>
  </si>
  <si>
    <t>BT5G_TXPLL_VTUNE_BAND4_CHAN000_X_X_X_NV_VXXX</t>
  </si>
  <si>
    <t>BT5G_TXPLL_VCOAMP_BAND4_CHAN000_X_X_X_NV_VXXX</t>
  </si>
  <si>
    <t>BT5G_TXPLL_VTSTAT_BAND5_CHAN000_X_X_X_NV_VXXX</t>
  </si>
  <si>
    <t>BT5G_TXPLL_BCALDONE_BAND5_CHAN000_X_X_X_NV_VXXX</t>
  </si>
  <si>
    <t>BT5G_TXPLL_BCALCRS_BAND5_CHAN000_X_X_X_NV_VXXX</t>
  </si>
  <si>
    <t>BT5G_TXPLL_BCALFINE_BAND5_CHAN000_X_X_X_NV_VXXX</t>
  </si>
  <si>
    <t>BT5G_TXPLL_VTUNE_BAND5_CHAN000_X_X_X_NV_VXXX</t>
  </si>
  <si>
    <t>BT5G_TXPLL_VCOAMP_BAND5_CHAN000_X_X_X_NV_VXXX</t>
  </si>
  <si>
    <t>BT5G_TXPLL_VTSTAT_BAND6_CHAN000_X_X_X_NV_VXXX</t>
  </si>
  <si>
    <t>BT5G_TXPLL_BCALDONE_BAND6_CHAN000_X_X_X_NV_VXXX</t>
  </si>
  <si>
    <t>BT5G_TXPLL_BCALCRS_BAND6_CHAN000_X_X_X_NV_VXXX</t>
  </si>
  <si>
    <t>BT5G_TXPLL_BCALFINE_BAND6_CHAN000_X_X_X_NV_VXXX</t>
  </si>
  <si>
    <t>BT5G_TXPLL_VTUNE_BAND6_CHAN000_X_X_X_NV_VXXX</t>
  </si>
  <si>
    <t>BT5G_TXPLL_VCOAMP_BAND6_CHAN000_X_X_X_NV_VXXX</t>
  </si>
  <si>
    <t>BT5G_TXPLL_VTSTAT_BAND7_CHAN124_X_X_X_NV_VXXX</t>
  </si>
  <si>
    <t>BT5G_TXPLL_BCALDONE_BAND7_CHAN124_X_X_X_NV_VXXX</t>
  </si>
  <si>
    <t>BT5G_TXPLL_BCALCRS_BAND7_CHAN124_X_X_X_NV_VXXX</t>
  </si>
  <si>
    <t>BT5G_TXPLL_BCALFINE_BAND7_CHAN124_X_X_X_NV_VXXX</t>
  </si>
  <si>
    <t>BT5G_TXPLL_VTUNE_BAND7_CHAN124_X_X_X_NV_VXXX</t>
  </si>
  <si>
    <t>BT5G_TXPLL_VCOAMP_BAND7_CHAN124_X_X_X_NV_VXXX</t>
  </si>
  <si>
    <t>BT5G_TSTPLL_VTSTAT_BAND1_CHAN000_X_X_X_NV_VXXX</t>
  </si>
  <si>
    <t>BT5G_TSTPLL_BCALDONE_BAND1_CHAN000_X_X_X_NV_VXXX</t>
  </si>
  <si>
    <t>BT5G_TSTPLL_BCALCRS_BAND1_CHAN000_X_X_X_NV_VXXX</t>
  </si>
  <si>
    <t>BT5G_TSTPLL_BCALFINE_BAND1_CHAN000_X_X_X_NV_VXXX</t>
  </si>
  <si>
    <t>BT5G_TSTPLL_VTUNE_BAND1_CHAN000_X_X_X_NV_VXXX</t>
  </si>
  <si>
    <t>BT5G_TSTPLL_VTSTAT_BAND2_CHAN000_X_X_X_NV_VXXX</t>
  </si>
  <si>
    <t>BT5G_TSTPLL_BCALDONE_BAND2_CHAN000_X_X_X_NV_VXXX</t>
  </si>
  <si>
    <t>BT5G_TSTPLL_BCALCRS_BAND2_CHAN000_X_X_X_NV_VXXX</t>
  </si>
  <si>
    <t>BT5G_TSTPLL_BCALFINE_BAND2_CHAN000_X_X_X_NV_VXXX</t>
  </si>
  <si>
    <t>BT5G_TSTPLL_VTUNE_BAND2_CHAN000_X_X_X_NV_VXXX</t>
  </si>
  <si>
    <t>BT5G_TSTPLL_VTSTAT_BAND7_CHAN124_X_X_X_NV_VXXX</t>
  </si>
  <si>
    <t>BT5G_TSTPLL_BCALDONE_BAND7_CHAN124_X_X_X_NV_VXXX</t>
  </si>
  <si>
    <t>BT5G_TSTPLL_BCALCRS_BAND7_CHAN124_X_X_X_NV_VXXX</t>
  </si>
  <si>
    <t>BT5G_TSTPLL_BCALFINE_BAND7_CHAN124_X_X_X_NV_VXXX</t>
  </si>
  <si>
    <t>BT5G_TSTPLL_VTUNE_BAND7_CHAN124_X_X_X_NV_VXXX</t>
  </si>
  <si>
    <t>BT5GTTR_LBRX_HD3_NOTCH_CAL</t>
  </si>
  <si>
    <t>ARF_FWBT_JTAG_POLLDONE_XBT5GTTRLBRXHD3N_0_X_X_NV_VXXX</t>
  </si>
  <si>
    <t>BT5GTTR_LBRX_HD3NOTCH_BAND1_CHAN000_BEST_TRIM_X_NV_VXXX</t>
  </si>
  <si>
    <t>BT5GTTR_LBRX_HD3NOTCH_BAND1_CHAN000_P_MIN_X_NV_VXXX</t>
  </si>
  <si>
    <t>BT5GTTR_LBRX_HD3NOTCH_BAND1_CHAN000_P_0_X_NV_VXXX</t>
  </si>
  <si>
    <t>BT5GTTR_LBRX_HD3NOTCH_BAND1_CHAN000_P_15_X_NV_VXXX</t>
  </si>
  <si>
    <t>BT5GTTR_LBRX_HD3NOTCH_BAND2_CHAN062_BEST_TRIM_X_NV_VXXX</t>
  </si>
  <si>
    <t>BT5GTTR_LBRX_HD3NOTCH_BAND2_CHAN062_P_MIN_X_NV_VXXX</t>
  </si>
  <si>
    <t>BT5GTTR_LBRX_HD3NOTCH_BAND2_CHAN062_P_0_X_NV_VXXX</t>
  </si>
  <si>
    <t>BT5GTTR_LBRX_HD3NOTCH_BAND2_CHAN062_P_15_X_NV_VXXX</t>
  </si>
  <si>
    <t>BT5GTTR_LBRX_HD3NOTCH_BAND3_CHAN062_BEST_TRIM_X_NV_VXXX</t>
  </si>
  <si>
    <t>BT5GTTR_LBRX_HD3NOTCH_BAND3_CHAN062_P_MIN_X_NV_VXXX</t>
  </si>
  <si>
    <t>BT5GTTR_LBRX_HD3NOTCH_BAND3_CHAN062_P_0_X_NV_VXXX</t>
  </si>
  <si>
    <t>BT5GTTR_LBRX_HD3NOTCH_BAND3_CHAN062_P_15_X_NV_VXXX</t>
  </si>
  <si>
    <t>BT5GTTR_LBRX_HD3NOTCH_BAND4_CHAN062_BEST_TRIM_X_NV_VXXX</t>
  </si>
  <si>
    <t>BT5GTTR_LBRX_HD3NOTCH_BAND4_CHAN062_P_MIN_X_NV_VXXX</t>
  </si>
  <si>
    <t>BT5GTTR_LBRX_HD3NOTCH_BAND4_CHAN062_P_0_X_NV_VXXX</t>
  </si>
  <si>
    <t>BT5GTTR_LBRX_HD3NOTCH_BAND4_CHAN062_P_15_X_NV_VXXX</t>
  </si>
  <si>
    <t>BT5GTTR_LBRX_HD3NOTCH_BAND5_CHAN062_BEST_TRIM_X_NV_VXXX</t>
  </si>
  <si>
    <t>BT5GTTR_LBRX_HD3NOTCH_BAND5_CHAN062_P_MIN_X_NV_VXXX</t>
  </si>
  <si>
    <t>BT5GTTR_LBRX_HD3NOTCH_BAND5_CHAN062_P_0_X_NV_VXXX</t>
  </si>
  <si>
    <t>BT5GTTR_LBRX_HD3NOTCH_BAND5_CHAN062_P_15_X_NV_VXXX</t>
  </si>
  <si>
    <t>BT5GTTR_LBRX_HD3NOTCH_BAND6_CHAN062_BEST_TRIM_X_NV_VXXX</t>
  </si>
  <si>
    <t>BT5GTTR_LBRX_HD3NOTCH_BAND6_CHAN062_P_MIN_X_NV_VXXX</t>
  </si>
  <si>
    <t>BT5GTTR_LBRX_HD3NOTCH_BAND6_CHAN062_P_0_X_NV_VXXX</t>
  </si>
  <si>
    <t>BT5GTTR_LBRX_HD3NOTCH_BAND6_CHAN062_P_15_X_NV_VXXX</t>
  </si>
  <si>
    <t>BT5GTTR_LBRX_HD3NOTCH_BAND7_CHAN000_BEST_TRIM_X_NV_VXXX</t>
  </si>
  <si>
    <t>BT5GTTR_LBRX_HD3NOTCH_BAND7_CHAN000_P_MIN_X_NV_VXXX</t>
  </si>
  <si>
    <t>BT5GTTR_LBRX_HD3NOTCH_BAND7_CHAN000_P_0_X_NV_VXXX</t>
  </si>
  <si>
    <t>BT5GTTR_LBRX_HD3NOTCH_BAND7_CHAN000_P_15_X_NV_VXXX</t>
  </si>
  <si>
    <t>BT2G_LBRX_DCOC</t>
  </si>
  <si>
    <t>ARF_FWBT_JTAG_POLLDONE_BT2GLBRXDCOCXXXX_0_X_X_NV_VXXX</t>
  </si>
  <si>
    <t>BT2G_LBRX_DCOC_BAND0_STARTIDX0_BSTCI_X_X_NV_VXXX</t>
  </si>
  <si>
    <t>BT2G_LBRX_DCOC_BAND0_STARTIDX0_BSTVI_X_X_NV_VXXX</t>
  </si>
  <si>
    <t>uV</t>
  </si>
  <si>
    <t>BT2G_LBRX_DCOC_BAND0_STARTIDX0_BSTCQ_X_X_NV_VXXX</t>
  </si>
  <si>
    <t>BT2G_LBRX_DCOC_BAND0_STARTIDX0_BSTVQ_X_X_NV_VXXX</t>
  </si>
  <si>
    <t>BT2G_LBRX_DCOC_BAND0_STARTIDX0_PWR_X_X_NV_VXXX</t>
  </si>
  <si>
    <t>dBV</t>
  </si>
  <si>
    <t>BT2G_LBRX_DCOC_BAND0_STARTIDX0_EN2X_X_X_NV_VXXX</t>
  </si>
  <si>
    <t>BT2G_LBRX_DCOC_BAND0_STARTIDX0_EN4X_X_X_NV_VXXX</t>
  </si>
  <si>
    <t>BT2G_LBRX_DCOC_BAND0_STARTIDX9_BSTCI_X_X_NV_VXXX</t>
  </si>
  <si>
    <t>BT2G_LBRX_DCOC_BAND0_STARTIDX9_BSTVI_X_X_NV_VXXX</t>
  </si>
  <si>
    <t>BT2G_LBRX_DCOC_BAND0_STARTIDX9_BSTCQ_X_X_NV_VXXX</t>
  </si>
  <si>
    <t>BT2G_LBRX_DCOC_BAND0_STARTIDX9_BSTVQ_X_X_NV_VXXX</t>
  </si>
  <si>
    <t>BT2G_LBRX_DCOC_BAND0_STARTIDX9_PWR_X_X_NV_VXXX</t>
  </si>
  <si>
    <t>BT2G_LBRX_DCOC_BAND0_STARTIDX9_EN2X_X_X_NV_VXXX</t>
  </si>
  <si>
    <t>BT2G_LBRX_DCOC_BAND0_STARTIDX9_EN4X_X_X_NV_VXXX</t>
  </si>
  <si>
    <t>BT2G_LBRX_DCOC_BAND0_STARTIDX15_BSTCI_X_X_NV_VXXX</t>
  </si>
  <si>
    <t>BT2G_LBRX_DCOC_BAND0_STARTIDX15_BSTVI_X_X_NV_VXXX</t>
  </si>
  <si>
    <t>BT2G_LBRX_DCOC_BAND0_STARTIDX15_BSTCQ_X_X_NV_VXXX</t>
  </si>
  <si>
    <t>BT2G_LBRX_DCOC_BAND0_STARTIDX15_BSTVQ_X_X_NV_VXXX</t>
  </si>
  <si>
    <t>BT2G_LBRX_DCOC_BAND0_STARTIDX15_PWR_X_X_NV_VXXX</t>
  </si>
  <si>
    <t>BT2G_LBRX_DCOC_BAND0_STARTIDX15_EN2X_X_X_NV_VXXX</t>
  </si>
  <si>
    <t>BT2G_LBRX_DCOC_BAND0_STARTIDX15_EN4X_X_X_NV_VXXX</t>
  </si>
  <si>
    <t>BT2G_LBRX_DCOC_BAND0_STARTIDX23_BSTCI_X_X_NV_VXXX</t>
  </si>
  <si>
    <t>BT2G_LBRX_DCOC_BAND0_STARTIDX23_BSTVI_X_X_NV_VXXX</t>
  </si>
  <si>
    <t>BT2G_LBRX_DCOC_BAND0_STARTIDX23_BSTCQ_X_X_NV_VXXX</t>
  </si>
  <si>
    <t>BT2G_LBRX_DCOC_BAND0_STARTIDX23_BSTVQ_X_X_NV_VXXX</t>
  </si>
  <si>
    <t>BT2G_LBRX_DCOC_BAND0_STARTIDX23_PWR_X_X_NV_VXXX</t>
  </si>
  <si>
    <t>BT2G_LBRX_DCOC_BAND0_STARTIDX23_EN2X_X_X_NV_VXXX</t>
  </si>
  <si>
    <t>BT2G_LBRX_DCOC_BAND0_STARTIDX23_EN4X_X_X_NV_VXXX</t>
  </si>
  <si>
    <t>BT2G_LBRX_DCOC_BAND0_STARTIDX28_BSTCI_X_X_NV_VXXX</t>
  </si>
  <si>
    <t>BT2G_LBRX_DCOC_BAND0_STARTIDX28_BSTVI_X_X_NV_VXXX</t>
  </si>
  <si>
    <t>BT2G_LBRX_DCOC_BAND0_STARTIDX28_BSTCQ_X_X_NV_VXXX</t>
  </si>
  <si>
    <t>BT2G_LBRX_DCOC_BAND0_STARTIDX28_BSTVQ_X_X_NV_VXXX</t>
  </si>
  <si>
    <t>BT2G_LBRX_DCOC_BAND0_STARTIDX28_PWR_X_X_NV_VXXX</t>
  </si>
  <si>
    <t>BT2G_LBRX_DCOC_BAND0_STARTIDX28_EN2X_X_X_NV_VXXX</t>
  </si>
  <si>
    <t>BT2G_LBRX_DCOC_BAND0_STARTIDX28_EN4X_X_X_NV_VXXX</t>
  </si>
  <si>
    <t>BT5G_LBRX_DCOC</t>
  </si>
  <si>
    <t>ARF_FWBT_JTAG_POLLDONE_BT5GLBRXDCOCXXXX_0_X_X_NV_VXXX</t>
  </si>
  <si>
    <t>BT5G_LBRX_DCOC_BAND1_STARTIDX0_BSTCI_X_X_NV_VXXX</t>
  </si>
  <si>
    <t>BT5G_LBRX_DCOC_BAND1_STARTIDX0_BSTVI_X_X_NV_VXXX</t>
  </si>
  <si>
    <t>BT5G_LBRX_DCOC_BAND1_STARTIDX0_BSTCQ_X_X_NV_VXXX</t>
  </si>
  <si>
    <t>BT5G_LBRX_DCOC_BAND1_STARTIDX0_BSTVQ_X_X_NV_VXXX</t>
  </si>
  <si>
    <t>BT5G_LBRX_DCOC_BAND1_STARTIDX0_PWR_X_X_NV_VXXX</t>
  </si>
  <si>
    <t>BT5G_LBRX_DCOC_BAND1_STARTIDX0_EN2X_X_X_NV_VXXX</t>
  </si>
  <si>
    <t>BT5G_LBRX_DCOC_BAND1_STARTIDX0_EN4X_X_X_NV_VXXX</t>
  </si>
  <si>
    <t>BT5G_LBRX_DCOC_BAND1_STARTIDX6_BSTCI_X_X_NV_VXXX</t>
  </si>
  <si>
    <t>BT5G_LBRX_DCOC_BAND1_STARTIDX6_BSTVI_X_X_NV_VXXX</t>
  </si>
  <si>
    <t>BT5G_LBRX_DCOC_BAND1_STARTIDX6_BSTCQ_X_X_NV_VXXX</t>
  </si>
  <si>
    <t>BT5G_LBRX_DCOC_BAND1_STARTIDX6_BSTVQ_X_X_NV_VXXX</t>
  </si>
  <si>
    <t>BT5G_LBRX_DCOC_BAND1_STARTIDX6_PWR_X_X_NV_VXXX</t>
  </si>
  <si>
    <t>BT5G_LBRX_DCOC_BAND1_STARTIDX6_EN2X_X_X_NV_VXXX</t>
  </si>
  <si>
    <t>BT5G_LBRX_DCOC_BAND1_STARTIDX6_EN4X_X_X_NV_VXXX</t>
  </si>
  <si>
    <t>BT5G_LBRX_DCOC_BAND1_STARTIDX21_BSTCI_X_X_NV_VXXX</t>
  </si>
  <si>
    <t>BT5G_LBRX_DCOC_BAND1_STARTIDX21_BSTVI_X_X_NV_VXXX</t>
  </si>
  <si>
    <t>BT5G_LBRX_DCOC_BAND1_STARTIDX21_BSTCQ_X_X_NV_VXXX</t>
  </si>
  <si>
    <t>BT5G_LBRX_DCOC_BAND1_STARTIDX21_BSTVQ_X_X_NV_VXXX</t>
  </si>
  <si>
    <t>BT5G_LBRX_DCOC_BAND1_STARTIDX21_PWR_X_X_NV_VXXX</t>
  </si>
  <si>
    <t>BT5G_LBRX_DCOC_BAND1_STARTIDX21_EN2X_X_X_NV_VXXX</t>
  </si>
  <si>
    <t>BT5G_LBRX_DCOC_BAND1_STARTIDX21_EN4X_X_X_NV_VXXX</t>
  </si>
  <si>
    <t>BT5G_LBRX_DCOC_BAND1_STARTIDX25_BSTCI_X_X_NV_VXXX</t>
  </si>
  <si>
    <t>BT5G_LBRX_DCOC_BAND1_STARTIDX25_BSTVI_X_X_NV_VXXX</t>
  </si>
  <si>
    <t>BT5G_LBRX_DCOC_BAND1_STARTIDX25_BSTCQ_X_X_NV_VXXX</t>
  </si>
  <si>
    <t>BT5G_LBRX_DCOC_BAND1_STARTIDX25_BSTVQ_X_X_NV_VXXX</t>
  </si>
  <si>
    <t>BT5G_LBRX_DCOC_BAND1_STARTIDX25_PWR_X_X_NV_VXXX</t>
  </si>
  <si>
    <t>BT5G_LBRX_DCOC_BAND1_STARTIDX25_EN2X_X_X_NV_VXXX</t>
  </si>
  <si>
    <t>BT5G_LBRX_DCOC_BAND1_STARTIDX25_EN4X_X_X_NV_VXXX</t>
  </si>
  <si>
    <t>BT5G_LBRX_DCOC_BAND1_STARTIDX33_BSTCI_X_X_NV_VXXX</t>
  </si>
  <si>
    <t>BT5G_LBRX_DCOC_BAND1_STARTIDX33_BSTVI_X_X_NV_VXXX</t>
  </si>
  <si>
    <t>BT5G_LBRX_DCOC_BAND1_STARTIDX33_BSTCQ_X_X_NV_VXXX</t>
  </si>
  <si>
    <t>BT5G_LBRX_DCOC_BAND1_STARTIDX33_BSTVQ_X_X_NV_VXXX</t>
  </si>
  <si>
    <t>BT5G_LBRX_DCOC_BAND1_STARTIDX33_PWR_X_X_NV_VXXX</t>
  </si>
  <si>
    <t>BT5G_LBRX_DCOC_BAND1_STARTIDX33_EN2X_X_X_NV_VXXX</t>
  </si>
  <si>
    <t>BT5G_LBRX_DCOC_BAND1_STARTIDX33_EN4X_X_X_NV_VXXX</t>
  </si>
  <si>
    <t>BT5G_LBRX_DCOC_BAND2_STARTIDX0_BSTCI_X_X_NV_VXXX</t>
  </si>
  <si>
    <t>BT5G_LBRX_DCOC_BAND2_STARTIDX0_BSTVI_X_X_NV_VXXX</t>
  </si>
  <si>
    <t>BT5G_LBRX_DCOC_BAND2_STARTIDX0_BSTCQ_X_X_NV_VXXX</t>
  </si>
  <si>
    <t>BT5G_LBRX_DCOC_BAND2_STARTIDX0_BSTVQ_X_X_NV_VXXX</t>
  </si>
  <si>
    <t>BT5G_LBRX_DCOC_BAND2_STARTIDX0_PWR_X_X_NV_VXXX</t>
  </si>
  <si>
    <t>BT5G_LBRX_DCOC_BAND2_STARTIDX0_EN2X_X_X_NV_VXXX</t>
  </si>
  <si>
    <t>BT5G_LBRX_DCOC_BAND2_STARTIDX0_EN4X_X_X_NV_VXXX</t>
  </si>
  <si>
    <t>BT5G_LBRX_DCOC_BAND2_STARTIDX6_BSTCI_X_X_NV_VXXX</t>
  </si>
  <si>
    <t>BT5G_LBRX_DCOC_BAND2_STARTIDX6_BSTVI_X_X_NV_VXXX</t>
  </si>
  <si>
    <t>BT5G_LBRX_DCOC_BAND2_STARTIDX6_BSTCQ_X_X_NV_VXXX</t>
  </si>
  <si>
    <t>BT5G_LBRX_DCOC_BAND2_STARTIDX6_BSTVQ_X_X_NV_VXXX</t>
  </si>
  <si>
    <t>BT5G_LBRX_DCOC_BAND2_STARTIDX6_PWR_X_X_NV_VXXX</t>
  </si>
  <si>
    <t>BT5G_LBRX_DCOC_BAND2_STARTIDX6_EN2X_X_X_NV_VXXX</t>
  </si>
  <si>
    <t>BT5G_LBRX_DCOC_BAND2_STARTIDX6_EN4X_X_X_NV_VXXX</t>
  </si>
  <si>
    <t>BT5G_LBRX_DCOC_BAND2_STARTIDX21_BSTCI_X_X_NV_VXXX</t>
  </si>
  <si>
    <t>BT5G_LBRX_DCOC_BAND2_STARTIDX21_BSTVI_X_X_NV_VXXX</t>
  </si>
  <si>
    <t>BT5G_LBRX_DCOC_BAND2_STARTIDX21_BSTCQ_X_X_NV_VXXX</t>
  </si>
  <si>
    <t>BT5G_LBRX_DCOC_BAND2_STARTIDX21_BSTVQ_X_X_NV_VXXX</t>
  </si>
  <si>
    <t>BT5G_LBRX_DCOC_BAND2_STARTIDX21_PWR_X_X_NV_VXXX</t>
  </si>
  <si>
    <t>BT5G_LBRX_DCOC_BAND2_STARTIDX21_EN2X_X_X_NV_VXXX</t>
  </si>
  <si>
    <t>BT5G_LBRX_DCOC_BAND2_STARTIDX21_EN4X_X_X_NV_VXXX</t>
  </si>
  <si>
    <t>BT5G_LBRX_DCOC_BAND2_STARTIDX25_BSTCI_X_X_NV_VXXX</t>
  </si>
  <si>
    <t>BT5G_LBRX_DCOC_BAND2_STARTIDX25_BSTVI_X_X_NV_VXXX</t>
  </si>
  <si>
    <t>BT5G_LBRX_DCOC_BAND2_STARTIDX25_BSTCQ_X_X_NV_VXXX</t>
  </si>
  <si>
    <t>BT5G_LBRX_DCOC_BAND2_STARTIDX25_BSTVQ_X_X_NV_VXXX</t>
  </si>
  <si>
    <t>BT5G_LBRX_DCOC_BAND2_STARTIDX25_PWR_X_X_NV_VXXX</t>
  </si>
  <si>
    <t>BT5G_LBRX_DCOC_BAND2_STARTIDX25_EN2X_X_X_NV_VXXX</t>
  </si>
  <si>
    <t>BT5G_LBRX_DCOC_BAND2_STARTIDX25_EN4X_X_X_NV_VXXX</t>
  </si>
  <si>
    <t>BT5G_LBRX_DCOC_BAND2_STARTIDX33_BSTCI_X_X_NV_VXXX</t>
  </si>
  <si>
    <t>BT5G_LBRX_DCOC_BAND2_STARTIDX33_BSTVI_X_X_NV_VXXX</t>
  </si>
  <si>
    <t>BT5G_LBRX_DCOC_BAND2_STARTIDX33_BSTCQ_X_X_NV_VXXX</t>
  </si>
  <si>
    <t>BT5G_LBRX_DCOC_BAND2_STARTIDX33_BSTVQ_X_X_NV_VXXX</t>
  </si>
  <si>
    <t>BT5G_LBRX_DCOC_BAND2_STARTIDX33_PWR_X_X_NV_VXXX</t>
  </si>
  <si>
    <t>BT5G_LBRX_DCOC_BAND2_STARTIDX33_EN2X_X_X_NV_VXXX</t>
  </si>
  <si>
    <t>BT5G_LBRX_DCOC_BAND2_STARTIDX33_EN4X_X_X_NV_VXXX</t>
  </si>
  <si>
    <t>BT5G_LBRX_DCOC_BAND3_STARTIDX0_BSTCI_X_X_NV_VXXX</t>
  </si>
  <si>
    <t>BT5G_LBRX_DCOC_BAND3_STARTIDX0_BSTVI_X_X_NV_VXXX</t>
  </si>
  <si>
    <t>BT5G_LBRX_DCOC_BAND3_STARTIDX0_BSTCQ_X_X_NV_VXXX</t>
  </si>
  <si>
    <t>BT5G_LBRX_DCOC_BAND3_STARTIDX0_BSTVQ_X_X_NV_VXXX</t>
  </si>
  <si>
    <t>BT5G_LBRX_DCOC_BAND3_STARTIDX0_PWR_X_X_NV_VXXX</t>
  </si>
  <si>
    <t>BT5G_LBRX_DCOC_BAND3_STARTIDX0_EN2X_X_X_NV_VXXX</t>
  </si>
  <si>
    <t>BT5G_LBRX_DCOC_BAND3_STARTIDX0_EN4X_X_X_NV_VXXX</t>
  </si>
  <si>
    <t>BT5G_LBRX_DCOC_BAND3_STARTIDX6_BSTCI_X_X_NV_VXXX</t>
  </si>
  <si>
    <t>BT5G_LBRX_DCOC_BAND3_STARTIDX6_BSTVI_X_X_NV_VXXX</t>
  </si>
  <si>
    <t>BT5G_LBRX_DCOC_BAND3_STARTIDX6_BSTCQ_X_X_NV_VXXX</t>
  </si>
  <si>
    <t>BT5G_LBRX_DCOC_BAND3_STARTIDX6_BSTVQ_X_X_NV_VXXX</t>
  </si>
  <si>
    <t>BT5G_LBRX_DCOC_BAND3_STARTIDX6_PWR_X_X_NV_VXXX</t>
  </si>
  <si>
    <t>BT5G_LBRX_DCOC_BAND3_STARTIDX6_EN2X_X_X_NV_VXXX</t>
  </si>
  <si>
    <t>BT5G_LBRX_DCOC_BAND3_STARTIDX6_EN4X_X_X_NV_VXXX</t>
  </si>
  <si>
    <t>BT5G_LBRX_DCOC_BAND3_STARTIDX21_BSTCI_X_X_NV_VXXX</t>
  </si>
  <si>
    <t>BT5G_LBRX_DCOC_BAND3_STARTIDX21_BSTVI_X_X_NV_VXXX</t>
  </si>
  <si>
    <t>BT5G_LBRX_DCOC_BAND3_STARTIDX21_BSTCQ_X_X_NV_VXXX</t>
  </si>
  <si>
    <t>BT5G_LBRX_DCOC_BAND3_STARTIDX21_BSTVQ_X_X_NV_VXXX</t>
  </si>
  <si>
    <t>BT5G_LBRX_DCOC_BAND3_STARTIDX21_PWR_X_X_NV_VXXX</t>
  </si>
  <si>
    <t>BT5G_LBRX_DCOC_BAND3_STARTIDX21_EN2X_X_X_NV_VXXX</t>
  </si>
  <si>
    <t>BT5G_LBRX_DCOC_BAND3_STARTIDX21_EN4X_X_X_NV_VXXX</t>
  </si>
  <si>
    <t>BT5G_LBRX_DCOC_BAND3_STARTIDX25_BSTCI_X_X_NV_VXXX</t>
  </si>
  <si>
    <t>BT5G_LBRX_DCOC_BAND3_STARTIDX25_BSTVI_X_X_NV_VXXX</t>
  </si>
  <si>
    <t>BT5G_LBRX_DCOC_BAND3_STARTIDX25_BSTCQ_X_X_NV_VXXX</t>
  </si>
  <si>
    <t>BT5G_LBRX_DCOC_BAND3_STARTIDX25_BSTVQ_X_X_NV_VXXX</t>
  </si>
  <si>
    <t>BT5G_LBRX_DCOC_BAND3_STARTIDX25_PWR_X_X_NV_VXXX</t>
  </si>
  <si>
    <t>BT5G_LBRX_DCOC_BAND3_STARTIDX25_EN2X_X_X_NV_VXXX</t>
  </si>
  <si>
    <t>BT5G_LBRX_DCOC_BAND3_STARTIDX25_EN4X_X_X_NV_VXXX</t>
  </si>
  <si>
    <t>BT5G_LBRX_DCOC_BAND3_STARTIDX33_BSTCI_X_X_NV_VXXX</t>
  </si>
  <si>
    <t>BT5G_LBRX_DCOC_BAND3_STARTIDX33_BSTVI_X_X_NV_VXXX</t>
  </si>
  <si>
    <t>BT5G_LBRX_DCOC_BAND3_STARTIDX33_BSTCQ_X_X_NV_VXXX</t>
  </si>
  <si>
    <t>BT5G_LBRX_DCOC_BAND3_STARTIDX33_BSTVQ_X_X_NV_VXXX</t>
  </si>
  <si>
    <t>BT5G_LBRX_DCOC_BAND3_STARTIDX33_PWR_X_X_NV_VXXX</t>
  </si>
  <si>
    <t>BT5G_LBRX_DCOC_BAND3_STARTIDX33_EN2X_X_X_NV_VXXX</t>
  </si>
  <si>
    <t>BT5G_LBRX_DCOC_BAND3_STARTIDX33_EN4X_X_X_NV_VXXX</t>
  </si>
  <si>
    <t>BT5G_LBRX_DCOC_BAND4_STARTIDX0_BSTCI_X_X_NV_VXXX</t>
  </si>
  <si>
    <t>BT5G_LBRX_DCOC_BAND4_STARTIDX0_BSTVI_X_X_NV_VXXX</t>
  </si>
  <si>
    <t>BT5G_LBRX_DCOC_BAND4_STARTIDX0_BSTCQ_X_X_NV_VXXX</t>
  </si>
  <si>
    <t>BT5G_LBRX_DCOC_BAND4_STARTIDX0_BSTVQ_X_X_NV_VXXX</t>
  </si>
  <si>
    <t>BT5G_LBRX_DCOC_BAND4_STARTIDX0_PWR_X_X_NV_VXXX</t>
  </si>
  <si>
    <t>BT5G_LBRX_DCOC_BAND4_STARTIDX0_EN2X_X_X_NV_VXXX</t>
  </si>
  <si>
    <t>BT5G_LBRX_DCOC_BAND4_STARTIDX0_EN4X_X_X_NV_VXXX</t>
  </si>
  <si>
    <t>BT5G_LBRX_DCOC_BAND4_STARTIDX6_BSTCI_X_X_NV_VXXX</t>
  </si>
  <si>
    <t>BT5G_LBRX_DCOC_BAND4_STARTIDX6_BSTVI_X_X_NV_VXXX</t>
  </si>
  <si>
    <t>BT5G_LBRX_DCOC_BAND4_STARTIDX6_BSTCQ_X_X_NV_VXXX</t>
  </si>
  <si>
    <t>BT5G_LBRX_DCOC_BAND4_STARTIDX6_BSTVQ_X_X_NV_VXXX</t>
  </si>
  <si>
    <t>BT5G_LBRX_DCOC_BAND4_STARTIDX6_PWR_X_X_NV_VXXX</t>
  </si>
  <si>
    <t>BT5G_LBRX_DCOC_BAND4_STARTIDX6_EN2X_X_X_NV_VXXX</t>
  </si>
  <si>
    <t>BT5G_LBRX_DCOC_BAND4_STARTIDX6_EN4X_X_X_NV_VXXX</t>
  </si>
  <si>
    <t>BT5G_LBRX_DCOC_BAND4_STARTIDX21_BSTCI_X_X_NV_VXXX</t>
  </si>
  <si>
    <t>BT5G_LBRX_DCOC_BAND4_STARTIDX21_BSTVI_X_X_NV_VXXX</t>
  </si>
  <si>
    <t>BT5G_LBRX_DCOC_BAND4_STARTIDX21_BSTCQ_X_X_NV_VXXX</t>
  </si>
  <si>
    <t>BT5G_LBRX_DCOC_BAND4_STARTIDX21_BSTVQ_X_X_NV_VXXX</t>
  </si>
  <si>
    <t>BT5G_LBRX_DCOC_BAND4_STARTIDX21_PWR_X_X_NV_VXXX</t>
  </si>
  <si>
    <t>BT5G_LBRX_DCOC_BAND4_STARTIDX21_EN2X_X_X_NV_VXXX</t>
  </si>
  <si>
    <t>BT5G_LBRX_DCOC_BAND4_STARTIDX21_EN4X_X_X_NV_VXXX</t>
  </si>
  <si>
    <t>BT5G_LBRX_DCOC_BAND4_STARTIDX25_BSTCI_X_X_NV_VXXX</t>
  </si>
  <si>
    <t>BT5G_LBRX_DCOC_BAND4_STARTIDX25_BSTVI_X_X_NV_VXXX</t>
  </si>
  <si>
    <t>BT5G_LBRX_DCOC_BAND4_STARTIDX25_BSTCQ_X_X_NV_VXXX</t>
  </si>
  <si>
    <t>BT5G_LBRX_DCOC_BAND4_STARTIDX25_BSTVQ_X_X_NV_VXXX</t>
  </si>
  <si>
    <t>BT5G_LBRX_DCOC_BAND4_STARTIDX25_PWR_X_X_NV_VXXX</t>
  </si>
  <si>
    <t>BT5G_LBRX_DCOC_BAND4_STARTIDX25_EN2X_X_X_NV_VXXX</t>
  </si>
  <si>
    <t>BT5G_LBRX_DCOC_BAND4_STARTIDX25_EN4X_X_X_NV_VXXX</t>
  </si>
  <si>
    <t>BT5G_LBRX_DCOC_BAND4_STARTIDX33_BSTCI_X_X_NV_VXXX</t>
  </si>
  <si>
    <t>BT5G_LBRX_DCOC_BAND4_STARTIDX33_BSTVI_X_X_NV_VXXX</t>
  </si>
  <si>
    <t>BT5G_LBRX_DCOC_BAND4_STARTIDX33_BSTCQ_X_X_NV_VXXX</t>
  </si>
  <si>
    <t>BT5G_LBRX_DCOC_BAND4_STARTIDX33_BSTVQ_X_X_NV_VXXX</t>
  </si>
  <si>
    <t>BT5G_LBRX_DCOC_BAND4_STARTIDX33_PWR_X_X_NV_VXXX</t>
  </si>
  <si>
    <t>BT5G_LBRX_DCOC_BAND4_STARTIDX33_EN2X_X_X_NV_VXXX</t>
  </si>
  <si>
    <t>BT5G_LBRX_DCOC_BAND4_STARTIDX33_EN4X_X_X_NV_VXXX</t>
  </si>
  <si>
    <t>BT5G_LBRX_DCOC_BAND5_STARTIDX0_BSTCI_X_X_NV_VXXX</t>
  </si>
  <si>
    <t>BT5G_LBRX_DCOC_BAND5_STARTIDX0_BSTVI_X_X_NV_VXXX</t>
  </si>
  <si>
    <t>BT5G_LBRX_DCOC_BAND5_STARTIDX0_BSTCQ_X_X_NV_VXXX</t>
  </si>
  <si>
    <t>BT5G_LBRX_DCOC_BAND5_STARTIDX0_BSTVQ_X_X_NV_VXXX</t>
  </si>
  <si>
    <t>BT5G_LBRX_DCOC_BAND5_STARTIDX0_PWR_X_X_NV_VXXX</t>
  </si>
  <si>
    <t>BT5G_LBRX_DCOC_BAND5_STARTIDX0_EN2X_X_X_NV_VXXX</t>
  </si>
  <si>
    <t>BT5G_LBRX_DCOC_BAND5_STARTIDX0_EN4X_X_X_NV_VXXX</t>
  </si>
  <si>
    <t>BT5G_LBRX_DCOC_BAND5_STARTIDX6_BSTCI_X_X_NV_VXXX</t>
  </si>
  <si>
    <t>BT5G_LBRX_DCOC_BAND5_STARTIDX6_BSTVI_X_X_NV_VXXX</t>
  </si>
  <si>
    <t>BT5G_LBRX_DCOC_BAND5_STARTIDX6_BSTCQ_X_X_NV_VXXX</t>
  </si>
  <si>
    <t>BT5G_LBRX_DCOC_BAND5_STARTIDX6_BSTVQ_X_X_NV_VXXX</t>
  </si>
  <si>
    <t>BT5G_LBRX_DCOC_BAND5_STARTIDX6_PWR_X_X_NV_VXXX</t>
  </si>
  <si>
    <t>BT5G_LBRX_DCOC_BAND5_STARTIDX6_EN2X_X_X_NV_VXXX</t>
  </si>
  <si>
    <t>BT5G_LBRX_DCOC_BAND5_STARTIDX6_EN4X_X_X_NV_VXXX</t>
  </si>
  <si>
    <t>BT5G_LBRX_DCOC_BAND5_STARTIDX21_BSTCI_X_X_NV_VXXX</t>
  </si>
  <si>
    <t>BT5G_LBRX_DCOC_BAND5_STARTIDX21_BSTVI_X_X_NV_VXXX</t>
  </si>
  <si>
    <t>BT5G_LBRX_DCOC_BAND5_STARTIDX21_BSTCQ_X_X_NV_VXXX</t>
  </si>
  <si>
    <t>BT5G_LBRX_DCOC_BAND5_STARTIDX21_BSTVQ_X_X_NV_VXXX</t>
  </si>
  <si>
    <t>BT5G_LBRX_DCOC_BAND5_STARTIDX21_PWR_X_X_NV_VXXX</t>
  </si>
  <si>
    <t>BT5G_LBRX_DCOC_BAND5_STARTIDX21_EN2X_X_X_NV_VXXX</t>
  </si>
  <si>
    <t>BT5G_LBRX_DCOC_BAND5_STARTIDX21_EN4X_X_X_NV_VXXX</t>
  </si>
  <si>
    <t>BT5G_LBRX_DCOC_BAND5_STARTIDX25_BSTCI_X_X_NV_VXXX</t>
  </si>
  <si>
    <t>BT5G_LBRX_DCOC_BAND5_STARTIDX25_BSTVI_X_X_NV_VXXX</t>
  </si>
  <si>
    <t>BT5G_LBRX_DCOC_BAND5_STARTIDX25_BSTCQ_X_X_NV_VXXX</t>
  </si>
  <si>
    <t>BT5G_LBRX_DCOC_BAND5_STARTIDX25_BSTVQ_X_X_NV_VXXX</t>
  </si>
  <si>
    <t>BT5G_LBRX_DCOC_BAND5_STARTIDX25_PWR_X_X_NV_VXXX</t>
  </si>
  <si>
    <t>BT5G_LBRX_DCOC_BAND5_STARTIDX25_EN2X_X_X_NV_VXXX</t>
  </si>
  <si>
    <t>BT5G_LBRX_DCOC_BAND5_STARTIDX25_EN4X_X_X_NV_VXXX</t>
  </si>
  <si>
    <t>BT5G_LBRX_DCOC_BAND5_STARTIDX33_BSTCI_X_X_NV_VXXX</t>
  </si>
  <si>
    <t>BT5G_LBRX_DCOC_BAND5_STARTIDX33_BSTVI_X_X_NV_VXXX</t>
  </si>
  <si>
    <t>BT5G_LBRX_DCOC_BAND5_STARTIDX33_BSTCQ_X_X_NV_VXXX</t>
  </si>
  <si>
    <t>BT5G_LBRX_DCOC_BAND5_STARTIDX33_BSTVQ_X_X_NV_VXXX</t>
  </si>
  <si>
    <t>BT5G_LBRX_DCOC_BAND5_STARTIDX33_PWR_X_X_NV_VXXX</t>
  </si>
  <si>
    <t>BT5G_LBRX_DCOC_BAND5_STARTIDX33_EN2X_X_X_NV_VXXX</t>
  </si>
  <si>
    <t>BT5G_LBRX_DCOC_BAND5_STARTIDX33_EN4X_X_X_NV_VXXX</t>
  </si>
  <si>
    <t>BT5G_LBRX_DCOC_BAND6_STARTIDX0_BSTCI_X_X_NV_VXXX</t>
  </si>
  <si>
    <t>BT5G_LBRX_DCOC_BAND6_STARTIDX0_BSTVI_X_X_NV_VXXX</t>
  </si>
  <si>
    <t>BT5G_LBRX_DCOC_BAND6_STARTIDX0_BSTCQ_X_X_NV_VXXX</t>
  </si>
  <si>
    <t>BT5G_LBRX_DCOC_BAND6_STARTIDX0_BSTVQ_X_X_NV_VXXX</t>
  </si>
  <si>
    <t>BT5G_LBRX_DCOC_BAND6_STARTIDX0_PWR_X_X_NV_VXXX</t>
  </si>
  <si>
    <t>BT5G_LBRX_DCOC_BAND6_STARTIDX0_EN2X_X_X_NV_VXXX</t>
  </si>
  <si>
    <t>BT5G_LBRX_DCOC_BAND6_STARTIDX0_EN4X_X_X_NV_VXXX</t>
  </si>
  <si>
    <t>BT5G_LBRX_DCOC_BAND6_STARTIDX6_BSTCI_X_X_NV_VXXX</t>
  </si>
  <si>
    <t>BT5G_LBRX_DCOC_BAND6_STARTIDX6_BSTVI_X_X_NV_VXXX</t>
  </si>
  <si>
    <t>BT5G_LBRX_DCOC_BAND6_STARTIDX6_BSTCQ_X_X_NV_VXXX</t>
  </si>
  <si>
    <t>BT5G_LBRX_DCOC_BAND6_STARTIDX6_BSTVQ_X_X_NV_VXXX</t>
  </si>
  <si>
    <t>BT5G_LBRX_DCOC_BAND6_STARTIDX6_PWR_X_X_NV_VXXX</t>
  </si>
  <si>
    <t>BT5G_LBRX_DCOC_BAND6_STARTIDX6_EN2X_X_X_NV_VXXX</t>
  </si>
  <si>
    <t>BT5G_LBRX_DCOC_BAND6_STARTIDX6_EN4X_X_X_NV_VXXX</t>
  </si>
  <si>
    <t>BT5G_LBRX_DCOC_BAND6_STARTIDX21_BSTCI_X_X_NV_VXXX</t>
  </si>
  <si>
    <t>BT5G_LBRX_DCOC_BAND6_STARTIDX21_BSTVI_X_X_NV_VXXX</t>
  </si>
  <si>
    <t>BT5G_LBRX_DCOC_BAND6_STARTIDX21_BSTCQ_X_X_NV_VXXX</t>
  </si>
  <si>
    <t>BT5G_LBRX_DCOC_BAND6_STARTIDX21_BSTVQ_X_X_NV_VXXX</t>
  </si>
  <si>
    <t>BT5G_LBRX_DCOC_BAND6_STARTIDX21_PWR_X_X_NV_VXXX</t>
  </si>
  <si>
    <t>BT5G_LBRX_DCOC_BAND6_STARTIDX21_EN2X_X_X_NV_VXXX</t>
  </si>
  <si>
    <t>BT5G_LBRX_DCOC_BAND6_STARTIDX21_EN4X_X_X_NV_VXXX</t>
  </si>
  <si>
    <t>BT5G_LBRX_DCOC_BAND6_STARTIDX25_BSTCI_X_X_NV_VXXX</t>
  </si>
  <si>
    <t>BT5G_LBRX_DCOC_BAND6_STARTIDX25_BSTVI_X_X_NV_VXXX</t>
  </si>
  <si>
    <t>BT5G_LBRX_DCOC_BAND6_STARTIDX25_BSTCQ_X_X_NV_VXXX</t>
  </si>
  <si>
    <t>BT5G_LBRX_DCOC_BAND6_STARTIDX25_BSTVQ_X_X_NV_VXXX</t>
  </si>
  <si>
    <t>BT5G_LBRX_DCOC_BAND6_STARTIDX25_PWR_X_X_NV_VXXX</t>
  </si>
  <si>
    <t>BT5G_LBRX_DCOC_BAND6_STARTIDX25_EN2X_X_X_NV_VXXX</t>
  </si>
  <si>
    <t>BT5G_LBRX_DCOC_BAND6_STARTIDX25_EN4X_X_X_NV_VXXX</t>
  </si>
  <si>
    <t>BT5G_LBRX_DCOC_BAND6_STARTIDX33_BSTCI_X_X_NV_VXXX</t>
  </si>
  <si>
    <t>BT5G_LBRX_DCOC_BAND6_STARTIDX33_BSTVI_X_X_NV_VXXX</t>
  </si>
  <si>
    <t>BT5G_LBRX_DCOC_BAND6_STARTIDX33_BSTCQ_X_X_NV_VXXX</t>
  </si>
  <si>
    <t>BT5G_LBRX_DCOC_BAND6_STARTIDX33_BSTVQ_X_X_NV_VXXX</t>
  </si>
  <si>
    <t>BT5G_LBRX_DCOC_BAND6_STARTIDX33_PWR_X_X_NV_VXXX</t>
  </si>
  <si>
    <t>BT5G_LBRX_DCOC_BAND6_STARTIDX33_EN2X_X_X_NV_VXXX</t>
  </si>
  <si>
    <t>BT5G_LBRX_DCOC_BAND6_STARTIDX33_EN4X_X_X_NV_VXXX</t>
  </si>
  <si>
    <t>BT5G_LBRX_DCOC_BAND7_STARTIDX0_BSTCI_X_X_NV_VXXX</t>
  </si>
  <si>
    <t>BT5G_LBRX_DCOC_BAND7_STARTIDX0_BSTVI_X_X_NV_VXXX</t>
  </si>
  <si>
    <t>BT5G_LBRX_DCOC_BAND7_STARTIDX0_BSTCQ_X_X_NV_VXXX</t>
  </si>
  <si>
    <t>BT5G_LBRX_DCOC_BAND7_STARTIDX0_BSTVQ_X_X_NV_VXXX</t>
  </si>
  <si>
    <t>BT5G_LBRX_DCOC_BAND7_STARTIDX0_PWR_X_X_NV_VXXX</t>
  </si>
  <si>
    <t>BT5G_LBRX_DCOC_BAND7_STARTIDX0_EN2X_X_X_NV_VXXX</t>
  </si>
  <si>
    <t>BT5G_LBRX_DCOC_BAND7_STARTIDX0_EN4X_X_X_NV_VXXX</t>
  </si>
  <si>
    <t>BT5G_LBRX_DCOC_BAND7_STARTIDX6_BSTCI_X_X_NV_VXXX</t>
  </si>
  <si>
    <t>BT5G_LBRX_DCOC_BAND7_STARTIDX6_BSTVI_X_X_NV_VXXX</t>
  </si>
  <si>
    <t>BT5G_LBRX_DCOC_BAND7_STARTIDX6_BSTCQ_X_X_NV_VXXX</t>
  </si>
  <si>
    <t>BT5G_LBRX_DCOC_BAND7_STARTIDX6_BSTVQ_X_X_NV_VXXX</t>
  </si>
  <si>
    <t>BT5G_LBRX_DCOC_BAND7_STARTIDX6_PWR_X_X_NV_VXXX</t>
  </si>
  <si>
    <t>BT5G_LBRX_DCOC_BAND7_STARTIDX6_EN2X_X_X_NV_VXXX</t>
  </si>
  <si>
    <t>BT5G_LBRX_DCOC_BAND7_STARTIDX6_EN4X_X_X_NV_VXXX</t>
  </si>
  <si>
    <t>BT5G_LBRX_DCOC_BAND7_STARTIDX21_BSTCI_X_X_NV_VXXX</t>
  </si>
  <si>
    <t>BT5G_LBRX_DCOC_BAND7_STARTIDX21_BSTVI_X_X_NV_VXXX</t>
  </si>
  <si>
    <t>BT5G_LBRX_DCOC_BAND7_STARTIDX21_BSTCQ_X_X_NV_VXXX</t>
  </si>
  <si>
    <t>BT5G_LBRX_DCOC_BAND7_STARTIDX21_BSTVQ_X_X_NV_VXXX</t>
  </si>
  <si>
    <t>BT5G_LBRX_DCOC_BAND7_STARTIDX21_PWR_X_X_NV_VXXX</t>
  </si>
  <si>
    <t>BT5G_LBRX_DCOC_BAND7_STARTIDX21_EN2X_X_X_NV_VXXX</t>
  </si>
  <si>
    <t>BT5G_LBRX_DCOC_BAND7_STARTIDX21_EN4X_X_X_NV_VXXX</t>
  </si>
  <si>
    <t>BT5G_LBRX_DCOC_BAND7_STARTIDX25_BSTCI_X_X_NV_VXXX</t>
  </si>
  <si>
    <t>BT5G_LBRX_DCOC_BAND7_STARTIDX25_BSTVI_X_X_NV_VXXX</t>
  </si>
  <si>
    <t>BT5G_LBRX_DCOC_BAND7_STARTIDX25_BSTCQ_X_X_NV_VXXX</t>
  </si>
  <si>
    <t>BT5G_LBRX_DCOC_BAND7_STARTIDX25_BSTVQ_X_X_NV_VXXX</t>
  </si>
  <si>
    <t>BT5G_LBRX_DCOC_BAND7_STARTIDX25_PWR_X_X_NV_VXXX</t>
  </si>
  <si>
    <t>BT5G_LBRX_DCOC_BAND7_STARTIDX25_EN2X_X_X_NV_VXXX</t>
  </si>
  <si>
    <t>BT5G_LBRX_DCOC_BAND7_STARTIDX25_EN4X_X_X_NV_VXXX</t>
  </si>
  <si>
    <t>BT5G_LBRX_DCOC_BAND7_STARTIDX33_BSTCI_X_X_NV_VXXX</t>
  </si>
  <si>
    <t>BT5G_LBRX_DCOC_BAND7_STARTIDX33_BSTVI_X_X_NV_VXXX</t>
  </si>
  <si>
    <t>BT5G_LBRX_DCOC_BAND7_STARTIDX33_BSTCQ_X_X_NV_VXXX</t>
  </si>
  <si>
    <t>BT5G_LBRX_DCOC_BAND7_STARTIDX33_BSTVQ_X_X_NV_VXXX</t>
  </si>
  <si>
    <t>BT5G_LBRX_DCOC_BAND7_STARTIDX33_PWR_X_X_NV_VXXX</t>
  </si>
  <si>
    <t>BT5G_LBRX_DCOC_BAND7_STARTIDX33_EN2X_X_X_NV_VXXX</t>
  </si>
  <si>
    <t>BT5G_LBRX_DCOC_BAND7_STARTIDX33_EN4X_X_X_NV_VXXX</t>
  </si>
  <si>
    <t>BT2GTTR_LBRX_BWCAL</t>
  </si>
  <si>
    <t>ARF_FWBT_JTAG_POLLDONE_XBT2GTTRLBRXBWCA_0_X_X_NV_VXXX</t>
  </si>
  <si>
    <t>BT2GTTR_LBRX_BWCAL_BAND0_LBRXMODE1_GINDX00_PREF_X_NV_VXXX</t>
  </si>
  <si>
    <t>BT2GTTR_LBRX_BWCAL_BAND0_LBRXMODE1_GINDX00_PDROOP_X_NV_VXXX</t>
  </si>
  <si>
    <t>BT2GTTR_LBRX_BWCAL_BAND0_LBRXMODE1_GINDX00_TIA2C_X_NV_VXXX</t>
  </si>
  <si>
    <t>BT2GTTR_LBRX_BWCAL_BAND0_LBRXMODE1_GINDX00_CTRIM_X_NV_VXXX</t>
  </si>
  <si>
    <t>BT2GTTR_LBRX_BWCAL_BAND0_LBRXMODE1_GINDX03_PREF_X_NV_VXXX</t>
  </si>
  <si>
    <t>BT2GTTR_LBRX_BWCAL_BAND0_LBRXMODE1_GINDX03_PDROOP_X_NV_VXXX</t>
  </si>
  <si>
    <t>BT2GTTR_LBRX_BWCAL_BAND0_LBRXMODE1_GINDX03_TIA2C_X_NV_VXXX</t>
  </si>
  <si>
    <t>BT2GTTR_LBRX_BWCAL_BAND0_LBRXMODE1_GINDX03_CTRIM_X_NV_VXXX</t>
  </si>
  <si>
    <t>BT2GTTR_LBRX_BWCAL_BAND0_LBRXMODE1_GINDX06_PREF_X_NV_VXXX</t>
  </si>
  <si>
    <t>BT2GTTR_LBRX_BWCAL_BAND0_LBRXMODE1_GINDX06_PDROOP_X_NV_VXXX</t>
  </si>
  <si>
    <t>BT2GTTR_LBRX_BWCAL_BAND0_LBRXMODE1_GINDX06_TIA2C_X_NV_VXXX</t>
  </si>
  <si>
    <t>BT2GTTR_LBRX_BWCAL_BAND0_LBRXMODE1_GINDX06_CTRIM_X_NV_VXXX</t>
  </si>
  <si>
    <t>BT2GTTR_LBRX_BWCAL_BAND0_LBRXMODE1_GINDX12_PREF_X_NV_VXXX</t>
  </si>
  <si>
    <t>BT2GTTR_LBRX_BWCAL_BAND0_LBRXMODE1_GINDX12_PDROOP_X_NV_VXXX</t>
  </si>
  <si>
    <t>BT2GTTR_LBRX_BWCAL_BAND0_LBRXMODE1_GINDX12_TIA2C_X_NV_VXXX</t>
  </si>
  <si>
    <t>BT2GTTR_LBRX_BWCAL_BAND0_LBRXMODE1_GINDX12_CTRIM_X_NV_VXXX</t>
  </si>
  <si>
    <t>BT2GTTR_LBRX_BWCAL_BAND0_LBRXMODE2_GINDX00_PREF_X_NV_VXXX</t>
  </si>
  <si>
    <t>BT2GTTR_LBRX_BWCAL_BAND0_LBRXMODE2_GINDX00_PDROOP_X_NV_VXXX</t>
  </si>
  <si>
    <t>BT2GTTR_LBRX_BWCAL_BAND0_LBRXMODE2_GINDX00_TIA2C_X_NV_VXXX</t>
  </si>
  <si>
    <t>BT2GTTR_LBRX_BWCAL_BAND0_LBRXMODE2_GINDX00_CTRIM_X_NV_VXXX</t>
  </si>
  <si>
    <t>BT2GTTR_LBRX_BWCAL_BAND0_LBRXMODE2_GINDX03_PREF_X_NV_VXXX</t>
  </si>
  <si>
    <t>BT2GTTR_LBRX_BWCAL_BAND0_LBRXMODE2_GINDX03_PDROOP_X_NV_VXXX</t>
  </si>
  <si>
    <t>BT2GTTR_LBRX_BWCAL_BAND0_LBRXMODE2_GINDX03_TIA2C_X_NV_VXXX</t>
  </si>
  <si>
    <t>BT2GTTR_LBRX_BWCAL_BAND0_LBRXMODE2_GINDX03_CTRIM_X_NV_VXXX</t>
  </si>
  <si>
    <t>BT2GTTR_LBRX_BWCAL_BAND0_LBRXMODE2_GINDX06_PREF_X_NV_VXXX</t>
  </si>
  <si>
    <t>BT2GTTR_LBRX_BWCAL_BAND0_LBRXMODE2_GINDX06_PDROOP_X_NV_VXXX</t>
  </si>
  <si>
    <t>BT2GTTR_LBRX_BWCAL_BAND0_LBRXMODE2_GINDX06_TIA2C_X_NV_VXXX</t>
  </si>
  <si>
    <t>BT2GTTR_LBRX_BWCAL_BAND0_LBRXMODE2_GINDX06_CTRIM_X_NV_VXXX</t>
  </si>
  <si>
    <t>BT2GTTR_LBRX_BWCAL_BAND0_LBRXMODE2_GINDX12_PREF_X_NV_VXXX</t>
  </si>
  <si>
    <t>BT2GTTR_LBRX_BWCAL_BAND0_LBRXMODE2_GINDX12_PDROOP_X_NV_VXXX</t>
  </si>
  <si>
    <t>BT2GTTR_LBRX_BWCAL_BAND0_LBRXMODE2_GINDX12_TIA2C_X_NV_VXXX</t>
  </si>
  <si>
    <t>BT2GTTR_LBRX_BWCAL_BAND0_LBRXMODE2_GINDX12_CTRIM_X_NV_VXXX</t>
  </si>
  <si>
    <t>BT5GTTR_LBRX_BWCAL</t>
  </si>
  <si>
    <t>ARF_FWBT_JTAG_POLLDONE_XBT5GTTRLBRXBWCA_0_X_X_NV_VXXX</t>
  </si>
  <si>
    <t>BT5GTTR_LBRX_BWCAL_BAND7_LBRXMODE1_GINDX00_PREF_X_NV_VXXX</t>
  </si>
  <si>
    <t>BT5GTTR_LBRX_BWCAL_BAND7_LBRXMODE1_GINDX00_PDROOP_X_NV_VXXX</t>
  </si>
  <si>
    <t>BT5GTTR_LBRX_BWCAL_BAND7_LBRXMODE1_GINDX00_TIA2C_X_NV_VXXX</t>
  </si>
  <si>
    <t>BT5GTTR_LBRX_BWCAL_BAND7_LBRXMODE1_GINDX00_CTRIM_X_NV_VXXX</t>
  </si>
  <si>
    <t>BT5GTTR_LBRX_BWCAL_BAND7_LBRXMODE1_GINDX03_PREF_X_NV_VXXX</t>
  </si>
  <si>
    <t>BT5GTTR_LBRX_BWCAL_BAND7_LBRXMODE1_GINDX03_PDROOP_X_NV_VXXX</t>
  </si>
  <si>
    <t>BT5GTTR_LBRX_BWCAL_BAND7_LBRXMODE1_GINDX03_TIA2C_X_NV_VXXX</t>
  </si>
  <si>
    <t>BT5GTTR_LBRX_BWCAL_BAND7_LBRXMODE1_GINDX03_CTRIM_X_NV_VXXX</t>
  </si>
  <si>
    <t>BT5GTTR_LBRX_BWCAL_BAND7_LBRXMODE1_GINDX06_PREF_X_NV_VXXX</t>
  </si>
  <si>
    <t>BT5GTTR_LBRX_BWCAL_BAND7_LBRXMODE1_GINDX06_PDROOP_X_NV_VXXX</t>
  </si>
  <si>
    <t>BT5GTTR_LBRX_BWCAL_BAND7_LBRXMODE1_GINDX06_TIA2C_X_NV_VXXX</t>
  </si>
  <si>
    <t>BT5GTTR_LBRX_BWCAL_BAND7_LBRXMODE1_GINDX06_CTRIM_X_NV_VXXX</t>
  </si>
  <si>
    <t>BT5GTTR_LBRX_BWCAL_BAND7_LBRXMODE1_GINDX09_PREF_X_NV_VXXX</t>
  </si>
  <si>
    <t>BT5GTTR_LBRX_BWCAL_BAND7_LBRXMODE1_GINDX09_PDROOP_X_NV_VXXX</t>
  </si>
  <si>
    <t>BT5GTTR_LBRX_BWCAL_BAND7_LBRXMODE1_GINDX09_TIA2C_X_NV_VXXX</t>
  </si>
  <si>
    <t>BT5GTTR_LBRX_BWCAL_BAND7_LBRXMODE1_GINDX09_CTRIM_X_NV_VXXX</t>
  </si>
  <si>
    <t>BT5GTTR_LBRX_BWCAL_BAND7_LBRXMODE2_GINDX00_PREF_X_NV_VXXX</t>
  </si>
  <si>
    <t>BT5GTTR_LBRX_BWCAL_BAND7_LBRXMODE2_GINDX00_PDROOP_X_NV_VXXX</t>
  </si>
  <si>
    <t>BT5GTTR_LBRX_BWCAL_BAND7_LBRXMODE2_GINDX00_TIA2C_X_NV_VXXX</t>
  </si>
  <si>
    <t>BT5GTTR_LBRX_BWCAL_BAND7_LBRXMODE2_GINDX00_CTRIM_X_NV_VXXX</t>
  </si>
  <si>
    <t>BT5GTTR_LBRX_BWCAL_BAND7_LBRXMODE2_GINDX03_PREF_X_NV_VXXX</t>
  </si>
  <si>
    <t>BT5GTTR_LBRX_BWCAL_BAND7_LBRXMODE2_GINDX03_PDROOP_X_NV_VXXX</t>
  </si>
  <si>
    <t>BT5GTTR_LBRX_BWCAL_BAND7_LBRXMODE2_GINDX03_TIA2C_X_NV_VXXX</t>
  </si>
  <si>
    <t>BT5GTTR_LBRX_BWCAL_BAND7_LBRXMODE2_GINDX03_CTRIM_X_NV_VXXX</t>
  </si>
  <si>
    <t>BT5GTTR_LBRX_BWCAL_BAND7_LBRXMODE2_GINDX06_PREF_X_NV_VXXX</t>
  </si>
  <si>
    <t>BT5GTTR_LBRX_BWCAL_BAND7_LBRXMODE2_GINDX06_PDROOP_X_NV_VXXX</t>
  </si>
  <si>
    <t>BT5GTTR_LBRX_BWCAL_BAND7_LBRXMODE2_GINDX06_TIA2C_X_NV_VXXX</t>
  </si>
  <si>
    <t>BT5GTTR_LBRX_BWCAL_BAND7_LBRXMODE2_GINDX06_CTRIM_X_NV_VXXX</t>
  </si>
  <si>
    <t>BT5GTTR_LBRX_BWCAL_BAND7_LBRXMODE2_GINDX09_PREF_X_NV_VXXX</t>
  </si>
  <si>
    <t>BT5GTTR_LBRX_BWCAL_BAND7_LBRXMODE2_GINDX09_PDROOP_X_NV_VXXX</t>
  </si>
  <si>
    <t>BT5GTTR_LBRX_BWCAL_BAND7_LBRXMODE2_GINDX09_TIA2C_X_NV_VXXX</t>
  </si>
  <si>
    <t>BT5GTTR_LBRX_BWCAL_BAND7_LBRXMODE2_GINDX09_CTRIM_X_NV_VXXX</t>
  </si>
  <si>
    <t>BT2GTTR_LBRX_IQMM</t>
  </si>
  <si>
    <t>ARF_FWBT_JTAG_POLLDONE_XBT2GTTRLBRXIQMM_0_X_X_NV_VXXX</t>
  </si>
  <si>
    <t>BT2GTTR_LBRX_IQMMCAL_BAND0_PWR_X_X_X_NV_VXXX</t>
  </si>
  <si>
    <t>BT2GTTR_LBRX_IQMMCAL_BAND0_IQMM_X_X_X_NV_VXXX</t>
  </si>
  <si>
    <t>BT2GTTR_LBRX_IQMMCAL_BAND0_IQPH_X_X_X_NV_VXXX</t>
  </si>
  <si>
    <t>deg</t>
  </si>
  <si>
    <t>BT2GTTR_LBRX_IQMMCAL_BAND0_ALPHA_X_X_X_NV_VXXX</t>
  </si>
  <si>
    <t>BT2GTTR_LBRX_IQMMCAL_BAND0_BETA_X_X_X_NV_VXXX</t>
  </si>
  <si>
    <t>BT5GTTR_LBRX_IQMM</t>
  </si>
  <si>
    <t>ARF_FWBT_JTAG_POLLDONE_XBT5GTTRLBRXIQMM_0_X_X_NV_VXXX</t>
  </si>
  <si>
    <t>BT5GTTR_LBRX_IQMMCAL_BAND1_PWR_X_X_X_NV_VXXX</t>
  </si>
  <si>
    <t>BT5GTTR_LBRX_IQMMCAL_BAND1_IQMM_X_X_X_NV_VXXX</t>
  </si>
  <si>
    <t>BT5GTTR_LBRX_IQMMCAL_BAND1_IQPH_X_X_X_NV_VXXX</t>
  </si>
  <si>
    <t>BT5GTTR_LBRX_IQMMCAL_BAND1_ALPHA_X_X_X_NV_VXXX</t>
  </si>
  <si>
    <t>BT5GTTR_LBRX_IQMMCAL_BAND1_BETA_X_X_X_NV_VXXX</t>
  </si>
  <si>
    <t>BT5GTTR_LBRX_IQMMCAL_BAND2_PWR_X_X_X_NV_VXXX</t>
  </si>
  <si>
    <t>BT5GTTR_LBRX_IQMMCAL_BAND2_IQMM_X_X_X_NV_VXXX</t>
  </si>
  <si>
    <t>BT5GTTR_LBRX_IQMMCAL_BAND2_IQPH_X_X_X_NV_VXXX</t>
  </si>
  <si>
    <t>BT5GTTR_LBRX_IQMMCAL_BAND2_ALPHA_X_X_X_NV_VXXX</t>
  </si>
  <si>
    <t>BT5GTTR_LBRX_IQMMCAL_BAND2_BETA_X_X_X_NV_VXXX</t>
  </si>
  <si>
    <t>BT5GTTR_LBRX_IQMMCAL_BAND3_PWR_X_X_X_NV_VXXX</t>
  </si>
  <si>
    <t>BT5GTTR_LBRX_IQMMCAL_BAND3_IQMM_X_X_X_NV_VXXX</t>
  </si>
  <si>
    <t>BT5GTTR_LBRX_IQMMCAL_BAND3_IQPH_X_X_X_NV_VXXX</t>
  </si>
  <si>
    <t>BT5GTTR_LBRX_IQMMCAL_BAND3_ALPHA_X_X_X_NV_VXXX</t>
  </si>
  <si>
    <t>BT5GTTR_LBRX_IQMMCAL_BAND3_BETA_X_X_X_NV_VXXX</t>
  </si>
  <si>
    <t>BT5GTTR_LBRX_IQMMCAL_BAND4_PWR_X_X_X_NV_VXXX</t>
  </si>
  <si>
    <t>BT5GTTR_LBRX_IQMMCAL_BAND4_IQMM_X_X_X_NV_VXXX</t>
  </si>
  <si>
    <t>BT5GTTR_LBRX_IQMMCAL_BAND4_IQPH_X_X_X_NV_VXXX</t>
  </si>
  <si>
    <t>BT5GTTR_LBRX_IQMMCAL_BAND4_ALPHA_X_X_X_NV_VXXX</t>
  </si>
  <si>
    <t>BT5GTTR_LBRX_IQMMCAL_BAND4_BETA_X_X_X_NV_VXXX</t>
  </si>
  <si>
    <t>BT5GTTR_LBRX_IQMMCAL_BAND5_PWR_X_X_X_NV_VXXX</t>
  </si>
  <si>
    <t>BT5GTTR_LBRX_IQMMCAL_BAND5_IQMM_X_X_X_NV_VXXX</t>
  </si>
  <si>
    <t>BT5GTTR_LBRX_IQMMCAL_BAND5_IQPH_X_X_X_NV_VXXX</t>
  </si>
  <si>
    <t>BT5GTTR_LBRX_IQMMCAL_BAND5_ALPHA_X_X_X_NV_VXXX</t>
  </si>
  <si>
    <t>BT5GTTR_LBRX_IQMMCAL_BAND5_BETA_X_X_X_NV_VXXX</t>
  </si>
  <si>
    <t>BT5GTTR_LBRX_IQMMCAL_BAND6_PWR_X_X_X_NV_VXXX</t>
  </si>
  <si>
    <t>BT5GTTR_LBRX_IQMMCAL_BAND6_IQMM_X_X_X_NV_VXXX</t>
  </si>
  <si>
    <t>BT5GTTR_LBRX_IQMMCAL_BAND6_IQPH_X_X_X_NV_VXXX</t>
  </si>
  <si>
    <t>BT5GTTR_LBRX_IQMMCAL_BAND6_ALPHA_X_X_X_NV_VXXX</t>
  </si>
  <si>
    <t>BT5GTTR_LBRX_IQMMCAL_BAND6_BETA_X_X_X_NV_VXXX</t>
  </si>
  <si>
    <t>BT5GTTR_LBRX_IQMMCAL_BAND7_PWR_X_X_X_NV_VXXX</t>
  </si>
  <si>
    <t>BT5GTTR_LBRX_IQMMCAL_BAND7_IQMM_X_X_X_NV_VXXX</t>
  </si>
  <si>
    <t>BT5GTTR_LBRX_IQMMCAL_BAND7_IQPH_X_X_X_NV_VXXX</t>
  </si>
  <si>
    <t>BT5GTTR_LBRX_IQMMCAL_BAND7_ALPHA_X_X_X_NV_VXXX</t>
  </si>
  <si>
    <t>BT5GTTR_LBRX_IQMMCAL_BAND7_BETA_X_X_X_NV_VXXX</t>
  </si>
  <si>
    <t>BT2GTTR_LBRX_GAIN_STEP</t>
  </si>
  <si>
    <t>ARF_FWBT_JTAG_POLLDONE_XBT2GTTRLBRXGAIN_0_X_X_NV_VXXX</t>
  </si>
  <si>
    <t>BT2GTTR_LB_GS_BAND0_CHAN038_GINDX00_PWR_X_NV_VXXX</t>
  </si>
  <si>
    <t>BT2GTTR_LB_GS_BAND0_CHAN038_GINDX00_STEP_X_NV_VXXX</t>
  </si>
  <si>
    <t>BT2GTTR_LB_GS_BAND0_CHAN038_GINDX00_TXIDX_X_NV_VXXX</t>
  </si>
  <si>
    <t>BT2GTTR_LB_GS_BAND0_CHAN038_GINDX03_PWR_X_NV_VXXX</t>
  </si>
  <si>
    <t>BT2GTTR_LB_GS_BAND0_CHAN038_GINDX03_STEP_X_NV_VXXX</t>
  </si>
  <si>
    <t>BT2GTTR_LB_GS_BAND0_CHAN038_GINDX03_TXIDX_X_NV_VXXX</t>
  </si>
  <si>
    <t>BT2GTTR_LB_GS_BAND0_CHAN038_GINDX09_PWR_X_NV_VXXX</t>
  </si>
  <si>
    <t>BT2GTTR_LB_GS_BAND0_CHAN038_GINDX09_STEP_X_NV_VXXX</t>
  </si>
  <si>
    <t>BT2GTTR_LB_GS_BAND0_CHAN038_GINDX09_TXIDX_X_NV_VXXX</t>
  </si>
  <si>
    <t>BT2GTTR_LB_GS_BAND0_CHAN038_GINDX10_PWR_X_NV_VXXX</t>
  </si>
  <si>
    <t>BT2GTTR_LB_GS_BAND0_CHAN038_GINDX10_STEP_X_NV_VXXX</t>
  </si>
  <si>
    <t>BT2GTTR_LB_GS_BAND0_CHAN038_GINDX10_TXIDX_X_NV_VXXX</t>
  </si>
  <si>
    <t>BT2GTTR_LB_GS_BAND0_CHAN038_GINDX12_PWR_X_NV_VXXX</t>
  </si>
  <si>
    <t>BT2GTTR_LB_GS_BAND0_CHAN038_GINDX12_STEP_X_NV_VXXX</t>
  </si>
  <si>
    <t>BT2GTTR_LB_GS_BAND0_CHAN038_GINDX12_TXIDX_X_NV_VXXX</t>
  </si>
  <si>
    <t>BT2GTTR_LB_GS_BAND0_CHAN038_GINDX16_PWR_X_NV_VXXX</t>
  </si>
  <si>
    <t>BT2GTTR_LB_GS_BAND0_CHAN038_GINDX16_STEP_X_NV_VXXX</t>
  </si>
  <si>
    <t>BT2GTTR_LB_GS_BAND0_CHAN038_GINDX16_TXIDX_X_NV_VXXX</t>
  </si>
  <si>
    <t>BT2GTTR_LB_GS_BAND0_CHAN038_GINDX24_PWR_X_NV_VXXX</t>
  </si>
  <si>
    <t>BT2GTTR_LB_GS_BAND0_CHAN038_GINDX24_STEP_X_NV_VXXX</t>
  </si>
  <si>
    <t>BT2GTTR_LB_GS_BAND0_CHAN038_GINDX24_TXIDX_X_NV_VXXX</t>
  </si>
  <si>
    <t>BT2GTTR_LB_GS_BAND0_CHAN038_GINDX33_PWR_X_NV_VXXX</t>
  </si>
  <si>
    <t>BT2GTTR_LB_GS_BAND0_CHAN038_GINDX33_STEP_X_NV_VXXX</t>
  </si>
  <si>
    <t>BT2GTTR_LB_GS_BAND0_CHAN038_GINDX33_TXIDX_X_NV_VXXX</t>
  </si>
  <si>
    <t>BT5GTTR_LBRX_GAIN_STEP</t>
  </si>
  <si>
    <t>ARF_FWBT_JTAG_POLLDONE_XBT5GTTRLBRXGAIN_0_X_X_NV_VXXX</t>
  </si>
  <si>
    <t>BT5GTTR_LB_GS_BAND1_CHAN000_GINDX00_PWR_X_NV_VXXX</t>
  </si>
  <si>
    <t>BT5GTTR_LB_GS_BAND1_CHAN000_GINDX00_STEP_X_NV_VXXX</t>
  </si>
  <si>
    <t>BT5GTTR_LB_GS_BAND1_CHAN000_GINDX00_TXIDX_X_NV_VXXX</t>
  </si>
  <si>
    <t>BT5GTTR_LB_GS_BAND1_CHAN000_GINDX03_PWR_X_NV_VXXX</t>
  </si>
  <si>
    <t>BT5GTTR_LB_GS_BAND1_CHAN000_GINDX03_STEP_X_NV_VXXX</t>
  </si>
  <si>
    <t>BT5GTTR_LB_GS_BAND1_CHAN000_GINDX03_TXIDX_X_NV_VXXX</t>
  </si>
  <si>
    <t>BT5GTTR_LB_GS_BAND1_CHAN000_GINDX09_PWR_X_NV_VXXX</t>
  </si>
  <si>
    <t>BT5GTTR_LB_GS_BAND1_CHAN000_GINDX09_STEP_X_NV_VXXX</t>
  </si>
  <si>
    <t>BT5GTTR_LB_GS_BAND1_CHAN000_GINDX09_TXIDX_X_NV_VXXX</t>
  </si>
  <si>
    <t>BT5GTTR_LB_GS_BAND1_CHAN000_GINDX10_PWR_X_NV_VXXX</t>
  </si>
  <si>
    <t>BT5GTTR_LB_GS_BAND1_CHAN000_GINDX10_STEP_X_NV_VXXX</t>
  </si>
  <si>
    <t>BT5GTTR_LB_GS_BAND1_CHAN000_GINDX10_TXIDX_X_NV_VXXX</t>
  </si>
  <si>
    <t>BT5GTTR_LB_GS_BAND1_CHAN000_GINDX12_PWR_X_NV_VXXX</t>
  </si>
  <si>
    <t>BT5GTTR_LB_GS_BAND1_CHAN000_GINDX12_STEP_X_NV_VXXX</t>
  </si>
  <si>
    <t>BT5GTTR_LB_GS_BAND1_CHAN000_GINDX12_TXIDX_X_NV_VXXX</t>
  </si>
  <si>
    <t>BT5GTTR_LB_GS_BAND1_CHAN000_GINDX16_PWR_X_NV_VXXX</t>
  </si>
  <si>
    <t>BT5GTTR_LB_GS_BAND1_CHAN000_GINDX16_STEP_X_NV_VXXX</t>
  </si>
  <si>
    <t>BT5GTTR_LB_GS_BAND1_CHAN000_GINDX16_TXIDX_X_NV_VXXX</t>
  </si>
  <si>
    <t>BT5GTTR_LB_GS_BAND1_CHAN000_GINDX24_PWR_X_NV_VXXX</t>
  </si>
  <si>
    <t>BT5GTTR_LB_GS_BAND1_CHAN000_GINDX24_STEP_X_NV_VXXX</t>
  </si>
  <si>
    <t>BT5GTTR_LB_GS_BAND1_CHAN000_GINDX24_TXIDX_X_NV_VXXX</t>
  </si>
  <si>
    <t>BT5GTTR_LB_GS_BAND1_CHAN000_GINDX40_PWR_X_NV_VXXX</t>
  </si>
  <si>
    <t>BT5GTTR_LB_GS_BAND1_CHAN000_GINDX40_STEP_X_NV_VXXX</t>
  </si>
  <si>
    <t>BT5GTTR_LB_GS_BAND1_CHAN000_GINDX40_TXIDX_X_NV_VXXX</t>
  </si>
  <si>
    <t>BT5GTTR_LB_GS_BAND7_CHAN000_GINDX00_PWR_X_NV_VXXX</t>
  </si>
  <si>
    <t>BT5GTTR_LB_GS_BAND7_CHAN000_GINDX00_STEP_X_NV_VXXX</t>
  </si>
  <si>
    <t>BT5GTTR_LB_GS_BAND7_CHAN000_GINDX00_TXIDX_X_NV_VXXX</t>
  </si>
  <si>
    <t>BT5GTTR_LB_GS_BAND7_CHAN000_GINDX03_PWR_X_NV_VXXX</t>
  </si>
  <si>
    <t>BT5GTTR_LB_GS_BAND7_CHAN000_GINDX03_STEP_X_NV_VXXX</t>
  </si>
  <si>
    <t>BT5GTTR_LB_GS_BAND7_CHAN000_GINDX03_TXIDX_X_NV_VXXX</t>
  </si>
  <si>
    <t>BT5GTTR_LB_GS_BAND7_CHAN000_GINDX09_PWR_X_NV_VXXX</t>
  </si>
  <si>
    <t>BT5GTTR_LB_GS_BAND7_CHAN000_GINDX09_STEP_X_NV_VXXX</t>
  </si>
  <si>
    <t>BT5GTTR_LB_GS_BAND7_CHAN000_GINDX09_TXIDX_X_NV_VXXX</t>
  </si>
  <si>
    <t>BT5GTTR_LB_GS_BAND7_CHAN000_GINDX10_PWR_X_NV_VXXX</t>
  </si>
  <si>
    <t>BT5GTTR_LB_GS_BAND7_CHAN000_GINDX10_STEP_X_NV_VXXX</t>
  </si>
  <si>
    <t>BT5GTTR_LB_GS_BAND7_CHAN000_GINDX10_TXIDX_X_NV_VXXX</t>
  </si>
  <si>
    <t>BT5GTTR_LB_GS_BAND7_CHAN000_GINDX12_PWR_X_NV_VXXX</t>
  </si>
  <si>
    <t>BT5GTTR_LB_GS_BAND7_CHAN000_GINDX12_STEP_X_NV_VXXX</t>
  </si>
  <si>
    <t>BT5GTTR_LB_GS_BAND7_CHAN000_GINDX12_TXIDX_X_NV_VXXX</t>
  </si>
  <si>
    <t>BT5GTTR_LB_GS_BAND7_CHAN000_GINDX16_PWR_X_NV_VXXX</t>
  </si>
  <si>
    <t>BT5GTTR_LB_GS_BAND7_CHAN000_GINDX16_STEP_X_NV_VXXX</t>
  </si>
  <si>
    <t>BT5GTTR_LB_GS_BAND7_CHAN000_GINDX16_TXIDX_X_NV_VXXX</t>
  </si>
  <si>
    <t>BT5GTTR_LB_GS_BAND7_CHAN000_GINDX24_PWR_X_NV_VXXX</t>
  </si>
  <si>
    <t>BT5GTTR_LB_GS_BAND7_CHAN000_GINDX24_STEP_X_NV_VXXX</t>
  </si>
  <si>
    <t>BT5GTTR_LB_GS_BAND7_CHAN000_GINDX24_TXIDX_X_NV_VXXX</t>
  </si>
  <si>
    <t>BT5GTTR_LB_GS_BAND7_CHAN000_GINDX40_PWR_X_NV_VXXX</t>
  </si>
  <si>
    <t>BT5GTTR_LB_GS_BAND7_CHAN000_GINDX40_STEP_X_NV_VXXX</t>
  </si>
  <si>
    <t>BT5GTTR_LB_GS_BAND7_CHAN000_GINDX40_TXIDX_X_NV_VXXX</t>
  </si>
  <si>
    <t>BT2GTTR_LBRX_TFCHK</t>
  </si>
  <si>
    <t>ARF_FWBT_JTAG_POLLDONE_XBT2GTTRLBRXTFCH_0_X_X_NV_VXXX</t>
  </si>
  <si>
    <t>BT2GTTR_LBTF_BAND0_CHAN038_LBRXMODE2_GINDX00_PWR_X_NV_VXXX</t>
  </si>
  <si>
    <t>BT2GTTR_LBTF_BAND0_CHAN038_LBRXMODE2_GINDX00_DROOP_X_NV_VXXX</t>
  </si>
  <si>
    <t>BT2GTTR_LBTF_BAND0_CHAN038_LBRXMODE2_GINDX00_IQMM_X_NV_VXXX</t>
  </si>
  <si>
    <t>BT2GTTR_LBTF_BAND0_CHAN038_LBRXMODE2_GINDX00_IQMMEDGE_X_NV_VXXX</t>
  </si>
  <si>
    <t>BT2GTTR_LBTF_BAND0_CHAN038_LBRXMODE2_GINDX00_IQPH_X_NV_VXXX</t>
  </si>
  <si>
    <t>BT2GTTR_LBTF_BAND0_CHAN038_LBRXMODE2_GINDX00_IQPHEDGE_X_NV_VXXX</t>
  </si>
  <si>
    <t>BT2GTTR_LBTF_BAND0_CHAN038_LBRXMODE2_GINDX04_PWR_X_NV_VXXX</t>
  </si>
  <si>
    <t>BT2GTTR_LBTF_BAND0_CHAN038_LBRXMODE2_GINDX04_DROOP_X_NV_VXXX</t>
  </si>
  <si>
    <t>BT2GTTR_LBTF_BAND0_CHAN038_LBRXMODE2_GINDX04_IQMM_X_NV_VXXX</t>
  </si>
  <si>
    <t>BT2GTTR_LBTF_BAND0_CHAN038_LBRXMODE2_GINDX04_IQMMEDGE_X_NV_VXXX</t>
  </si>
  <si>
    <t>BT2GTTR_LBTF_BAND0_CHAN038_LBRXMODE2_GINDX04_IQPH_X_NV_VXXX</t>
  </si>
  <si>
    <t>BT2GTTR_LBTF_BAND0_CHAN038_LBRXMODE2_GINDX04_IQPHEDGE_X_NV_VXXX</t>
  </si>
  <si>
    <t>BT2GTTR_LBTF_BAND0_CHAN038_LBRXMODE2_GINDX08_PWR_X_NV_VXXX</t>
  </si>
  <si>
    <t>BT2GTTR_LBTF_BAND0_CHAN038_LBRXMODE2_GINDX08_DROOP_X_NV_VXXX</t>
  </si>
  <si>
    <t>BT2GTTR_LBTF_BAND0_CHAN038_LBRXMODE2_GINDX08_IQMM_X_NV_VXXX</t>
  </si>
  <si>
    <t>BT2GTTR_LBTF_BAND0_CHAN038_LBRXMODE2_GINDX08_IQMMEDGE_X_NV_VXXX</t>
  </si>
  <si>
    <t>BT2GTTR_LBTF_BAND0_CHAN038_LBRXMODE2_GINDX08_IQPH_X_NV_VXXX</t>
  </si>
  <si>
    <t>BT2GTTR_LBTF_BAND0_CHAN038_LBRXMODE2_GINDX08_IQPHEDGE_X_NV_VXXX</t>
  </si>
  <si>
    <t>BT2GTTR_LBTF_BAND0_CHAN038_LBRXMODE2_GINDX12_PWR_X_NV_VXXX</t>
  </si>
  <si>
    <t>BT2GTTR_LBTF_BAND0_CHAN038_LBRXMODE2_GINDX12_DROOP_X_NV_VXXX</t>
  </si>
  <si>
    <t>BT2GTTR_LBTF_BAND0_CHAN038_LBRXMODE2_GINDX12_IQMM_X_NV_VXXX</t>
  </si>
  <si>
    <t>BT2GTTR_LBTF_BAND0_CHAN038_LBRXMODE2_GINDX12_IQMMEDGE_X_NV_VXXX</t>
  </si>
  <si>
    <t>BT2GTTR_LBTF_BAND0_CHAN038_LBRXMODE2_GINDX12_IQPH_X_NV_VXXX</t>
  </si>
  <si>
    <t>BT2GTTR_LBTF_BAND0_CHAN038_LBRXMODE2_GINDX12_IQPHEDGE_X_NV_VXXX</t>
  </si>
  <si>
    <t>BT2GTTR_LBTF_BAND0_CHAN038_LBRXMODE2_GINDX16_PWR_X_NV_VXXX</t>
  </si>
  <si>
    <t>BT2GTTR_LBTF_BAND0_CHAN038_LBRXMODE2_GINDX16_DROOP_X_NV_VXXX</t>
  </si>
  <si>
    <t>BT2GTTR_LBTF_BAND0_CHAN038_LBRXMODE2_GINDX16_IQMM_X_NV_VXXX</t>
  </si>
  <si>
    <t>BT2GTTR_LBTF_BAND0_CHAN038_LBRXMODE2_GINDX16_IQMMEDGE_X_NV_VXXX</t>
  </si>
  <si>
    <t>BT2GTTR_LBTF_BAND0_CHAN038_LBRXMODE2_GINDX16_IQPH_X_NV_VXXX</t>
  </si>
  <si>
    <t>BT2GTTR_LBTF_BAND0_CHAN038_LBRXMODE2_GINDX16_IQPHEDGE_X_NV_VXXX</t>
  </si>
  <si>
    <t>BT2GTTR_LBTF_BAND0_CHAN038_LBRXMODE2_GINDX20_PWR_X_NV_VXXX</t>
  </si>
  <si>
    <t>BT2GTTR_LBTF_BAND0_CHAN038_LBRXMODE2_GINDX20_DROOP_X_NV_VXXX</t>
  </si>
  <si>
    <t>BT2GTTR_LBTF_BAND0_CHAN038_LBRXMODE2_GINDX20_IQMM_X_NV_VXXX</t>
  </si>
  <si>
    <t>BT2GTTR_LBTF_BAND0_CHAN038_LBRXMODE2_GINDX20_IQMMEDGE_X_NV_VXXX</t>
  </si>
  <si>
    <t>BT2GTTR_LBTF_BAND0_CHAN038_LBRXMODE2_GINDX20_IQPH_X_NV_VXXX</t>
  </si>
  <si>
    <t>BT2GTTR_LBTF_BAND0_CHAN038_LBRXMODE2_GINDX20_IQPHEDGE_X_NV_VXXX</t>
  </si>
  <si>
    <t>BT2GTTR_LBTF_BAND0_CHAN038_LBRXMODE2_GINDX24_PWR_X_NV_VXXX</t>
  </si>
  <si>
    <t>BT2GTTR_LBTF_BAND0_CHAN038_LBRXMODE2_GINDX24_DROOP_X_NV_VXXX</t>
  </si>
  <si>
    <t>BT2GTTR_LBTF_BAND0_CHAN038_LBRXMODE2_GINDX24_IQMM_X_NV_VXXX</t>
  </si>
  <si>
    <t>BT2GTTR_LBTF_BAND0_CHAN038_LBRXMODE2_GINDX24_IQMMEDGE_X_NV_VXXX</t>
  </si>
  <si>
    <t>BT2GTTR_LBTF_BAND0_CHAN038_LBRXMODE2_GINDX24_IQPH_X_NV_VXXX</t>
  </si>
  <si>
    <t>BT2GTTR_LBTF_BAND0_CHAN038_LBRXMODE2_GINDX24_IQPHEDGE_X_NV_VXXX</t>
  </si>
  <si>
    <t>BT2GTTR_LBTF_BAND0_CHAN038_LBRXMODE2_GINDX28_PWR_X_NV_VXXX</t>
  </si>
  <si>
    <t>BT2GTTR_LBTF_BAND0_CHAN038_LBRXMODE2_GINDX28_DROOP_X_NV_VXXX</t>
  </si>
  <si>
    <t>BT2GTTR_LBTF_BAND0_CHAN038_LBRXMODE2_GINDX28_IQMM_X_NV_VXXX</t>
  </si>
  <si>
    <t>BT2GTTR_LBTF_BAND0_CHAN038_LBRXMODE2_GINDX28_IQMMEDGE_X_NV_VXXX</t>
  </si>
  <si>
    <t>BT2GTTR_LBTF_BAND0_CHAN038_LBRXMODE2_GINDX28_IQPH_X_NV_VXXX</t>
  </si>
  <si>
    <t>BT2GTTR_LBTF_BAND0_CHAN038_LBRXMODE2_GINDX28_IQPHEDGE_X_NV_VXXX</t>
  </si>
  <si>
    <t>BT2GTTR_LBTF_BAND0_CHAN038_LBRXMODE2_GINDX32_PWR_X_NV_VXXX</t>
  </si>
  <si>
    <t>BT2GTTR_LBTF_BAND0_CHAN038_LBRXMODE2_GINDX32_DROOP_X_NV_VXXX</t>
  </si>
  <si>
    <t>BT2GTTR_LBTF_BAND0_CHAN038_LBRXMODE2_GINDX32_IQMM_X_NV_VXXX</t>
  </si>
  <si>
    <t>BT2GTTR_LBTF_BAND0_CHAN038_LBRXMODE2_GINDX32_IQMMEDGE_X_NV_VXXX</t>
  </si>
  <si>
    <t>BT2GTTR_LBTF_BAND0_CHAN038_LBRXMODE2_GINDX32_IQPH_X_NV_VXXX</t>
  </si>
  <si>
    <t>BT2GTTR_LBTF_BAND0_CHAN038_LBRXMODE2_GINDX32_IQPHEDGE_X_NV_VXXX</t>
  </si>
  <si>
    <t>BT2GTTR_LBTF_BAND0_CHAN038_LBRXMODE1_GINDX00_PWR_X_NV_VXXX</t>
  </si>
  <si>
    <t>BT2GTTR_LBTF_BAND0_CHAN038_LBRXMODE1_GINDX00_DROOP_X_NV_VXXX</t>
  </si>
  <si>
    <t>BT2GTTR_LBTF_BAND0_CHAN038_LBRXMODE1_GINDX00_IQMM_X_NV_VXXX</t>
  </si>
  <si>
    <t>BT2GTTR_LBTF_BAND0_CHAN038_LBRXMODE1_GINDX00_IQMMEDGE_X_NV_VXXX</t>
  </si>
  <si>
    <t>BT2GTTR_LBTF_BAND0_CHAN038_LBRXMODE1_GINDX00_IQPH_X_NV_VXXX</t>
  </si>
  <si>
    <t>BT2GTTR_LBTF_BAND0_CHAN038_LBRXMODE1_GINDX00_IQPHEDGE_X_NV_VXXX</t>
  </si>
  <si>
    <t>BT2GTTR_LBTF_BAND0_CHAN038_LBRXMODE1_GINDX04_PWR_X_NV_VXXX</t>
  </si>
  <si>
    <t>BT2GTTR_LBTF_BAND0_CHAN038_LBRXMODE1_GINDX04_DROOP_X_NV_VXXX</t>
  </si>
  <si>
    <t>BT2GTTR_LBTF_BAND0_CHAN038_LBRXMODE1_GINDX04_IQMM_X_NV_VXXX</t>
  </si>
  <si>
    <t>BT2GTTR_LBTF_BAND0_CHAN038_LBRXMODE1_GINDX04_IQMMEDGE_X_NV_VXXX</t>
  </si>
  <si>
    <t>BT2GTTR_LBTF_BAND0_CHAN038_LBRXMODE1_GINDX04_IQPH_X_NV_VXXX</t>
  </si>
  <si>
    <t>BT2GTTR_LBTF_BAND0_CHAN038_LBRXMODE1_GINDX04_IQPHEDGE_X_NV_VXXX</t>
  </si>
  <si>
    <t>BT2GTTR_LBTF_BAND0_CHAN038_LBRXMODE1_GINDX08_PWR_X_NV_VXXX</t>
  </si>
  <si>
    <t>BT2GTTR_LBTF_BAND0_CHAN038_LBRXMODE1_GINDX08_DROOP_X_NV_VXXX</t>
  </si>
  <si>
    <t>BT2GTTR_LBTF_BAND0_CHAN038_LBRXMODE1_GINDX08_IQMM_X_NV_VXXX</t>
  </si>
  <si>
    <t>BT2GTTR_LBTF_BAND0_CHAN038_LBRXMODE1_GINDX08_IQMMEDGE_X_NV_VXXX</t>
  </si>
  <si>
    <t>BT2GTTR_LBTF_BAND0_CHAN038_LBRXMODE1_GINDX08_IQPH_X_NV_VXXX</t>
  </si>
  <si>
    <t>BT2GTTR_LBTF_BAND0_CHAN038_LBRXMODE1_GINDX08_IQPHEDGE_X_NV_VXXX</t>
  </si>
  <si>
    <t>BT2GTTR_LBTF_BAND0_CHAN038_LBRXMODE1_GINDX12_PWR_X_NV_VXXX</t>
  </si>
  <si>
    <t>BT2GTTR_LBTF_BAND0_CHAN038_LBRXMODE1_GINDX12_DROOP_X_NV_VXXX</t>
  </si>
  <si>
    <t>BT2GTTR_LBTF_BAND0_CHAN038_LBRXMODE1_GINDX12_IQMM_X_NV_VXXX</t>
  </si>
  <si>
    <t>BT2GTTR_LBTF_BAND0_CHAN038_LBRXMODE1_GINDX12_IQMMEDGE_X_NV_VXXX</t>
  </si>
  <si>
    <t>BT2GTTR_LBTF_BAND0_CHAN038_LBRXMODE1_GINDX12_IQPH_X_NV_VXXX</t>
  </si>
  <si>
    <t>BT2GTTR_LBTF_BAND0_CHAN038_LBRXMODE1_GINDX12_IQPHEDGE_X_NV_VXXX</t>
  </si>
  <si>
    <t>BT2GTTR_LBTF_BAND0_CHAN038_LBRXMODE1_GINDX16_PWR_X_NV_VXXX</t>
  </si>
  <si>
    <t>BT2GTTR_LBTF_BAND0_CHAN038_LBRXMODE1_GINDX16_DROOP_X_NV_VXXX</t>
  </si>
  <si>
    <t>BT2GTTR_LBTF_BAND0_CHAN038_LBRXMODE1_GINDX16_IQMM_X_NV_VXXX</t>
  </si>
  <si>
    <t>BT2GTTR_LBTF_BAND0_CHAN038_LBRXMODE1_GINDX16_IQMMEDGE_X_NV_VXXX</t>
  </si>
  <si>
    <t>BT2GTTR_LBTF_BAND0_CHAN038_LBRXMODE1_GINDX16_IQPH_X_NV_VXXX</t>
  </si>
  <si>
    <t>BT2GTTR_LBTF_BAND0_CHAN038_LBRXMODE1_GINDX16_IQPHEDGE_X_NV_VXXX</t>
  </si>
  <si>
    <t>BT2GTTR_LBTF_BAND0_CHAN038_LBRXMODE1_GINDX20_PWR_X_NV_VXXX</t>
  </si>
  <si>
    <t>BT2GTTR_LBTF_BAND0_CHAN038_LBRXMODE1_GINDX20_DROOP_X_NV_VXXX</t>
  </si>
  <si>
    <t>BT2GTTR_LBTF_BAND0_CHAN038_LBRXMODE1_GINDX20_IQMM_X_NV_VXXX</t>
  </si>
  <si>
    <t>BT2GTTR_LBTF_BAND0_CHAN038_LBRXMODE1_GINDX20_IQMMEDGE_X_NV_VXXX</t>
  </si>
  <si>
    <t>BT2GTTR_LBTF_BAND0_CHAN038_LBRXMODE1_GINDX20_IQPH_X_NV_VXXX</t>
  </si>
  <si>
    <t>BT2GTTR_LBTF_BAND0_CHAN038_LBRXMODE1_GINDX20_IQPHEDGE_X_NV_VXXX</t>
  </si>
  <si>
    <t>BT2GTTR_LBTF_BAND0_CHAN038_LBRXMODE1_GINDX24_PWR_X_NV_VXXX</t>
  </si>
  <si>
    <t>BT2GTTR_LBTF_BAND0_CHAN038_LBRXMODE1_GINDX24_DROOP_X_NV_VXXX</t>
  </si>
  <si>
    <t>BT2GTTR_LBTF_BAND0_CHAN038_LBRXMODE1_GINDX24_IQMM_X_NV_VXXX</t>
  </si>
  <si>
    <t>BT2GTTR_LBTF_BAND0_CHAN038_LBRXMODE1_GINDX24_IQMMEDGE_X_NV_VXXX</t>
  </si>
  <si>
    <t>BT2GTTR_LBTF_BAND0_CHAN038_LBRXMODE1_GINDX24_IQPH_X_NV_VXXX</t>
  </si>
  <si>
    <t>BT2GTTR_LBTF_BAND0_CHAN038_LBRXMODE1_GINDX24_IQPHEDGE_X_NV_VXXX</t>
  </si>
  <si>
    <t>BT2GTTR_LBTF_BAND0_CHAN038_LBRXMODE1_GINDX28_PWR_X_NV_VXXX</t>
  </si>
  <si>
    <t>BT2GTTR_LBTF_BAND0_CHAN038_LBRXMODE1_GINDX28_DROOP_X_NV_VXXX</t>
  </si>
  <si>
    <t>BT2GTTR_LBTF_BAND0_CHAN038_LBRXMODE1_GINDX28_IQMM_X_NV_VXXX</t>
  </si>
  <si>
    <t>BT2GTTR_LBTF_BAND0_CHAN038_LBRXMODE1_GINDX28_IQMMEDGE_X_NV_VXXX</t>
  </si>
  <si>
    <t>BT2GTTR_LBTF_BAND0_CHAN038_LBRXMODE1_GINDX28_IQPH_X_NV_VXXX</t>
  </si>
  <si>
    <t>BT2GTTR_LBTF_BAND0_CHAN038_LBRXMODE1_GINDX28_IQPHEDGE_X_NV_VXXX</t>
  </si>
  <si>
    <t>BT2GTTR_LBTF_BAND0_CHAN038_LBRXMODE1_GINDX32_PWR_X_NV_VXXX</t>
  </si>
  <si>
    <t>BT2GTTR_LBTF_BAND0_CHAN038_LBRXMODE1_GINDX32_DROOP_X_NV_VXXX</t>
  </si>
  <si>
    <t>BT2GTTR_LBTF_BAND0_CHAN038_LBRXMODE1_GINDX32_IQMM_X_NV_VXXX</t>
  </si>
  <si>
    <t>BT2GTTR_LBTF_BAND0_CHAN038_LBRXMODE1_GINDX32_IQMMEDGE_X_NV_VXXX</t>
  </si>
  <si>
    <t>BT2GTTR_LBTF_BAND0_CHAN038_LBRXMODE1_GINDX32_IQPH_X_NV_VXXX</t>
  </si>
  <si>
    <t>BT2GTTR_LBTF_BAND0_CHAN038_LBRXMODE1_GINDX32_IQPHEDGE_X_NV_VXXX</t>
  </si>
  <si>
    <t>BT5GTTR_LBRX_TFCHK</t>
  </si>
  <si>
    <t>ARF_FWBT_JTAG_POLLDONE_XBT5GTTRLBRXTFCH_0_X_X_NV_VXXX</t>
  </si>
  <si>
    <t>BT5GTTR_LBTF_BAND1_CHAN000_LBRXMODE2_GINDX00_PWR_X_NV_VXXX</t>
  </si>
  <si>
    <t>BT5GTTR_LBTF_BAND1_CHAN000_LBRXMODE2_GINDX00_DROOP_X_NV_VXXX</t>
  </si>
  <si>
    <t>BT5GTTR_LBTF_BAND1_CHAN000_LBRXMODE2_GINDX00_IQMM_X_NV_VXXX</t>
  </si>
  <si>
    <t>BT5GTTR_LBTF_BAND1_CHAN000_LBRXMODE2_GINDX00_IQMMEDGE_X_NV_VXXX</t>
  </si>
  <si>
    <t>BT5GTTR_LBTF_BAND1_CHAN000_LBRXMODE2_GINDX00_IQPH_X_NV_VXXX</t>
  </si>
  <si>
    <t>BT5GTTR_LBTF_BAND1_CHAN000_LBRXMODE2_GINDX00_IQPHEDGE_X_NV_VXXX</t>
  </si>
  <si>
    <t>BT5GTTR_LBTF_BAND1_CHAN000_LBRXMODE2_GINDX04_PWR_X_NV_VXXX</t>
  </si>
  <si>
    <t>BT5GTTR_LBTF_BAND1_CHAN000_LBRXMODE2_GINDX04_DROOP_X_NV_VXXX</t>
  </si>
  <si>
    <t>BT5GTTR_LBTF_BAND1_CHAN000_LBRXMODE2_GINDX04_IQMM_X_NV_VXXX</t>
  </si>
  <si>
    <t>BT5GTTR_LBTF_BAND1_CHAN000_LBRXMODE2_GINDX04_IQMMEDGE_X_NV_VXXX</t>
  </si>
  <si>
    <t>BT5GTTR_LBTF_BAND1_CHAN000_LBRXMODE2_GINDX04_IQPH_X_NV_VXXX</t>
  </si>
  <si>
    <t>BT5GTTR_LBTF_BAND1_CHAN000_LBRXMODE2_GINDX04_IQPHEDGE_X_NV_VXXX</t>
  </si>
  <si>
    <t>BT5GTTR_LBTF_BAND1_CHAN000_LBRXMODE2_GINDX08_PWR_X_NV_VXXX</t>
  </si>
  <si>
    <t>BT5GTTR_LBTF_BAND1_CHAN000_LBRXMODE2_GINDX08_DROOP_X_NV_VXXX</t>
  </si>
  <si>
    <t>BT5GTTR_LBTF_BAND1_CHAN000_LBRXMODE2_GINDX08_IQMM_X_NV_VXXX</t>
  </si>
  <si>
    <t>BT5GTTR_LBTF_BAND1_CHAN000_LBRXMODE2_GINDX08_IQMMEDGE_X_NV_VXXX</t>
  </si>
  <si>
    <t>BT5GTTR_LBTF_BAND1_CHAN000_LBRXMODE2_GINDX08_IQPH_X_NV_VXXX</t>
  </si>
  <si>
    <t>BT5GTTR_LBTF_BAND1_CHAN000_LBRXMODE2_GINDX08_IQPHEDGE_X_NV_VXXX</t>
  </si>
  <si>
    <t>BT5GTTR_LBTF_BAND1_CHAN000_LBRXMODE2_GINDX12_PWR_X_NV_VXXX</t>
  </si>
  <si>
    <t>BT5GTTR_LBTF_BAND1_CHAN000_LBRXMODE2_GINDX12_DROOP_X_NV_VXXX</t>
  </si>
  <si>
    <t>BT5GTTR_LBTF_BAND1_CHAN000_LBRXMODE2_GINDX12_IQMM_X_NV_VXXX</t>
  </si>
  <si>
    <t>BT5GTTR_LBTF_BAND1_CHAN000_LBRXMODE2_GINDX12_IQMMEDGE_X_NV_VXXX</t>
  </si>
  <si>
    <t>BT5GTTR_LBTF_BAND1_CHAN000_LBRXMODE2_GINDX12_IQPH_X_NV_VXXX</t>
  </si>
  <si>
    <t>BT5GTTR_LBTF_BAND1_CHAN000_LBRXMODE2_GINDX12_IQPHEDGE_X_NV_VXXX</t>
  </si>
  <si>
    <t>BT5GTTR_LBTF_BAND1_CHAN000_LBRXMODE2_GINDX16_PWR_X_NV_VXXX</t>
  </si>
  <si>
    <t>BT5GTTR_LBTF_BAND1_CHAN000_LBRXMODE2_GINDX16_DROOP_X_NV_VXXX</t>
  </si>
  <si>
    <t>BT5GTTR_LBTF_BAND1_CHAN000_LBRXMODE2_GINDX16_IQMM_X_NV_VXXX</t>
  </si>
  <si>
    <t>BT5GTTR_LBTF_BAND1_CHAN000_LBRXMODE2_GINDX16_IQMMEDGE_X_NV_VXXX</t>
  </si>
  <si>
    <t>BT5GTTR_LBTF_BAND1_CHAN000_LBRXMODE2_GINDX16_IQPH_X_NV_VXXX</t>
  </si>
  <si>
    <t>BT5GTTR_LBTF_BAND1_CHAN000_LBRXMODE2_GINDX16_IQPHEDGE_X_NV_VXXX</t>
  </si>
  <si>
    <t>BT5GTTR_LBTF_BAND1_CHAN000_LBRXMODE2_GINDX20_PWR_X_NV_VXXX</t>
  </si>
  <si>
    <t>BT5GTTR_LBTF_BAND1_CHAN000_LBRXMODE2_GINDX20_DROOP_X_NV_VXXX</t>
  </si>
  <si>
    <t>BT5GTTR_LBTF_BAND1_CHAN000_LBRXMODE2_GINDX20_IQMM_X_NV_VXXX</t>
  </si>
  <si>
    <t>BT5GTTR_LBTF_BAND1_CHAN000_LBRXMODE2_GINDX20_IQMMEDGE_X_NV_VXXX</t>
  </si>
  <si>
    <t>BT5GTTR_LBTF_BAND1_CHAN000_LBRXMODE2_GINDX20_IQPH_X_NV_VXXX</t>
  </si>
  <si>
    <t>BT5GTTR_LBTF_BAND1_CHAN000_LBRXMODE2_GINDX20_IQPHEDGE_X_NV_VXXX</t>
  </si>
  <si>
    <t>BT5GTTR_LBTF_BAND1_CHAN000_LBRXMODE2_GINDX24_PWR_X_NV_VXXX</t>
  </si>
  <si>
    <t>BT5GTTR_LBTF_BAND1_CHAN000_LBRXMODE2_GINDX24_DROOP_X_NV_VXXX</t>
  </si>
  <si>
    <t>BT5GTTR_LBTF_BAND1_CHAN000_LBRXMODE2_GINDX24_IQMM_X_NV_VXXX</t>
  </si>
  <si>
    <t>BT5GTTR_LBTF_BAND1_CHAN000_LBRXMODE2_GINDX24_IQMMEDGE_X_NV_VXXX</t>
  </si>
  <si>
    <t>BT5GTTR_LBTF_BAND1_CHAN000_LBRXMODE2_GINDX24_IQPH_X_NV_VXXX</t>
  </si>
  <si>
    <t>BT5GTTR_LBTF_BAND1_CHAN000_LBRXMODE2_GINDX24_IQPHEDGE_X_NV_VXXX</t>
  </si>
  <si>
    <t>BT5GTTR_LBTF_BAND1_CHAN000_LBRXMODE2_GINDX28_PWR_X_NV_VXXX</t>
  </si>
  <si>
    <t>BT5GTTR_LBTF_BAND1_CHAN000_LBRXMODE2_GINDX28_DROOP_X_NV_VXXX</t>
  </si>
  <si>
    <t>BT5GTTR_LBTF_BAND1_CHAN000_LBRXMODE2_GINDX28_IQMM_X_NV_VXXX</t>
  </si>
  <si>
    <t>BT5GTTR_LBTF_BAND1_CHAN000_LBRXMODE2_GINDX28_IQMMEDGE_X_NV_VXXX</t>
  </si>
  <si>
    <t>BT5GTTR_LBTF_BAND1_CHAN000_LBRXMODE2_GINDX28_IQPH_X_NV_VXXX</t>
  </si>
  <si>
    <t>BT5GTTR_LBTF_BAND1_CHAN000_LBRXMODE2_GINDX28_IQPHEDGE_X_NV_VXXX</t>
  </si>
  <si>
    <t>BT5GTTR_LBTF_BAND1_CHAN000_LBRXMODE2_GINDX32_PWR_X_NV_VXXX</t>
  </si>
  <si>
    <t>BT5GTTR_LBTF_BAND1_CHAN000_LBRXMODE2_GINDX32_DROOP_X_NV_VXXX</t>
  </si>
  <si>
    <t>BT5GTTR_LBTF_BAND1_CHAN000_LBRXMODE2_GINDX32_IQMM_X_NV_VXXX</t>
  </si>
  <si>
    <t>BT5GTTR_LBTF_BAND1_CHAN000_LBRXMODE2_GINDX32_IQMMEDGE_X_NV_VXXX</t>
  </si>
  <si>
    <t>BT5GTTR_LBTF_BAND1_CHAN000_LBRXMODE2_GINDX32_IQPH_X_NV_VXXX</t>
  </si>
  <si>
    <t>BT5GTTR_LBTF_BAND1_CHAN000_LBRXMODE2_GINDX32_IQPHEDGE_X_NV_VXXX</t>
  </si>
  <si>
    <t>BT5GTTR_LBTF_BAND1_CHAN000_LBRXMODE2_GINDX36_PWR_X_NV_VXXX</t>
  </si>
  <si>
    <t>BT5GTTR_LBTF_BAND1_CHAN000_LBRXMODE2_GINDX36_DROOP_X_NV_VXXX</t>
  </si>
  <si>
    <t>BT5GTTR_LBTF_BAND1_CHAN000_LBRXMODE2_GINDX36_IQMM_X_NV_VXXX</t>
  </si>
  <si>
    <t>BT5GTTR_LBTF_BAND1_CHAN000_LBRXMODE2_GINDX36_IQMMEDGE_X_NV_VXXX</t>
  </si>
  <si>
    <t>BT5GTTR_LBTF_BAND1_CHAN000_LBRXMODE2_GINDX36_IQPH_X_NV_VXXX</t>
  </si>
  <si>
    <t>BT5GTTR_LBTF_BAND1_CHAN000_LBRXMODE2_GINDX36_IQPHEDGE_X_NV_VXXX</t>
  </si>
  <si>
    <t>BT5GTTR_LBTF_BAND1_CHAN000_LBRXMODE2_GINDX40_PWR_X_NV_VXXX</t>
  </si>
  <si>
    <t>BT5GTTR_LBTF_BAND1_CHAN000_LBRXMODE2_GINDX40_DROOP_X_NV_VXXX</t>
  </si>
  <si>
    <t>BT5GTTR_LBTF_BAND1_CHAN000_LBRXMODE2_GINDX40_IQMM_X_NV_VXXX</t>
  </si>
  <si>
    <t>BT5GTTR_LBTF_BAND1_CHAN000_LBRXMODE2_GINDX40_IQMMEDGE_X_NV_VXXX</t>
  </si>
  <si>
    <t>BT5GTTR_LBTF_BAND1_CHAN000_LBRXMODE2_GINDX40_IQPH_X_NV_VXXX</t>
  </si>
  <si>
    <t>BT5GTTR_LBTF_BAND1_CHAN000_LBRXMODE2_GINDX40_IQPHEDGE_X_NV_VXXX</t>
  </si>
  <si>
    <t>BT5GTTR_LBTF_BAND1_CHAN000_LBRXMODE1_GINDX00_PWR_X_NV_VXXX</t>
  </si>
  <si>
    <t>BT5GTTR_LBTF_BAND1_CHAN000_LBRXMODE1_GINDX00_DROOP_X_NV_VXXX</t>
  </si>
  <si>
    <t>BT5GTTR_LBTF_BAND1_CHAN000_LBRXMODE1_GINDX00_IQMM_X_NV_VXXX</t>
  </si>
  <si>
    <t>BT5GTTR_LBTF_BAND1_CHAN000_LBRXMODE1_GINDX00_IQMMEDGE_X_NV_VXXX</t>
  </si>
  <si>
    <t>BT5GTTR_LBTF_BAND1_CHAN000_LBRXMODE1_GINDX00_IQPH_X_NV_VXXX</t>
  </si>
  <si>
    <t>BT5GTTR_LBTF_BAND1_CHAN000_LBRXMODE1_GINDX00_IQPHEDGE_X_NV_VXXX</t>
  </si>
  <si>
    <t>BT5GTTR_LBTF_BAND1_CHAN000_LBRXMODE1_GINDX04_PWR_X_NV_VXXX</t>
  </si>
  <si>
    <t>BT5GTTR_LBTF_BAND1_CHAN000_LBRXMODE1_GINDX04_DROOP_X_NV_VXXX</t>
  </si>
  <si>
    <t>BT5GTTR_LBTF_BAND1_CHAN000_LBRXMODE1_GINDX04_IQMM_X_NV_VXXX</t>
  </si>
  <si>
    <t>BT5GTTR_LBTF_BAND1_CHAN000_LBRXMODE1_GINDX04_IQMMEDGE_X_NV_VXXX</t>
  </si>
  <si>
    <t>BT5GTTR_LBTF_BAND1_CHAN000_LBRXMODE1_GINDX04_IQPH_X_NV_VXXX</t>
  </si>
  <si>
    <t>BT5GTTR_LBTF_BAND1_CHAN000_LBRXMODE1_GINDX04_IQPHEDGE_X_NV_VXXX</t>
  </si>
  <si>
    <t>BT5GTTR_LBTF_BAND1_CHAN000_LBRXMODE1_GINDX08_PWR_X_NV_VXXX</t>
  </si>
  <si>
    <t>BT5GTTR_LBTF_BAND1_CHAN000_LBRXMODE1_GINDX08_DROOP_X_NV_VXXX</t>
  </si>
  <si>
    <t>BT5GTTR_LBTF_BAND1_CHAN000_LBRXMODE1_GINDX08_IQMM_X_NV_VXXX</t>
  </si>
  <si>
    <t>BT5GTTR_LBTF_BAND1_CHAN000_LBRXMODE1_GINDX08_IQMMEDGE_X_NV_VXXX</t>
  </si>
  <si>
    <t>BT5GTTR_LBTF_BAND1_CHAN000_LBRXMODE1_GINDX08_IQPH_X_NV_VXXX</t>
  </si>
  <si>
    <t>BT5GTTR_LBTF_BAND1_CHAN000_LBRXMODE1_GINDX08_IQPHEDGE_X_NV_VXXX</t>
  </si>
  <si>
    <t>BT5GTTR_LBTF_BAND1_CHAN000_LBRXMODE1_GINDX12_PWR_X_NV_VXXX</t>
  </si>
  <si>
    <t>BT5GTTR_LBTF_BAND1_CHAN000_LBRXMODE1_GINDX12_DROOP_X_NV_VXXX</t>
  </si>
  <si>
    <t>BT5GTTR_LBTF_BAND1_CHAN000_LBRXMODE1_GINDX12_IQMM_X_NV_VXXX</t>
  </si>
  <si>
    <t>BT5GTTR_LBTF_BAND1_CHAN000_LBRXMODE1_GINDX12_IQMMEDGE_X_NV_VXXX</t>
  </si>
  <si>
    <t>BT5GTTR_LBTF_BAND1_CHAN000_LBRXMODE1_GINDX12_IQPH_X_NV_VXXX</t>
  </si>
  <si>
    <t>BT5GTTR_LBTF_BAND1_CHAN000_LBRXMODE1_GINDX12_IQPHEDGE_X_NV_VXXX</t>
  </si>
  <si>
    <t>BT5GTTR_LBTF_BAND1_CHAN000_LBRXMODE1_GINDX16_PWR_X_NV_VXXX</t>
  </si>
  <si>
    <t>BT5GTTR_LBTF_BAND1_CHAN000_LBRXMODE1_GINDX16_DROOP_X_NV_VXXX</t>
  </si>
  <si>
    <t>BT5GTTR_LBTF_BAND1_CHAN000_LBRXMODE1_GINDX16_IQMM_X_NV_VXXX</t>
  </si>
  <si>
    <t>BT5GTTR_LBTF_BAND1_CHAN000_LBRXMODE1_GINDX16_IQMMEDGE_X_NV_VXXX</t>
  </si>
  <si>
    <t>BT5GTTR_LBTF_BAND1_CHAN000_LBRXMODE1_GINDX16_IQPH_X_NV_VXXX</t>
  </si>
  <si>
    <t>BT5GTTR_LBTF_BAND1_CHAN000_LBRXMODE1_GINDX16_IQPHEDGE_X_NV_VXXX</t>
  </si>
  <si>
    <t>BT5GTTR_LBTF_BAND1_CHAN000_LBRXMODE1_GINDX20_PWR_X_NV_VXXX</t>
  </si>
  <si>
    <t>BT5GTTR_LBTF_BAND1_CHAN000_LBRXMODE1_GINDX20_DROOP_X_NV_VXXX</t>
  </si>
  <si>
    <t>BT5GTTR_LBTF_BAND1_CHAN000_LBRXMODE1_GINDX20_IQMM_X_NV_VXXX</t>
  </si>
  <si>
    <t>BT5GTTR_LBTF_BAND1_CHAN000_LBRXMODE1_GINDX20_IQMMEDGE_X_NV_VXXX</t>
  </si>
  <si>
    <t>BT5GTTR_LBTF_BAND1_CHAN000_LBRXMODE1_GINDX20_IQPH_X_NV_VXXX</t>
  </si>
  <si>
    <t>BT5GTTR_LBTF_BAND1_CHAN000_LBRXMODE1_GINDX20_IQPHEDGE_X_NV_VXXX</t>
  </si>
  <si>
    <t>BT5GTTR_LBTF_BAND1_CHAN000_LBRXMODE1_GINDX24_PWR_X_NV_VXXX</t>
  </si>
  <si>
    <t>BT5GTTR_LBTF_BAND1_CHAN000_LBRXMODE1_GINDX24_DROOP_X_NV_VXXX</t>
  </si>
  <si>
    <t>BT5GTTR_LBTF_BAND1_CHAN000_LBRXMODE1_GINDX24_IQMM_X_NV_VXXX</t>
  </si>
  <si>
    <t>BT5GTTR_LBTF_BAND1_CHAN000_LBRXMODE1_GINDX24_IQMMEDGE_X_NV_VXXX</t>
  </si>
  <si>
    <t>BT5GTTR_LBTF_BAND1_CHAN000_LBRXMODE1_GINDX24_IQPH_X_NV_VXXX</t>
  </si>
  <si>
    <t>BT5GTTR_LBTF_BAND1_CHAN000_LBRXMODE1_GINDX24_IQPHEDGE_X_NV_VXXX</t>
  </si>
  <si>
    <t>BT5GTTR_LBTF_BAND1_CHAN000_LBRXMODE1_GINDX28_PWR_X_NV_VXXX</t>
  </si>
  <si>
    <t>BT5GTTR_LBTF_BAND1_CHAN000_LBRXMODE1_GINDX28_DROOP_X_NV_VXXX</t>
  </si>
  <si>
    <t>BT5GTTR_LBTF_BAND1_CHAN000_LBRXMODE1_GINDX28_IQMM_X_NV_VXXX</t>
  </si>
  <si>
    <t>BT5GTTR_LBTF_BAND1_CHAN000_LBRXMODE1_GINDX28_IQMMEDGE_X_NV_VXXX</t>
  </si>
  <si>
    <t>BT5GTTR_LBTF_BAND1_CHAN000_LBRXMODE1_GINDX28_IQPH_X_NV_VXXX</t>
  </si>
  <si>
    <t>BT5GTTR_LBTF_BAND1_CHAN000_LBRXMODE1_GINDX28_IQPHEDGE_X_NV_VXXX</t>
  </si>
  <si>
    <t>BT5GTTR_LBTF_BAND1_CHAN000_LBRXMODE1_GINDX32_PWR_X_NV_VXXX</t>
  </si>
  <si>
    <t>BT5GTTR_LBTF_BAND1_CHAN000_LBRXMODE1_GINDX32_DROOP_X_NV_VXXX</t>
  </si>
  <si>
    <t>BT5GTTR_LBTF_BAND1_CHAN000_LBRXMODE1_GINDX32_IQMM_X_NV_VXXX</t>
  </si>
  <si>
    <t>BT5GTTR_LBTF_BAND1_CHAN000_LBRXMODE1_GINDX32_IQMMEDGE_X_NV_VXXX</t>
  </si>
  <si>
    <t>BT5GTTR_LBTF_BAND1_CHAN000_LBRXMODE1_GINDX32_IQPH_X_NV_VXXX</t>
  </si>
  <si>
    <t>BT5GTTR_LBTF_BAND1_CHAN000_LBRXMODE1_GINDX32_IQPHEDGE_X_NV_VXXX</t>
  </si>
  <si>
    <t>BT5GTTR_LBTF_BAND1_CHAN000_LBRXMODE1_GINDX36_PWR_X_NV_VXXX</t>
  </si>
  <si>
    <t>BT5GTTR_LBTF_BAND1_CHAN000_LBRXMODE1_GINDX36_DROOP_X_NV_VXXX</t>
  </si>
  <si>
    <t>BT5GTTR_LBTF_BAND1_CHAN000_LBRXMODE1_GINDX36_IQMM_X_NV_VXXX</t>
  </si>
  <si>
    <t>BT5GTTR_LBTF_BAND1_CHAN000_LBRXMODE1_GINDX36_IQMMEDGE_X_NV_VXXX</t>
  </si>
  <si>
    <t>BT5GTTR_LBTF_BAND1_CHAN000_LBRXMODE1_GINDX36_IQPH_X_NV_VXXX</t>
  </si>
  <si>
    <t>BT5GTTR_LBTF_BAND1_CHAN000_LBRXMODE1_GINDX36_IQPHEDGE_X_NV_VXXX</t>
  </si>
  <si>
    <t>BT5GTTR_LBTF_BAND1_CHAN000_LBRXMODE1_GINDX40_PWR_X_NV_VXXX</t>
  </si>
  <si>
    <t>BT5GTTR_LBTF_BAND1_CHAN000_LBRXMODE1_GINDX40_DROOP_X_NV_VXXX</t>
  </si>
  <si>
    <t>BT5GTTR_LBTF_BAND1_CHAN000_LBRXMODE1_GINDX40_IQMM_X_NV_VXXX</t>
  </si>
  <si>
    <t>BT5GTTR_LBTF_BAND1_CHAN000_LBRXMODE1_GINDX40_IQMMEDGE_X_NV_VXXX</t>
  </si>
  <si>
    <t>BT5GTTR_LBTF_BAND1_CHAN000_LBRXMODE1_GINDX40_IQPH_X_NV_VXXX</t>
  </si>
  <si>
    <t>BT5GTTR_LBTF_BAND1_CHAN000_LBRXMODE1_GINDX40_IQPHEDGE_X_NV_VXXX</t>
  </si>
  <si>
    <t>BT5GTTR_LBTF_BAND7_CHAN124_LBRXMODE2_GINDX00_PWR_X_NV_VXXX</t>
  </si>
  <si>
    <t>BT5GTTR_LBTF_BAND7_CHAN124_LBRXMODE2_GINDX00_DROOP_X_NV_VXXX</t>
  </si>
  <si>
    <t>BT5GTTR_LBTF_BAND7_CHAN124_LBRXMODE2_GINDX00_IQMM_X_NV_VXXX</t>
  </si>
  <si>
    <t>BT5GTTR_LBTF_BAND7_CHAN124_LBRXMODE2_GINDX00_IQMMEDGE_X_NV_VXXX</t>
  </si>
  <si>
    <t>BT5GTTR_LBTF_BAND7_CHAN124_LBRXMODE2_GINDX00_IQPH_X_NV_VXXX</t>
  </si>
  <si>
    <t>BT5GTTR_LBTF_BAND7_CHAN124_LBRXMODE2_GINDX00_IQPHEDGE_X_NV_VXXX</t>
  </si>
  <si>
    <t>BT5GTTR_LBTF_BAND7_CHAN124_LBRXMODE2_GINDX04_PWR_X_NV_VXXX</t>
  </si>
  <si>
    <t>BT5GTTR_LBTF_BAND7_CHAN124_LBRXMODE2_GINDX04_DROOP_X_NV_VXXX</t>
  </si>
  <si>
    <t>BT5GTTR_LBTF_BAND7_CHAN124_LBRXMODE2_GINDX04_IQMM_X_NV_VXXX</t>
  </si>
  <si>
    <t>BT5GTTR_LBTF_BAND7_CHAN124_LBRXMODE2_GINDX04_IQMMEDGE_X_NV_VXXX</t>
  </si>
  <si>
    <t>BT5GTTR_LBTF_BAND7_CHAN124_LBRXMODE2_GINDX04_IQPH_X_NV_VXXX</t>
  </si>
  <si>
    <t>BT5GTTR_LBTF_BAND7_CHAN124_LBRXMODE2_GINDX04_IQPHEDGE_X_NV_VXXX</t>
  </si>
  <si>
    <t>BT5GTTR_LBTF_BAND7_CHAN124_LBRXMODE2_GINDX08_PWR_X_NV_VXXX</t>
  </si>
  <si>
    <t>BT5GTTR_LBTF_BAND7_CHAN124_LBRXMODE2_GINDX08_DROOP_X_NV_VXXX</t>
  </si>
  <si>
    <t>BT5GTTR_LBTF_BAND7_CHAN124_LBRXMODE2_GINDX08_IQMM_X_NV_VXXX</t>
  </si>
  <si>
    <t>BT5GTTR_LBTF_BAND7_CHAN124_LBRXMODE2_GINDX08_IQMMEDGE_X_NV_VXXX</t>
  </si>
  <si>
    <t>BT5GTTR_LBTF_BAND7_CHAN124_LBRXMODE2_GINDX08_IQPH_X_NV_VXXX</t>
  </si>
  <si>
    <t>BT5GTTR_LBTF_BAND7_CHAN124_LBRXMODE2_GINDX08_IQPHEDGE_X_NV_VXXX</t>
  </si>
  <si>
    <t>BT5GTTR_LBTF_BAND7_CHAN124_LBRXMODE2_GINDX12_PWR_X_NV_VXXX</t>
  </si>
  <si>
    <t>BT5GTTR_LBTF_BAND7_CHAN124_LBRXMODE2_GINDX12_DROOP_X_NV_VXXX</t>
  </si>
  <si>
    <t>BT5GTTR_LBTF_BAND7_CHAN124_LBRXMODE2_GINDX12_IQMM_X_NV_VXXX</t>
  </si>
  <si>
    <t>BT5GTTR_LBTF_BAND7_CHAN124_LBRXMODE2_GINDX12_IQMMEDGE_X_NV_VXXX</t>
  </si>
  <si>
    <t>BT5GTTR_LBTF_BAND7_CHAN124_LBRXMODE2_GINDX12_IQPH_X_NV_VXXX</t>
  </si>
  <si>
    <t>BT5GTTR_LBTF_BAND7_CHAN124_LBRXMODE2_GINDX12_IQPHEDGE_X_NV_VXXX</t>
  </si>
  <si>
    <t>BT5GTTR_LBTF_BAND7_CHAN124_LBRXMODE2_GINDX16_PWR_X_NV_VXXX</t>
  </si>
  <si>
    <t>BT5GTTR_LBTF_BAND7_CHAN124_LBRXMODE2_GINDX16_DROOP_X_NV_VXXX</t>
  </si>
  <si>
    <t>BT5GTTR_LBTF_BAND7_CHAN124_LBRXMODE2_GINDX16_IQMM_X_NV_VXXX</t>
  </si>
  <si>
    <t>BT5GTTR_LBTF_BAND7_CHAN124_LBRXMODE2_GINDX16_IQMMEDGE_X_NV_VXXX</t>
  </si>
  <si>
    <t>BT5GTTR_LBTF_BAND7_CHAN124_LBRXMODE2_GINDX16_IQPH_X_NV_VXXX</t>
  </si>
  <si>
    <t>BT5GTTR_LBTF_BAND7_CHAN124_LBRXMODE2_GINDX16_IQPHEDGE_X_NV_VXXX</t>
  </si>
  <si>
    <t>BT5GTTR_LBTF_BAND7_CHAN124_LBRXMODE2_GINDX20_PWR_X_NV_VXXX</t>
  </si>
  <si>
    <t>BT5GTTR_LBTF_BAND7_CHAN124_LBRXMODE2_GINDX20_DROOP_X_NV_VXXX</t>
  </si>
  <si>
    <t>BT5GTTR_LBTF_BAND7_CHAN124_LBRXMODE2_GINDX20_IQMM_X_NV_VXXX</t>
  </si>
  <si>
    <t>BT5GTTR_LBTF_BAND7_CHAN124_LBRXMODE2_GINDX20_IQMMEDGE_X_NV_VXXX</t>
  </si>
  <si>
    <t>BT5GTTR_LBTF_BAND7_CHAN124_LBRXMODE2_GINDX20_IQPH_X_NV_VXXX</t>
  </si>
  <si>
    <t>BT5GTTR_LBTF_BAND7_CHAN124_LBRXMODE2_GINDX20_IQPHEDGE_X_NV_VXXX</t>
  </si>
  <si>
    <t>BT5GTTR_LBTF_BAND7_CHAN124_LBRXMODE2_GINDX24_PWR_X_NV_VXXX</t>
  </si>
  <si>
    <t>BT5GTTR_LBTF_BAND7_CHAN124_LBRXMODE2_GINDX24_DROOP_X_NV_VXXX</t>
  </si>
  <si>
    <t>BT5GTTR_LBTF_BAND7_CHAN124_LBRXMODE2_GINDX24_IQMM_X_NV_VXXX</t>
  </si>
  <si>
    <t>BT5GTTR_LBTF_BAND7_CHAN124_LBRXMODE2_GINDX24_IQMMEDGE_X_NV_VXXX</t>
  </si>
  <si>
    <t>BT5GTTR_LBTF_BAND7_CHAN124_LBRXMODE2_GINDX24_IQPH_X_NV_VXXX</t>
  </si>
  <si>
    <t>BT5GTTR_LBTF_BAND7_CHAN124_LBRXMODE2_GINDX24_IQPHEDGE_X_NV_VXXX</t>
  </si>
  <si>
    <t>BT5GTTR_LBTF_BAND7_CHAN124_LBRXMODE2_GINDX28_PWR_X_NV_VXXX</t>
  </si>
  <si>
    <t>BT5GTTR_LBTF_BAND7_CHAN124_LBRXMODE2_GINDX28_DROOP_X_NV_VXXX</t>
  </si>
  <si>
    <t>BT5GTTR_LBTF_BAND7_CHAN124_LBRXMODE2_GINDX28_IQMM_X_NV_VXXX</t>
  </si>
  <si>
    <t>BT5GTTR_LBTF_BAND7_CHAN124_LBRXMODE2_GINDX28_IQMMEDGE_X_NV_VXXX</t>
  </si>
  <si>
    <t>BT5GTTR_LBTF_BAND7_CHAN124_LBRXMODE2_GINDX28_IQPH_X_NV_VXXX</t>
  </si>
  <si>
    <t>BT5GTTR_LBTF_BAND7_CHAN124_LBRXMODE2_GINDX28_IQPHEDGE_X_NV_VXXX</t>
  </si>
  <si>
    <t>BT5GTTR_LBTF_BAND7_CHAN124_LBRXMODE2_GINDX32_PWR_X_NV_VXXX</t>
  </si>
  <si>
    <t>BT5GTTR_LBTF_BAND7_CHAN124_LBRXMODE2_GINDX32_DROOP_X_NV_VXXX</t>
  </si>
  <si>
    <t>BT5GTTR_LBTF_BAND7_CHAN124_LBRXMODE2_GINDX32_IQMM_X_NV_VXXX</t>
  </si>
  <si>
    <t>BT5GTTR_LBTF_BAND7_CHAN124_LBRXMODE2_GINDX32_IQMMEDGE_X_NV_VXXX</t>
  </si>
  <si>
    <t>BT5GTTR_LBTF_BAND7_CHAN124_LBRXMODE2_GINDX32_IQPH_X_NV_VXXX</t>
  </si>
  <si>
    <t>BT5GTTR_LBTF_BAND7_CHAN124_LBRXMODE2_GINDX32_IQPHEDGE_X_NV_VXXX</t>
  </si>
  <si>
    <t>BT5GTTR_LBTF_BAND7_CHAN124_LBRXMODE2_GINDX36_PWR_X_NV_VXXX</t>
  </si>
  <si>
    <t>BT5GTTR_LBTF_BAND7_CHAN124_LBRXMODE2_GINDX36_DROOP_X_NV_VXXX</t>
  </si>
  <si>
    <t>BT5GTTR_LBTF_BAND7_CHAN124_LBRXMODE2_GINDX36_IQMM_X_NV_VXXX</t>
  </si>
  <si>
    <t>BT5GTTR_LBTF_BAND7_CHAN124_LBRXMODE2_GINDX36_IQMMEDGE_X_NV_VXXX</t>
  </si>
  <si>
    <t>BT5GTTR_LBTF_BAND7_CHAN124_LBRXMODE2_GINDX36_IQPH_X_NV_VXXX</t>
  </si>
  <si>
    <t>BT5GTTR_LBTF_BAND7_CHAN124_LBRXMODE2_GINDX36_IQPHEDGE_X_NV_VXXX</t>
  </si>
  <si>
    <t>BT5GTTR_LBTF_BAND7_CHAN124_LBRXMODE2_GINDX40_PWR_X_NV_VXXX</t>
  </si>
  <si>
    <t>BT5GTTR_LBTF_BAND7_CHAN124_LBRXMODE2_GINDX40_DROOP_X_NV_VXXX</t>
  </si>
  <si>
    <t>BT5GTTR_LBTF_BAND7_CHAN124_LBRXMODE2_GINDX40_IQMM_X_NV_VXXX</t>
  </si>
  <si>
    <t>BT5GTTR_LBTF_BAND7_CHAN124_LBRXMODE2_GINDX40_IQMMEDGE_X_NV_VXXX</t>
  </si>
  <si>
    <t>BT5GTTR_LBTF_BAND7_CHAN124_LBRXMODE2_GINDX40_IQPH_X_NV_VXXX</t>
  </si>
  <si>
    <t>BT5GTTR_LBTF_BAND7_CHAN124_LBRXMODE2_GINDX40_IQPHEDGE_X_NV_VXXX</t>
  </si>
  <si>
    <t>BT5GTTR_LBTF_BAND7_CHAN124_LBRXMODE1_GINDX00_PWR_X_NV_VXXX</t>
  </si>
  <si>
    <t>BT5GTTR_LBTF_BAND7_CHAN124_LBRXMODE1_GINDX00_DROOP_X_NV_VXXX</t>
  </si>
  <si>
    <t>BT5GTTR_LBTF_BAND7_CHAN124_LBRXMODE1_GINDX00_IQMM_X_NV_VXXX</t>
  </si>
  <si>
    <t>BT5GTTR_LBTF_BAND7_CHAN124_LBRXMODE1_GINDX00_IQMMEDGE_X_NV_VXXX</t>
  </si>
  <si>
    <t>BT5GTTR_LBTF_BAND7_CHAN124_LBRXMODE1_GINDX00_IQPH_X_NV_VXXX</t>
  </si>
  <si>
    <t>BT5GTTR_LBTF_BAND7_CHAN124_LBRXMODE1_GINDX00_IQPHEDGE_X_NV_VXXX</t>
  </si>
  <si>
    <t>BT5GTTR_LBTF_BAND7_CHAN124_LBRXMODE1_GINDX04_PWR_X_NV_VXXX</t>
  </si>
  <si>
    <t>BT5GTTR_LBTF_BAND7_CHAN124_LBRXMODE1_GINDX04_DROOP_X_NV_VXXX</t>
  </si>
  <si>
    <t>BT5GTTR_LBTF_BAND7_CHAN124_LBRXMODE1_GINDX04_IQMM_X_NV_VXXX</t>
  </si>
  <si>
    <t>BT5GTTR_LBTF_BAND7_CHAN124_LBRXMODE1_GINDX04_IQMMEDGE_X_NV_VXXX</t>
  </si>
  <si>
    <t>BT5GTTR_LBTF_BAND7_CHAN124_LBRXMODE1_GINDX04_IQPH_X_NV_VXXX</t>
  </si>
  <si>
    <t>BT5GTTR_LBTF_BAND7_CHAN124_LBRXMODE1_GINDX04_IQPHEDGE_X_NV_VXXX</t>
  </si>
  <si>
    <t>BT5GTTR_LBTF_BAND7_CHAN124_LBRXMODE1_GINDX08_PWR_X_NV_VXXX</t>
  </si>
  <si>
    <t>BT5GTTR_LBTF_BAND7_CHAN124_LBRXMODE1_GINDX08_DROOP_X_NV_VXXX</t>
  </si>
  <si>
    <t>BT5GTTR_LBTF_BAND7_CHAN124_LBRXMODE1_GINDX08_IQMM_X_NV_VXXX</t>
  </si>
  <si>
    <t>BT5GTTR_LBTF_BAND7_CHAN124_LBRXMODE1_GINDX08_IQMMEDGE_X_NV_VXXX</t>
  </si>
  <si>
    <t>BT5GTTR_LBTF_BAND7_CHAN124_LBRXMODE1_GINDX08_IQPH_X_NV_VXXX</t>
  </si>
  <si>
    <t>BT5GTTR_LBTF_BAND7_CHAN124_LBRXMODE1_GINDX08_IQPHEDGE_X_NV_VXXX</t>
  </si>
  <si>
    <t>BT5GTTR_LBTF_BAND7_CHAN124_LBRXMODE1_GINDX12_PWR_X_NV_VXXX</t>
  </si>
  <si>
    <t>BT5GTTR_LBTF_BAND7_CHAN124_LBRXMODE1_GINDX12_DROOP_X_NV_VXXX</t>
  </si>
  <si>
    <t>BT5GTTR_LBTF_BAND7_CHAN124_LBRXMODE1_GINDX12_IQMM_X_NV_VXXX</t>
  </si>
  <si>
    <t>BT5GTTR_LBTF_BAND7_CHAN124_LBRXMODE1_GINDX12_IQMMEDGE_X_NV_VXXX</t>
  </si>
  <si>
    <t>BT5GTTR_LBTF_BAND7_CHAN124_LBRXMODE1_GINDX12_IQPH_X_NV_VXXX</t>
  </si>
  <si>
    <t>BT5GTTR_LBTF_BAND7_CHAN124_LBRXMODE1_GINDX12_IQPHEDGE_X_NV_VXXX</t>
  </si>
  <si>
    <t>BT5GTTR_LBTF_BAND7_CHAN124_LBRXMODE1_GINDX16_PWR_X_NV_VXXX</t>
  </si>
  <si>
    <t>BT5GTTR_LBTF_BAND7_CHAN124_LBRXMODE1_GINDX16_DROOP_X_NV_VXXX</t>
  </si>
  <si>
    <t>BT5GTTR_LBTF_BAND7_CHAN124_LBRXMODE1_GINDX16_IQMM_X_NV_VXXX</t>
  </si>
  <si>
    <t>BT5GTTR_LBTF_BAND7_CHAN124_LBRXMODE1_GINDX16_IQMMEDGE_X_NV_VXXX</t>
  </si>
  <si>
    <t>BT5GTTR_LBTF_BAND7_CHAN124_LBRXMODE1_GINDX16_IQPH_X_NV_VXXX</t>
  </si>
  <si>
    <t>BT5GTTR_LBTF_BAND7_CHAN124_LBRXMODE1_GINDX16_IQPHEDGE_X_NV_VXXX</t>
  </si>
  <si>
    <t>BT5GTTR_LBTF_BAND7_CHAN124_LBRXMODE1_GINDX20_PWR_X_NV_VXXX</t>
  </si>
  <si>
    <t>BT5GTTR_LBTF_BAND7_CHAN124_LBRXMODE1_GINDX20_DROOP_X_NV_VXXX</t>
  </si>
  <si>
    <t>BT5GTTR_LBTF_BAND7_CHAN124_LBRXMODE1_GINDX20_IQMM_X_NV_VXXX</t>
  </si>
  <si>
    <t>BT5GTTR_LBTF_BAND7_CHAN124_LBRXMODE1_GINDX20_IQMMEDGE_X_NV_VXXX</t>
  </si>
  <si>
    <t>BT5GTTR_LBTF_BAND7_CHAN124_LBRXMODE1_GINDX20_IQPH_X_NV_VXXX</t>
  </si>
  <si>
    <t>BT5GTTR_LBTF_BAND7_CHAN124_LBRXMODE1_GINDX20_IQPHEDGE_X_NV_VXXX</t>
  </si>
  <si>
    <t>BT5GTTR_LBTF_BAND7_CHAN124_LBRXMODE1_GINDX24_PWR_X_NV_VXXX</t>
  </si>
  <si>
    <t>BT5GTTR_LBTF_BAND7_CHAN124_LBRXMODE1_GINDX24_DROOP_X_NV_VXXX</t>
  </si>
  <si>
    <t>BT5GTTR_LBTF_BAND7_CHAN124_LBRXMODE1_GINDX24_IQMM_X_NV_VXXX</t>
  </si>
  <si>
    <t>BT5GTTR_LBTF_BAND7_CHAN124_LBRXMODE1_GINDX24_IQMMEDGE_X_NV_VXXX</t>
  </si>
  <si>
    <t>BT5GTTR_LBTF_BAND7_CHAN124_LBRXMODE1_GINDX24_IQPH_X_NV_VXXX</t>
  </si>
  <si>
    <t>BT5GTTR_LBTF_BAND7_CHAN124_LBRXMODE1_GINDX24_IQPHEDGE_X_NV_VXXX</t>
  </si>
  <si>
    <t>BT5GTTR_LBTF_BAND7_CHAN124_LBRXMODE1_GINDX28_PWR_X_NV_VXXX</t>
  </si>
  <si>
    <t>BT5GTTR_LBTF_BAND7_CHAN124_LBRXMODE1_GINDX28_DROOP_X_NV_VXXX</t>
  </si>
  <si>
    <t>BT5GTTR_LBTF_BAND7_CHAN124_LBRXMODE1_GINDX28_IQMM_X_NV_VXXX</t>
  </si>
  <si>
    <t>BT5GTTR_LBTF_BAND7_CHAN124_LBRXMODE1_GINDX28_IQMMEDGE_X_NV_VXXX</t>
  </si>
  <si>
    <t>BT5GTTR_LBTF_BAND7_CHAN124_LBRXMODE1_GINDX28_IQPH_X_NV_VXXX</t>
  </si>
  <si>
    <t>BT5GTTR_LBTF_BAND7_CHAN124_LBRXMODE1_GINDX28_IQPHEDGE_X_NV_VXXX</t>
  </si>
  <si>
    <t>BT5GTTR_LBTF_BAND7_CHAN124_LBRXMODE1_GINDX32_PWR_X_NV_VXXX</t>
  </si>
  <si>
    <t>BT5GTTR_LBTF_BAND7_CHAN124_LBRXMODE1_GINDX32_DROOP_X_NV_VXXX</t>
  </si>
  <si>
    <t>BT5GTTR_LBTF_BAND7_CHAN124_LBRXMODE1_GINDX32_IQMM_X_NV_VXXX</t>
  </si>
  <si>
    <t>BT5GTTR_LBTF_BAND7_CHAN124_LBRXMODE1_GINDX32_IQMMEDGE_X_NV_VXXX</t>
  </si>
  <si>
    <t>BT5GTTR_LBTF_BAND7_CHAN124_LBRXMODE1_GINDX32_IQPH_X_NV_VXXX</t>
  </si>
  <si>
    <t>BT5GTTR_LBTF_BAND7_CHAN124_LBRXMODE1_GINDX32_IQPHEDGE_X_NV_VXXX</t>
  </si>
  <si>
    <t>BT5GTTR_LBTF_BAND7_CHAN124_LBRXMODE1_GINDX36_PWR_X_NV_VXXX</t>
  </si>
  <si>
    <t>BT5GTTR_LBTF_BAND7_CHAN124_LBRXMODE1_GINDX36_DROOP_X_NV_VXXX</t>
  </si>
  <si>
    <t>BT5GTTR_LBTF_BAND7_CHAN124_LBRXMODE1_GINDX36_IQMM_X_NV_VXXX</t>
  </si>
  <si>
    <t>BT5GTTR_LBTF_BAND7_CHAN124_LBRXMODE1_GINDX36_IQMMEDGE_X_NV_VXXX</t>
  </si>
  <si>
    <t>BT5GTTR_LBTF_BAND7_CHAN124_LBRXMODE1_GINDX36_IQPH_X_NV_VXXX</t>
  </si>
  <si>
    <t>BT5GTTR_LBTF_BAND7_CHAN124_LBRXMODE1_GINDX36_IQPHEDGE_X_NV_VXXX</t>
  </si>
  <si>
    <t>BT5GTTR_LBTF_BAND7_CHAN124_LBRXMODE1_GINDX40_PWR_X_NV_VXXX</t>
  </si>
  <si>
    <t>BT5GTTR_LBTF_BAND7_CHAN124_LBRXMODE1_GINDX40_DROOP_X_NV_VXXX</t>
  </si>
  <si>
    <t>BT5GTTR_LBTF_BAND7_CHAN124_LBRXMODE1_GINDX40_IQMM_X_NV_VXXX</t>
  </si>
  <si>
    <t>BT5GTTR_LBTF_BAND7_CHAN124_LBRXMODE1_GINDX40_IQMMEDGE_X_NV_VXXX</t>
  </si>
  <si>
    <t>BT5GTTR_LBTF_BAND7_CHAN124_LBRXMODE1_GINDX40_IQPH_X_NV_VXXX</t>
  </si>
  <si>
    <t>BT5GTTR_LBTF_BAND7_CHAN124_LBRXMODE1_GINDX40_IQPHEDGE_X_NV_VXXX</t>
  </si>
  <si>
    <t>BT5G_LNA_BALUN_CAL</t>
  </si>
  <si>
    <t>ARF_FWBT_JTAG_POLLDONE_XBT5GLNABALUNCAL_0_X_X_NV_VXXX</t>
  </si>
  <si>
    <t>ARF_FWBT_JTAG_POLLDONE_XBT5GLNABALUNCA1_1_X_X_NV_VXXX</t>
  </si>
  <si>
    <t>ARF_FWBT_JTAG_POLLDONE_XBT5GLNABALUNCA2_2_X_X_NV_VXXX</t>
  </si>
  <si>
    <t>ARF_FWBT_JTAG_POLLDONE_XBT5GLNABALUNCA3_3_X_X_NV_VXXX</t>
  </si>
  <si>
    <t>ARF_FWBT_JTAG_POLLDONE_XBT5GLNABALUNCA4_4_X_X_NV_VXXX</t>
  </si>
  <si>
    <t>ARF_FWBT_JTAG_POLLDONE_XBT5GLNABALUNCA5_5_X_X_NV_VXXX</t>
  </si>
  <si>
    <t>ARF_FWBT_JTAG_POLLDONE_XBT5GLNABALUNCA6_6_X_X_NV_VXXX</t>
  </si>
  <si>
    <t>ARF_FWBT_JTAG_POLLDONE_XBT5GLNABALUNCA7_7_X_X_NV_VXXX</t>
  </si>
  <si>
    <t>ARF_FWBT_JTAG_POLLDONE_XBT5GLNABALUNCA8_8_X_X_NV_VXXX</t>
  </si>
  <si>
    <t>ARF_FWBT_JTAG_POLLDONE_XBT5GLNABALUNCA9_9_X_X_NV_VXXX</t>
  </si>
  <si>
    <t>ARF_FWBT_JTAG_POLLDONE_XBT5GLNABALUNC10_10_X_X_NV_VXXX</t>
  </si>
  <si>
    <t>ARF_FWBT_JTAG_POLLDONE_XBT5GLNABALUNC11_11_X_X_NV_VXXX</t>
  </si>
  <si>
    <t>ARF_FWBT_JTAG_POLLDONE_XBT5GLNABALUNC12_12_X_X_NV_VXXX</t>
  </si>
  <si>
    <t>ARF_FWBT_JTAG_POLLDONE_XBT5GLNABALUNC13_13_X_X_NV_VXXX</t>
  </si>
  <si>
    <t>ARF_FWBT_JTAG_POLLDONE_XBT5GLNABALUNC14_14_X_X_NV_VXXX</t>
  </si>
  <si>
    <t>BT5G_RX_BALUNCAPCAL_BAND1_BSTC_X_X_X_NV_VXXX</t>
  </si>
  <si>
    <t>BT5G_RX_BALUNCAPCAL_BAND1_GAIN_X_X_X_NV_VXXX</t>
  </si>
  <si>
    <t>BT5G_RX_BALUNCAPCAL_BAND2_BSTC_X_X_X_NV_VXXX</t>
  </si>
  <si>
    <t>BT5G_RX_BALUNCAPCAL_BAND2_GAIN_X_X_X_NV_VXXX</t>
  </si>
  <si>
    <t>BT5G_RX_BALUNCAPCAL_BAND3_BSTC_X_X_X_NV_VXXX</t>
  </si>
  <si>
    <t>BT5G_RX_BALUNCAPCAL_BAND3_GAIN_X_X_X_NV_VXXX</t>
  </si>
  <si>
    <t>BT5G_RX_BALUNCAPCAL_BAND4_BSTC_X_X_X_NV_VXXX</t>
  </si>
  <si>
    <t>BT5G_RX_BALUNCAPCAL_BAND4_GAIN_X_X_X_NV_VXXX</t>
  </si>
  <si>
    <t>BT5G_RX_BALUNCAPCAL_BAND5_BSTC_X_X_X_NV_VXXX</t>
  </si>
  <si>
    <t>BT5G_RX_BALUNCAPCAL_BAND5_GAIN_X_X_X_NV_VXXX</t>
  </si>
  <si>
    <t>BT5G_RX_BALUNCAPCAL_BAND6_BSTC_X_X_X_NV_VXXX</t>
  </si>
  <si>
    <t>BT5G_RX_BALUNCAPCAL_BAND6_GAIN_X_X_X_NV_VXXX</t>
  </si>
  <si>
    <t>BT5G_RX_BALUNCAPCAL_BAND7_BSTC_X_X_X_NV_VXXX</t>
  </si>
  <si>
    <t>BT5G_RX_BALUNCAPCAL_BAND7_GAIN_X_X_X_NV_VXXX</t>
  </si>
  <si>
    <t>BT2G_RX_FE_DCOC</t>
  </si>
  <si>
    <t>ARF_FWBT_JTAG_POLLDONE_BT2GRXFEDCOCXXXX_0_X_X_NV_VXXX</t>
  </si>
  <si>
    <t>BT2G_RXFE_DCOCMIXOUT_BAND0_LNA_CSMODE0_BSTCI_X_NV_VXXX</t>
  </si>
  <si>
    <t>BT2G_RXFE_DCOCMIXOUT_BAND0_LNA_CSMODE0_BSTVI_X_NV_VXXX</t>
  </si>
  <si>
    <t>BT2G_RXFE_DCOCMIXOUT_BAND0_LNA_CSMODE0_BSTCQ_X_NV_VXXX</t>
  </si>
  <si>
    <t>BT2G_RXFE_DCOCMIXOUT_BAND0_LNA_CSMODE0_BSTVQ_X_NV_VXXX</t>
  </si>
  <si>
    <t>BT2G_RXFE_DCOCMIXOUT_BAND0_LNA_CSMODE0_PWR_X_NV_VXXX</t>
  </si>
  <si>
    <t>BT2G_RXFE_DCOCMIXOUT_BAND0_LNA_CSMODE1_BSTCI_X_NV_VXXX</t>
  </si>
  <si>
    <t>BT2G_RXFE_DCOCMIXOUT_BAND0_LNA_CSMODE1_BSTVI_X_NV_VXXX</t>
  </si>
  <si>
    <t>BT2G_RXFE_DCOCMIXOUT_BAND0_LNA_CSMODE1_BSTCQ_X_NV_VXXX</t>
  </si>
  <si>
    <t>BT2G_RXFE_DCOCMIXOUT_BAND0_LNA_CSMODE1_BSTVQ_X_NV_VXXX</t>
  </si>
  <si>
    <t>BT2G_RXFE_DCOCMIXOUT_BAND0_LNA_CSMODE1_PWR_X_NV_VXXX</t>
  </si>
  <si>
    <t>BT2G_RXFE_DCOCMIXOUT_BAND0_MX_CSMODE0_BSTCI_X_NV_VXXX</t>
  </si>
  <si>
    <t>BT2G_RXFE_DCOCMIXOUT_BAND0_MX_CSMODE0_BSTVI_X_NV_VXXX</t>
  </si>
  <si>
    <t>BT2G_RXFE_DCOCMIXOUT_BAND0_MX_CSMODE0_BSTCQ_X_NV_VXXX</t>
  </si>
  <si>
    <t>BT2G_RXFE_DCOCMIXOUT_BAND0_MX_CSMODE0_BSTVQ_X_NV_VXXX</t>
  </si>
  <si>
    <t>BT2G_RXFE_DCOCMIXOUT_BAND0_MX_CSMODE0_PWR_X_NV_VXXX</t>
  </si>
  <si>
    <t>BT2G_RXFE_DCOCMIXOUT_BAND0_MX_CSMODE1_BSTCI_X_NV_VXXX</t>
  </si>
  <si>
    <t>BT2G_RXFE_DCOCMIXOUT_BAND0_MX_CSMODE1_BSTVI_X_NV_VXXX</t>
  </si>
  <si>
    <t>BT2G_RXFE_DCOCMIXOUT_BAND0_MX_CSMODE1_BSTCQ_X_NV_VXXX</t>
  </si>
  <si>
    <t>BT2G_RXFE_DCOCMIXOUT_BAND0_MX_CSMODE1_BSTVQ_X_NV_VXXX</t>
  </si>
  <si>
    <t>BT2G_RXFE_DCOCMIXOUT_BAND0_MX_CSMODE1_PWR_X_NV_VXXX</t>
  </si>
  <si>
    <t>BT5G_RX_FE_DCOC</t>
  </si>
  <si>
    <t>ARF_FWBT_JTAG_POLLDONE_BT5GRXFEDCOCXXXX_0_X_X_NV_VXXX</t>
  </si>
  <si>
    <t>BT5G_RXFE_DCOCMIXOUT_BAND1_LNA_CSMODE0_BSTCI_X_NV_VXXX</t>
  </si>
  <si>
    <t>BT5G_RXFE_DCOCMIXOUT_BAND1_LNA_CSMODE0_BSTVI_X_NV_VXXX</t>
  </si>
  <si>
    <t>BT5G_RXFE_DCOCMIXOUT_BAND1_LNA_CSMODE0_BSTCQ_X_NV_VXXX</t>
  </si>
  <si>
    <t>BT5G_RXFE_DCOCMIXOUT_BAND1_LNA_CSMODE0_BSTVQ_X_NV_VXXX</t>
  </si>
  <si>
    <t>BT5G_RXFE_DCOCMIXOUT_BAND1_LNA_CSMODE0_PWR_X_NV_VXXX</t>
  </si>
  <si>
    <t>BT5G_RXFE_DCOCMIXOUT_BAND2_LNA_CSMODE0_BSTCI_X_NV_VXXX</t>
  </si>
  <si>
    <t>BT5G_RXFE_DCOCMIXOUT_BAND2_LNA_CSMODE0_BSTVI_X_NV_VXXX</t>
  </si>
  <si>
    <t>BT5G_RXFE_DCOCMIXOUT_BAND2_LNA_CSMODE0_BSTCQ_X_NV_VXXX</t>
  </si>
  <si>
    <t>BT5G_RXFE_DCOCMIXOUT_BAND2_LNA_CSMODE0_BSTVQ_X_NV_VXXX</t>
  </si>
  <si>
    <t>BT5G_RXFE_DCOCMIXOUT_BAND2_LNA_CSMODE0_PWR_X_NV_VXXX</t>
  </si>
  <si>
    <t>BT5G_RXFE_DCOCMIXOUT_BAND3_LNA_CSMODE0_BSTCI_X_NV_VXXX</t>
  </si>
  <si>
    <t>BT5G_RXFE_DCOCMIXOUT_BAND3_LNA_CSMODE0_BSTVI_X_NV_VXXX</t>
  </si>
  <si>
    <t>BT5G_RXFE_DCOCMIXOUT_BAND3_LNA_CSMODE0_BSTCQ_X_NV_VXXX</t>
  </si>
  <si>
    <t>BT5G_RXFE_DCOCMIXOUT_BAND3_LNA_CSMODE0_BSTVQ_X_NV_VXXX</t>
  </si>
  <si>
    <t>BT5G_RXFE_DCOCMIXOUT_BAND3_LNA_CSMODE0_PWR_X_NV_VXXX</t>
  </si>
  <si>
    <t>BT5G_RXFE_DCOCMIXOUT_BAND4_LNA_CSMODE0_BSTCI_X_NV_VXXX</t>
  </si>
  <si>
    <t>BT5G_RXFE_DCOCMIXOUT_BAND4_LNA_CSMODE0_BSTVI_X_NV_VXXX</t>
  </si>
  <si>
    <t>BT5G_RXFE_DCOCMIXOUT_BAND4_LNA_CSMODE0_BSTCQ_X_NV_VXXX</t>
  </si>
  <si>
    <t>BT5G_RXFE_DCOCMIXOUT_BAND4_LNA_CSMODE0_BSTVQ_X_NV_VXXX</t>
  </si>
  <si>
    <t>BT5G_RXFE_DCOCMIXOUT_BAND4_LNA_CSMODE0_PWR_X_NV_VXXX</t>
  </si>
  <si>
    <t>BT5G_RXFE_DCOCMIXOUT_BAND5_LNA_CSMODE0_BSTCI_X_NV_VXXX</t>
  </si>
  <si>
    <t>BT5G_RXFE_DCOCMIXOUT_BAND5_LNA_CSMODE0_BSTVI_X_NV_VXXX</t>
  </si>
  <si>
    <t>BT5G_RXFE_DCOCMIXOUT_BAND5_LNA_CSMODE0_BSTCQ_X_NV_VXXX</t>
  </si>
  <si>
    <t>BT5G_RXFE_DCOCMIXOUT_BAND5_LNA_CSMODE0_BSTVQ_X_NV_VXXX</t>
  </si>
  <si>
    <t>BT5G_RXFE_DCOCMIXOUT_BAND5_LNA_CSMODE0_PWR_X_NV_VXXX</t>
  </si>
  <si>
    <t>BT5G_RXFE_DCOCMIXOUT_BAND6_LNA_CSMODE0_BSTCI_X_NV_VXXX</t>
  </si>
  <si>
    <t>BT5G_RXFE_DCOCMIXOUT_BAND6_LNA_CSMODE0_BSTVI_X_NV_VXXX</t>
  </si>
  <si>
    <t>BT5G_RXFE_DCOCMIXOUT_BAND6_LNA_CSMODE0_BSTCQ_X_NV_VXXX</t>
  </si>
  <si>
    <t>BT5G_RXFE_DCOCMIXOUT_BAND6_LNA_CSMODE0_BSTVQ_X_NV_VXXX</t>
  </si>
  <si>
    <t>BT5G_RXFE_DCOCMIXOUT_BAND6_LNA_CSMODE0_PWR_X_NV_VXXX</t>
  </si>
  <si>
    <t>BT5G_RXFE_DCOCMIXOUT_BAND7_LNA_CSMODE0_BSTCI_X_NV_VXXX</t>
  </si>
  <si>
    <t>BT5G_RXFE_DCOCMIXOUT_BAND7_LNA_CSMODE0_BSTVI_X_NV_VXXX</t>
  </si>
  <si>
    <t>BT5G_RXFE_DCOCMIXOUT_BAND7_LNA_CSMODE0_BSTCQ_X_NV_VXXX</t>
  </si>
  <si>
    <t>BT5G_RXFE_DCOCMIXOUT_BAND7_LNA_CSMODE0_BSTVQ_X_NV_VXXX</t>
  </si>
  <si>
    <t>BT5G_RXFE_DCOCMIXOUT_BAND7_LNA_CSMODE0_PWR_X_NV_VXXX</t>
  </si>
  <si>
    <t>BT5G_RXFE_DCOCMIXOUT_BAND1_LNA_CSMODE1_BSTCI_X_NV_VXXX</t>
  </si>
  <si>
    <t>BT5G_RXFE_DCOCMIXOUT_BAND1_LNA_CSMODE1_BSTVI_X_NV_VXXX</t>
  </si>
  <si>
    <t>BT5G_RXFE_DCOCMIXOUT_BAND1_LNA_CSMODE1_BSTCQ_X_NV_VXXX</t>
  </si>
  <si>
    <t>BT5G_RXFE_DCOCMIXOUT_BAND1_LNA_CSMODE1_BSTVQ_X_NV_VXXX</t>
  </si>
  <si>
    <t>BT5G_RXFE_DCOCMIXOUT_BAND1_LNA_CSMODE1_PWR_X_NV_VXXX</t>
  </si>
  <si>
    <t>BT5G_RXFE_DCOCMIXOUT_BAND2_LNA_CSMODE1_BSTCI_X_NV_VXXX</t>
  </si>
  <si>
    <t>BT5G_RXFE_DCOCMIXOUT_BAND2_LNA_CSMODE1_BSTVI_X_NV_VXXX</t>
  </si>
  <si>
    <t>BT5G_RXFE_DCOCMIXOUT_BAND2_LNA_CSMODE1_BSTCQ_X_NV_VXXX</t>
  </si>
  <si>
    <t>BT5G_RXFE_DCOCMIXOUT_BAND2_LNA_CSMODE1_BSTVQ_X_NV_VXXX</t>
  </si>
  <si>
    <t>BT5G_RXFE_DCOCMIXOUT_BAND2_LNA_CSMODE1_PWR_X_NV_VXXX</t>
  </si>
  <si>
    <t>BT5G_RXFE_DCOCMIXOUT_BAND3_LNA_CSMODE1_BSTCI_X_NV_VXXX</t>
  </si>
  <si>
    <t>BT5G_RXFE_DCOCMIXOUT_BAND3_LNA_CSMODE1_BSTVI_X_NV_VXXX</t>
  </si>
  <si>
    <t>BT5G_RXFE_DCOCMIXOUT_BAND3_LNA_CSMODE1_BSTCQ_X_NV_VXXX</t>
  </si>
  <si>
    <t>BT5G_RXFE_DCOCMIXOUT_BAND3_LNA_CSMODE1_BSTVQ_X_NV_VXXX</t>
  </si>
  <si>
    <t>BT5G_RXFE_DCOCMIXOUT_BAND3_LNA_CSMODE1_PWR_X_NV_VXXX</t>
  </si>
  <si>
    <t>BT5G_RXFE_DCOCMIXOUT_BAND4_LNA_CSMODE1_BSTCI_X_NV_VXXX</t>
  </si>
  <si>
    <t>BT5G_RXFE_DCOCMIXOUT_BAND4_LNA_CSMODE1_BSTVI_X_NV_VXXX</t>
  </si>
  <si>
    <t>BT5G_RXFE_DCOCMIXOUT_BAND4_LNA_CSMODE1_BSTCQ_X_NV_VXXX</t>
  </si>
  <si>
    <t>BT5G_RXFE_DCOCMIXOUT_BAND4_LNA_CSMODE1_BSTVQ_X_NV_VXXX</t>
  </si>
  <si>
    <t>BT5G_RXFE_DCOCMIXOUT_BAND4_LNA_CSMODE1_PWR_X_NV_VXXX</t>
  </si>
  <si>
    <t>BT5G_RXFE_DCOCMIXOUT_BAND5_LNA_CSMODE1_BSTCI_X_NV_VXXX</t>
  </si>
  <si>
    <t>BT5G_RXFE_DCOCMIXOUT_BAND5_LNA_CSMODE1_BSTVI_X_NV_VXXX</t>
  </si>
  <si>
    <t>BT5G_RXFE_DCOCMIXOUT_BAND5_LNA_CSMODE1_BSTCQ_X_NV_VXXX</t>
  </si>
  <si>
    <t>BT5G_RXFE_DCOCMIXOUT_BAND5_LNA_CSMODE1_BSTVQ_X_NV_VXXX</t>
  </si>
  <si>
    <t>BT5G_RXFE_DCOCMIXOUT_BAND5_LNA_CSMODE1_PWR_X_NV_VXXX</t>
  </si>
  <si>
    <t>BT5G_RXFE_DCOCMIXOUT_BAND6_LNA_CSMODE1_BSTCI_X_NV_VXXX</t>
  </si>
  <si>
    <t>BT5G_RXFE_DCOCMIXOUT_BAND6_LNA_CSMODE1_BSTVI_X_NV_VXXX</t>
  </si>
  <si>
    <t>BT5G_RXFE_DCOCMIXOUT_BAND6_LNA_CSMODE1_BSTCQ_X_NV_VXXX</t>
  </si>
  <si>
    <t>BT5G_RXFE_DCOCMIXOUT_BAND6_LNA_CSMODE1_BSTVQ_X_NV_VXXX</t>
  </si>
  <si>
    <t>BT5G_RXFE_DCOCMIXOUT_BAND6_LNA_CSMODE1_PWR_X_NV_VXXX</t>
  </si>
  <si>
    <t>BT5G_RXFE_DCOCMIXOUT_BAND7_LNA_CSMODE1_BSTCI_X_NV_VXXX</t>
  </si>
  <si>
    <t>BT5G_RXFE_DCOCMIXOUT_BAND7_LNA_CSMODE1_BSTVI_X_NV_VXXX</t>
  </si>
  <si>
    <t>BT5G_RXFE_DCOCMIXOUT_BAND7_LNA_CSMODE1_BSTCQ_X_NV_VXXX</t>
  </si>
  <si>
    <t>BT5G_RXFE_DCOCMIXOUT_BAND7_LNA_CSMODE1_BSTVQ_X_NV_VXXX</t>
  </si>
  <si>
    <t>BT5G_RXFE_DCOCMIXOUT_BAND7_LNA_CSMODE1_PWR_X_NV_VXXX</t>
  </si>
  <si>
    <t>BT5G_RXFE_DCOCMIXOUT_BAND1_MX_CSMODE0_BSTCI_X_NV_VXXX</t>
  </si>
  <si>
    <t>BT5G_RXFE_DCOCMIXOUT_BAND1_MX_CSMODE0_BSTVI_X_NV_VXXX</t>
  </si>
  <si>
    <t>BT5G_RXFE_DCOCMIXOUT_BAND1_MX_CSMODE0_BSTCQ_X_NV_VXXX</t>
  </si>
  <si>
    <t>BT5G_RXFE_DCOCMIXOUT_BAND1_MX_CSMODE0_BSTVQ_X_NV_VXXX</t>
  </si>
  <si>
    <t>BT5G_RXFE_DCOCMIXOUT_BAND1_MX_CSMODE0_PWR_X_NV_VXXX</t>
  </si>
  <si>
    <t>BT5G_RXFE_DCOCMIXOUT_BAND2_MX_CSMODE0_BSTCI_X_NV_VXXX</t>
  </si>
  <si>
    <t>BT5G_RXFE_DCOCMIXOUT_BAND2_MX_CSMODE0_BSTVI_X_NV_VXXX</t>
  </si>
  <si>
    <t>BT5G_RXFE_DCOCMIXOUT_BAND2_MX_CSMODE0_BSTCQ_X_NV_VXXX</t>
  </si>
  <si>
    <t>BT5G_RXFE_DCOCMIXOUT_BAND2_MX_CSMODE0_BSTVQ_X_NV_VXXX</t>
  </si>
  <si>
    <t>BT5G_RXFE_DCOCMIXOUT_BAND2_MX_CSMODE0_PWR_X_NV_VXXX</t>
  </si>
  <si>
    <t>BT5G_RXFE_DCOCMIXOUT_BAND3_MX_CSMODE0_BSTCI_X_NV_VXXX</t>
  </si>
  <si>
    <t>BT5G_RXFE_DCOCMIXOUT_BAND3_MX_CSMODE0_BSTVI_X_NV_VXXX</t>
  </si>
  <si>
    <t>BT5G_RXFE_DCOCMIXOUT_BAND3_MX_CSMODE0_BSTCQ_X_NV_VXXX</t>
  </si>
  <si>
    <t>BT5G_RXFE_DCOCMIXOUT_BAND3_MX_CSMODE0_BSTVQ_X_NV_VXXX</t>
  </si>
  <si>
    <t>BT5G_RXFE_DCOCMIXOUT_BAND3_MX_CSMODE0_PWR_X_NV_VXXX</t>
  </si>
  <si>
    <t>BT5G_RXFE_DCOCMIXOUT_BAND4_MX_CSMODE0_BSTCI_X_NV_VXXX</t>
  </si>
  <si>
    <t>BT5G_RXFE_DCOCMIXOUT_BAND4_MX_CSMODE0_BSTVI_X_NV_VXXX</t>
  </si>
  <si>
    <t>BT5G_RXFE_DCOCMIXOUT_BAND4_MX_CSMODE0_BSTCQ_X_NV_VXXX</t>
  </si>
  <si>
    <t>BT5G_RXFE_DCOCMIXOUT_BAND4_MX_CSMODE0_BSTVQ_X_NV_VXXX</t>
  </si>
  <si>
    <t>BT5G_RXFE_DCOCMIXOUT_BAND4_MX_CSMODE0_PWR_X_NV_VXXX</t>
  </si>
  <si>
    <t>BT5G_RXFE_DCOCMIXOUT_BAND5_MX_CSMODE0_BSTCI_X_NV_VXXX</t>
  </si>
  <si>
    <t>BT5G_RXFE_DCOCMIXOUT_BAND5_MX_CSMODE0_BSTVI_X_NV_VXXX</t>
  </si>
  <si>
    <t>BT5G_RXFE_DCOCMIXOUT_BAND5_MX_CSMODE0_BSTCQ_X_NV_VXXX</t>
  </si>
  <si>
    <t>BT5G_RXFE_DCOCMIXOUT_BAND5_MX_CSMODE0_BSTVQ_X_NV_VXXX</t>
  </si>
  <si>
    <t>BT5G_RXFE_DCOCMIXOUT_BAND5_MX_CSMODE0_PWR_X_NV_VXXX</t>
  </si>
  <si>
    <t>BT5G_RXFE_DCOCMIXOUT_BAND6_MX_CSMODE0_BSTCI_X_NV_VXXX</t>
  </si>
  <si>
    <t>BT5G_RXFE_DCOCMIXOUT_BAND6_MX_CSMODE0_BSTVI_X_NV_VXXX</t>
  </si>
  <si>
    <t>BT5G_RXFE_DCOCMIXOUT_BAND6_MX_CSMODE0_BSTCQ_X_NV_VXXX</t>
  </si>
  <si>
    <t>BT5G_RXFE_DCOCMIXOUT_BAND6_MX_CSMODE0_BSTVQ_X_NV_VXXX</t>
  </si>
  <si>
    <t>BT5G_RXFE_DCOCMIXOUT_BAND6_MX_CSMODE0_PWR_X_NV_VXXX</t>
  </si>
  <si>
    <t>BT5G_RXFE_DCOCMIXOUT_BAND7_MX_CSMODE0_BSTCI_X_NV_VXXX</t>
  </si>
  <si>
    <t>BT5G_RXFE_DCOCMIXOUT_BAND7_MX_CSMODE0_BSTVI_X_NV_VXXX</t>
  </si>
  <si>
    <t>BT5G_RXFE_DCOCMIXOUT_BAND7_MX_CSMODE0_BSTCQ_X_NV_VXXX</t>
  </si>
  <si>
    <t>BT5G_RXFE_DCOCMIXOUT_BAND7_MX_CSMODE0_BSTVQ_X_NV_VXXX</t>
  </si>
  <si>
    <t>BT5G_RXFE_DCOCMIXOUT_BAND7_MX_CSMODE0_PWR_X_NV_VXXX</t>
  </si>
  <si>
    <t>BT5G_RXFE_DCOCMIXOUT_BAND1_MX_CSMODE1_BSTCI_X_NV_VXXX</t>
  </si>
  <si>
    <t>BT5G_RXFE_DCOCMIXOUT_BAND1_MX_CSMODE1_BSTVI_X_NV_VXXX</t>
  </si>
  <si>
    <t>BT5G_RXFE_DCOCMIXOUT_BAND1_MX_CSMODE1_BSTCQ_X_NV_VXXX</t>
  </si>
  <si>
    <t>BT5G_RXFE_DCOCMIXOUT_BAND1_MX_CSMODE1_BSTVQ_X_NV_VXXX</t>
  </si>
  <si>
    <t>BT5G_RXFE_DCOCMIXOUT_BAND1_MX_CSMODE1_PWR_X_NV_VXXX</t>
  </si>
  <si>
    <t>BT5G_RXFE_DCOCMIXOUT_BAND2_MX_CSMODE1_BSTCI_X_NV_VXXX</t>
  </si>
  <si>
    <t>BT5G_RXFE_DCOCMIXOUT_BAND2_MX_CSMODE1_BSTVI_X_NV_VXXX</t>
  </si>
  <si>
    <t>BT5G_RXFE_DCOCMIXOUT_BAND2_MX_CSMODE1_BSTCQ_X_NV_VXXX</t>
  </si>
  <si>
    <t>BT5G_RXFE_DCOCMIXOUT_BAND2_MX_CSMODE1_BSTVQ_X_NV_VXXX</t>
  </si>
  <si>
    <t>BT5G_RXFE_DCOCMIXOUT_BAND2_MX_CSMODE1_PWR_X_NV_VXXX</t>
  </si>
  <si>
    <t>BT5G_RXFE_DCOCMIXOUT_BAND3_MX_CSMODE1_BSTCI_X_NV_VXXX</t>
  </si>
  <si>
    <t>BT5G_RXFE_DCOCMIXOUT_BAND3_MX_CSMODE1_BSTVI_X_NV_VXXX</t>
  </si>
  <si>
    <t>BT5G_RXFE_DCOCMIXOUT_BAND3_MX_CSMODE1_BSTCQ_X_NV_VXXX</t>
  </si>
  <si>
    <t>BT5G_RXFE_DCOCMIXOUT_BAND3_MX_CSMODE1_BSTVQ_X_NV_VXXX</t>
  </si>
  <si>
    <t>BT5G_RXFE_DCOCMIXOUT_BAND3_MX_CSMODE1_PWR_X_NV_VXXX</t>
  </si>
  <si>
    <t>BT5G_RXFE_DCOCMIXOUT_BAND4_MX_CSMODE1_BSTCI_X_NV_VXXX</t>
  </si>
  <si>
    <t>BT5G_RXFE_DCOCMIXOUT_BAND4_MX_CSMODE1_BSTVI_X_NV_VXXX</t>
  </si>
  <si>
    <t>BT5G_RXFE_DCOCMIXOUT_BAND4_MX_CSMODE1_BSTCQ_X_NV_VXXX</t>
  </si>
  <si>
    <t>BT5G_RXFE_DCOCMIXOUT_BAND4_MX_CSMODE1_BSTVQ_X_NV_VXXX</t>
  </si>
  <si>
    <t>BT5G_RXFE_DCOCMIXOUT_BAND4_MX_CSMODE1_PWR_X_NV_VXXX</t>
  </si>
  <si>
    <t>BT5G_RXFE_DCOCMIXOUT_BAND5_MX_CSMODE1_BSTCI_X_NV_VXXX</t>
  </si>
  <si>
    <t>BT5G_RXFE_DCOCMIXOUT_BAND5_MX_CSMODE1_BSTVI_X_NV_VXXX</t>
  </si>
  <si>
    <t>BT5G_RXFE_DCOCMIXOUT_BAND5_MX_CSMODE1_BSTCQ_X_NV_VXXX</t>
  </si>
  <si>
    <t>BT5G_RXFE_DCOCMIXOUT_BAND5_MX_CSMODE1_BSTVQ_X_NV_VXXX</t>
  </si>
  <si>
    <t>BT5G_RXFE_DCOCMIXOUT_BAND5_MX_CSMODE1_PWR_X_NV_VXXX</t>
  </si>
  <si>
    <t>BT5G_RXFE_DCOCMIXOUT_BAND6_MX_CSMODE1_BSTCI_X_NV_VXXX</t>
  </si>
  <si>
    <t>BT5G_RXFE_DCOCMIXOUT_BAND6_MX_CSMODE1_BSTVI_X_NV_VXXX</t>
  </si>
  <si>
    <t>BT5G_RXFE_DCOCMIXOUT_BAND6_MX_CSMODE1_BSTCQ_X_NV_VXXX</t>
  </si>
  <si>
    <t>BT5G_RXFE_DCOCMIXOUT_BAND6_MX_CSMODE1_BSTVQ_X_NV_VXXX</t>
  </si>
  <si>
    <t>BT5G_RXFE_DCOCMIXOUT_BAND6_MX_CSMODE1_PWR_X_NV_VXXX</t>
  </si>
  <si>
    <t>BT5G_RXFE_DCOCMIXOUT_BAND7_MX_CSMODE1_BSTCI_X_NV_VXXX</t>
  </si>
  <si>
    <t>BT5G_RXFE_DCOCMIXOUT_BAND7_MX_CSMODE1_BSTVI_X_NV_VXXX</t>
  </si>
  <si>
    <t>BT5G_RXFE_DCOCMIXOUT_BAND7_MX_CSMODE1_BSTCQ_X_NV_VXXX</t>
  </si>
  <si>
    <t>BT5G_RXFE_DCOCMIXOUT_BAND7_MX_CSMODE1_BSTVQ_X_NV_VXXX</t>
  </si>
  <si>
    <t>BT5G_RXFE_DCOCMIXOUT_BAND7_MX_CSMODE1_PWR_X_NV_VXXX</t>
  </si>
  <si>
    <t>BT2G_RX_GAIN_STEP</t>
  </si>
  <si>
    <t>ARF_FWBT_JTAG_POLLDONE_XXBT2GRXGAINSTEP_0_X_X_NV_VXXX</t>
  </si>
  <si>
    <t>ARF_FWBT_JTAG_POLLDONE_XXBT2GRXGAINSTE1_1_X_X_NV_VXXX</t>
  </si>
  <si>
    <t>ARF_FWBT_JTAG_POLLDONE_XXBT2GRXGAINSTE2_2_X_X_NV_VXXX</t>
  </si>
  <si>
    <t>ARF_FWBT_JTAG_POLLDONE_XXBT2GRXGAINSTE3_3_X_X_NV_VXXX</t>
  </si>
  <si>
    <t>ARF_FWBT_JTAG_POLLDONE_XXBT2GRXGAINSTE4_4_X_X_NV_VXXX</t>
  </si>
  <si>
    <t>BT2G_RX_GSCALLNA1ST0_BAND0_BW0_CODE0_GAIN_X_NV_VXXX</t>
  </si>
  <si>
    <t>BT2G_RX_GSCALLNA1ST0_BAND0_BW0_CODE1_GAIN_X_NV_VXXX</t>
  </si>
  <si>
    <t>BT2G_RX_GSCALLNA1ST0_BAND0_BW0_CODE1_GSDEL_X_NV_VXXX</t>
  </si>
  <si>
    <t>BT2G_RX_GSCALLNA1ST0_BAND0_BW0_CODE1_GSDELOTP_X_NV_VXXX</t>
  </si>
  <si>
    <t>BT2G_RX_GSCALLNA1ST0_BAND0_BW1_CODE0_GAIN_X_NV_VXXX</t>
  </si>
  <si>
    <t>BT2G_RX_GSCALLNA1ST0_BAND0_BW1_CODE1_GAIN_X_NV_VXXX</t>
  </si>
  <si>
    <t>BT2G_RX_GSCALLNA1ST0_BAND0_BW1_CODE1_GSDEL_X_NV_VXXX</t>
  </si>
  <si>
    <t>BT2G_RX_GSCALLNA1ST0_BAND0_BW1_CODE1_GSDELOTP_X_NV_VXXX</t>
  </si>
  <si>
    <t>BT2G_RX_GSCALLNA1ST0_BAND0_BW2_CODE0_GAIN_X_NV_VXXX</t>
  </si>
  <si>
    <t>BT2G_RX_GSCALLNA1ST0_BAND0_BW2_CODE1_GAIN_X_NV_VXXX</t>
  </si>
  <si>
    <t>BT2G_RX_GSCALLNA1ST0_BAND0_BW2_CODE1_GSDEL_X_NV_VXXX</t>
  </si>
  <si>
    <t>BT2G_RX_GSCALLNA1ST0_BAND0_BW2_CODE1_GSDELOTP_X_NV_VXXX</t>
  </si>
  <si>
    <t>BT2G_RX_GSCALLNA1ST0_BAND0_BW3_CODE0_GAIN_X_NV_VXXX</t>
  </si>
  <si>
    <t>BT2G_RX_GSCALLNA1ST0_BAND0_BW3_CODE1_GAIN_X_NV_VXXX</t>
  </si>
  <si>
    <t>BT2G_RX_GSCALLNA1ST0_BAND0_BW3_CODE1_GSDEL_X_NV_VXXX</t>
  </si>
  <si>
    <t>BT2G_RX_GSCALLNA1ST0_BAND0_BW3_CODE1_GSDELOTP_X_NV_VXXX</t>
  </si>
  <si>
    <t>BT2G_RX_GSCALLNA1ST0_BAND0_BW4_CODE0_GAIN_X_NV_VXXX</t>
  </si>
  <si>
    <t>BT2G_RX_GSCALLNA1ST0_BAND0_BW4_CODE1_GAIN_X_NV_VXXX</t>
  </si>
  <si>
    <t>BT2G_RX_GSCALLNA1ST0_BAND0_BW4_CODE1_GSDEL_X_NV_VXXX</t>
  </si>
  <si>
    <t>BT2G_RX_GSCALLNA1ST0_BAND0_BW4_CODE1_GSDELOTP_X_NV_VXXX</t>
  </si>
  <si>
    <t>BT2G_RX_GSCALFIR1_BAND0_BW0_CODE0_GAIN_X_NV_VXXX</t>
  </si>
  <si>
    <t>BT2G_RX_GSCALFIR1_BAND0_BW0_CODE1_GAIN_X_NV_VXXX</t>
  </si>
  <si>
    <t>BT2G_RX_GSCALFIR1_BAND0_BW0_CODE1_GSDEL_X_NV_VXXX</t>
  </si>
  <si>
    <t>BT2G_RX_GSCALFIR1_BAND0_BW0_CODE1_GSDELOTP_X_NV_VXXX</t>
  </si>
  <si>
    <t>BT2G_RX_GSCALFIR1_BAND0_BW1_CODE0_GAIN_X_NV_VXXX</t>
  </si>
  <si>
    <t>BT2G_RX_GSCALFIR1_BAND0_BW1_CODE1_GAIN_X_NV_VXXX</t>
  </si>
  <si>
    <t>BT2G_RX_GSCALFIR1_BAND0_BW1_CODE1_GSDEL_X_NV_VXXX</t>
  </si>
  <si>
    <t>BT2G_RX_GSCALFIR1_BAND0_BW1_CODE1_GSDELOTP_X_NV_VXXX</t>
  </si>
  <si>
    <t>BT2G_RX_GSCALFIR1_BAND0_BW2_CODE0_GAIN_X_NV_VXXX</t>
  </si>
  <si>
    <t>BT2G_RX_GSCALFIR1_BAND0_BW2_CODE1_GAIN_X_NV_VXXX</t>
  </si>
  <si>
    <t>BT2G_RX_GSCALFIR1_BAND0_BW2_CODE1_GSDEL_X_NV_VXXX</t>
  </si>
  <si>
    <t>BT2G_RX_GSCALFIR1_BAND0_BW2_CODE1_GSDELOTP_X_NV_VXXX</t>
  </si>
  <si>
    <t>BT2G_RX_GSCALFIR1_BAND0_BW3_CODE0_GAIN_X_NV_VXXX</t>
  </si>
  <si>
    <t>BT2G_RX_GSCALFIR1_BAND0_BW3_CODE1_GAIN_X_NV_VXXX</t>
  </si>
  <si>
    <t>BT2G_RX_GSCALFIR1_BAND0_BW3_CODE1_GSDEL_X_NV_VXXX</t>
  </si>
  <si>
    <t>BT2G_RX_GSCALFIR1_BAND0_BW3_CODE1_GSDELOTP_X_NV_VXXX</t>
  </si>
  <si>
    <t>BT2G_RX_GSCALFIR1_BAND0_BW4_CODE0_GAIN_X_NV_VXXX</t>
  </si>
  <si>
    <t>BT2G_RX_GSCALFIR1_BAND0_BW4_CODE1_GAIN_X_NV_VXXX</t>
  </si>
  <si>
    <t>BT2G_RX_GSCALFIR1_BAND0_BW4_CODE1_GSDEL_X_NV_VXXX</t>
  </si>
  <si>
    <t>BT2G_RX_GSCALFIR1_BAND0_BW4_CODE1_GSDELOTP_X_NV_VXXX</t>
  </si>
  <si>
    <t>BT2G_RX_GSCALVGA1_BAND0_BW0_CODE0_GAIN_X_NV_VXXX</t>
  </si>
  <si>
    <t>BT2G_RX_GSCALVGA1_BAND0_BW0_CODE7_GAIN_X_NV_VXXX</t>
  </si>
  <si>
    <t>BT2G_RX_GSCALVGA1_BAND0_BW0_CODE7_GSDEL_X_NV_VXXX</t>
  </si>
  <si>
    <t>BT2G_RX_GSCALVGA1_BAND0_BW0_CODE7_GSDELOTP_X_NV_VXXX</t>
  </si>
  <si>
    <t>BT2G_RX_GSCALVGA1_BAND0_BW0_CODE8_GAIN_X_NV_VXXX</t>
  </si>
  <si>
    <t>BT2G_RX_GSCALVGA1_BAND0_BW0_CODE8_GSDEL_X_NV_VXXX</t>
  </si>
  <si>
    <t>BT2G_RX_GSCALVGA1_BAND0_BW0_CODE8_GSDELOTP_X_NV_VXXX</t>
  </si>
  <si>
    <t>BT2G_RX_GSCALVGA1_BAND0_BW1_CODE0_GAIN_X_NV_VXXX</t>
  </si>
  <si>
    <t>BT2G_RX_GSCALVGA1_BAND0_BW1_CODE7_GAIN_X_NV_VXXX</t>
  </si>
  <si>
    <t>BT2G_RX_GSCALVGA1_BAND0_BW1_CODE7_GSDEL_X_NV_VXXX</t>
  </si>
  <si>
    <t>BT2G_RX_GSCALVGA1_BAND0_BW1_CODE7_GSDELOTP_X_NV_VXXX</t>
  </si>
  <si>
    <t>BT2G_RX_GSCALVGA1_BAND0_BW1_CODE8_GAIN_X_NV_VXXX</t>
  </si>
  <si>
    <t>BT2G_RX_GSCALVGA1_BAND0_BW1_CODE8_GSDEL_X_NV_VXXX</t>
  </si>
  <si>
    <t>BT2G_RX_GSCALVGA1_BAND0_BW1_CODE8_GSDELOTP_X_NV_VXXX</t>
  </si>
  <si>
    <t>BT2G_RX_GSCALVGA1_BAND0_BW2_CODE0_GAIN_X_NV_VXXX</t>
  </si>
  <si>
    <t>BT2G_RX_GSCALVGA1_BAND0_BW2_CODE7_GAIN_X_NV_VXXX</t>
  </si>
  <si>
    <t>BT2G_RX_GSCALVGA1_BAND0_BW2_CODE7_GSDEL_X_NV_VXXX</t>
  </si>
  <si>
    <t>BT2G_RX_GSCALVGA1_BAND0_BW2_CODE7_GSDELOTP_X_NV_VXXX</t>
  </si>
  <si>
    <t>BT2G_RX_GSCALVGA1_BAND0_BW2_CODE8_GAIN_X_NV_VXXX</t>
  </si>
  <si>
    <t>BT2G_RX_GSCALVGA1_BAND0_BW2_CODE8_GSDEL_X_NV_VXXX</t>
  </si>
  <si>
    <t>BT2G_RX_GSCALVGA1_BAND0_BW2_CODE8_GSDELOTP_X_NV_VXXX</t>
  </si>
  <si>
    <t>BT2G_RX_GSCALVGA1_BAND0_BW3_CODE0_GAIN_X_NV_VXXX</t>
  </si>
  <si>
    <t>BT2G_RX_GSCALVGA1_BAND0_BW3_CODE7_GAIN_X_NV_VXXX</t>
  </si>
  <si>
    <t>BT2G_RX_GSCALVGA1_BAND0_BW3_CODE7_GSDEL_X_NV_VXXX</t>
  </si>
  <si>
    <t>BT2G_RX_GSCALVGA1_BAND0_BW3_CODE7_GSDELOTP_X_NV_VXXX</t>
  </si>
  <si>
    <t>BT2G_RX_GSCALVGA1_BAND0_BW3_CODE8_GAIN_X_NV_VXXX</t>
  </si>
  <si>
    <t>BT2G_RX_GSCALVGA1_BAND0_BW3_CODE8_GSDEL_X_NV_VXXX</t>
  </si>
  <si>
    <t>BT2G_RX_GSCALVGA1_BAND0_BW3_CODE8_GSDELOTP_X_NV_VXXX</t>
  </si>
  <si>
    <t>BT2G_RX_GSCALVGA1_BAND0_BW4_CODE0_GAIN_X_NV_VXXX</t>
  </si>
  <si>
    <t>BT2G_RX_GSCALVGA1_BAND0_BW4_CODE7_GAIN_X_NV_VXXX</t>
  </si>
  <si>
    <t>BT2G_RX_GSCALVGA1_BAND0_BW4_CODE7_GSDEL_X_NV_VXXX</t>
  </si>
  <si>
    <t>BT2G_RX_GSCALVGA1_BAND0_BW4_CODE7_GSDELOTP_X_NV_VXXX</t>
  </si>
  <si>
    <t>BT2G_RX_GSCALVGA1_BAND0_BW4_CODE8_GAIN_X_NV_VXXX</t>
  </si>
  <si>
    <t>BT2G_RX_GSCALVGA1_BAND0_BW4_CODE8_GSDEL_X_NV_VXXX</t>
  </si>
  <si>
    <t>BT2G_RX_GSCALVGA1_BAND0_BW4_CODE8_GSDELOTP_X_NV_VXXX</t>
  </si>
  <si>
    <t>BT5G_RX_GAIN_STEP</t>
  </si>
  <si>
    <t>ARF_FWBT_JTAG_POLLDONE_XXBT5GRXGAINSTEP_0_X_X_NV_VXXX</t>
  </si>
  <si>
    <t>ARF_FWBT_JTAG_POLLDONE_XXBT5GRXGAINSTE1_1_X_X_NV_VXXX</t>
  </si>
  <si>
    <t>ARF_FWBT_JTAG_POLLDONE_XXBT5GRXGAINSTE2_2_X_X_NV_VXXX</t>
  </si>
  <si>
    <t>ARF_FWBT_JTAG_POLLDONE_XXBT5GRXGAINSTE3_3_X_X_NV_VXXX</t>
  </si>
  <si>
    <t>ARF_FWBT_JTAG_POLLDONE_XXBT5GRXGAINSTE4_4_X_X_NV_VXXX</t>
  </si>
  <si>
    <t>ARF_FWBT_JTAG_POLLDONE_XXBT5GRXGAINSTE5_5_X_X_NV_VXXX</t>
  </si>
  <si>
    <t>ARF_FWBT_JTAG_POLLDONE_XXBT5GRXGAINSTE6_6_X_X_NV_VXXX</t>
  </si>
  <si>
    <t>ARF_FWBT_JTAG_POLLDONE_XXBT5GRXGAINSTE7_7_X_X_NV_VXXX</t>
  </si>
  <si>
    <t>ARF_FWBT_JTAG_POLLDONE_XXBT5GRXGAINSTE8_8_X_X_NV_VXXX</t>
  </si>
  <si>
    <t>ARF_FWBT_JTAG_POLLDONE_XXBT5GRXGAINSTE9_9_X_X_NV_VXXX</t>
  </si>
  <si>
    <t>ARF_FWBT_JTAG_POLLDONE_XXBT5GRXGAINST10_10_X_X_NV_VXXX</t>
  </si>
  <si>
    <t>ARF_FWBT_JTAG_POLLDONE_XXBT5GRXGAINST11_11_X_X_NV_VXXX</t>
  </si>
  <si>
    <t>ARF_FWBT_JTAG_POLLDONE_XXBT5GRXGAINST12_12_X_X_NV_VXXX</t>
  </si>
  <si>
    <t>ARF_FWBT_JTAG_POLLDONE_XXBT5GRXGAINST13_13_X_X_NV_VXXX</t>
  </si>
  <si>
    <t>ARF_FWBT_JTAG_POLLDONE_XXBT5GRXGAINST14_14_X_X_NV_VXXX</t>
  </si>
  <si>
    <t>ARF_FWBT_JTAG_POLLDONE_XXBT5GRXGAINST15_15_X_X_NV_VXXX</t>
  </si>
  <si>
    <t>ARF_FWBT_JTAG_POLLDONE_XXBT5GRXGAINST16_16_X_X_NV_VXXX</t>
  </si>
  <si>
    <t>BT5G_RX_GSCALLNA1ST0_BAND1_BW0_CODE0_GAIN_X_NV_VXXX</t>
  </si>
  <si>
    <t>BT5G_RX_GSCALLNA1ST0_BAND1_BW0_CODE1_GAIN_X_NV_VXXX</t>
  </si>
  <si>
    <t>BT5G_RX_GSCALLNA1ST0_BAND1_BW0_CODE1_GSDEL_X_NV_VXXX</t>
  </si>
  <si>
    <t>BT5G_RX_GSCALLNA1ST0_BAND1_BW0_CODE1_GSDELOTP_X_NV_VXXX</t>
  </si>
  <si>
    <t>BT5G_RX_GSCALLNA1ST0_BAND1_BW1_CODE0_GAIN_X_NV_VXXX</t>
  </si>
  <si>
    <t>BT5G_RX_GSCALLNA1ST0_BAND1_BW1_CODE1_GAIN_X_NV_VXXX</t>
  </si>
  <si>
    <t>BT5G_RX_GSCALLNA1ST0_BAND1_BW1_CODE1_GSDEL_X_NV_VXXX</t>
  </si>
  <si>
    <t>BT5G_RX_GSCALLNA1ST0_BAND1_BW1_CODE1_GSDELOTP_X_NV_VXXX</t>
  </si>
  <si>
    <t>BT5G_RX_GSCALLNA1ST0_BAND1_BW2_CODE0_GAIN_X_NV_VXXX</t>
  </si>
  <si>
    <t>BT5G_RX_GSCALLNA1ST0_BAND1_BW2_CODE1_GAIN_X_NV_VXXX</t>
  </si>
  <si>
    <t>BT5G_RX_GSCALLNA1ST0_BAND1_BW2_CODE1_GSDEL_X_NV_VXXX</t>
  </si>
  <si>
    <t>BT5G_RX_GSCALLNA1ST0_BAND1_BW2_CODE1_GSDELOTP_X_NV_VXXX</t>
  </si>
  <si>
    <t>BT5G_RX_GSCALLNA1ST0_BAND1_BW3_CODE0_GAIN_X_NV_VXXX</t>
  </si>
  <si>
    <t>BT5G_RX_GSCALLNA1ST0_BAND1_BW3_CODE1_GAIN_X_NV_VXXX</t>
  </si>
  <si>
    <t>BT5G_RX_GSCALLNA1ST0_BAND1_BW3_CODE1_GSDEL_X_NV_VXXX</t>
  </si>
  <si>
    <t>BT5G_RX_GSCALLNA1ST0_BAND1_BW3_CODE1_GSDELOTP_X_NV_VXXX</t>
  </si>
  <si>
    <t>BT5G_RX_GSCALLNA1ST0_BAND1_BW4_CODE0_GAIN_X_NV_VXXX</t>
  </si>
  <si>
    <t>BT5G_RX_GSCALLNA1ST0_BAND1_BW4_CODE1_GAIN_X_NV_VXXX</t>
  </si>
  <si>
    <t>BT5G_RX_GSCALLNA1ST0_BAND1_BW4_CODE1_GSDEL_X_NV_VXXX</t>
  </si>
  <si>
    <t>BT5G_RX_GSCALLNA1ST0_BAND1_BW4_CODE1_GSDELOTP_X_NV_VXXX</t>
  </si>
  <si>
    <t>BT5G_RX_GSCALLNA1ST0_BAND2_BW0_CODE0_GAIN_X_NV_VXXX</t>
  </si>
  <si>
    <t>BT5G_RX_GSCALLNA1ST0_BAND2_BW0_CODE1_GAIN_X_NV_VXXX</t>
  </si>
  <si>
    <t>BT5G_RX_GSCALLNA1ST0_BAND2_BW0_CODE1_GSDEL_X_NV_VXXX</t>
  </si>
  <si>
    <t>BT5G_RX_GSCALLNA1ST0_BAND2_BW0_CODE1_GSDELOTP_X_NV_VXXX</t>
  </si>
  <si>
    <t>BT5G_RX_GSCALLNA1ST0_BAND2_BW1_CODE0_GAIN_X_NV_VXXX</t>
  </si>
  <si>
    <t>BT5G_RX_GSCALLNA1ST0_BAND2_BW1_CODE1_GAIN_X_NV_VXXX</t>
  </si>
  <si>
    <t>BT5G_RX_GSCALLNA1ST0_BAND2_BW1_CODE1_GSDEL_X_NV_VXXX</t>
  </si>
  <si>
    <t>BT5G_RX_GSCALLNA1ST0_BAND2_BW1_CODE1_GSDELOTP_X_NV_VXXX</t>
  </si>
  <si>
    <t>BT5G_RX_GSCALLNA1ST0_BAND2_BW2_CODE0_GAIN_X_NV_VXXX</t>
  </si>
  <si>
    <t>BT5G_RX_GSCALLNA1ST0_BAND2_BW2_CODE1_GAIN_X_NV_VXXX</t>
  </si>
  <si>
    <t>BT5G_RX_GSCALLNA1ST0_BAND2_BW2_CODE1_GSDEL_X_NV_VXXX</t>
  </si>
  <si>
    <t>BT5G_RX_GSCALLNA1ST0_BAND2_BW2_CODE1_GSDELOTP_X_NV_VXXX</t>
  </si>
  <si>
    <t>BT5G_RX_GSCALLNA1ST0_BAND2_BW3_CODE0_GAIN_X_NV_VXXX</t>
  </si>
  <si>
    <t>BT5G_RX_GSCALLNA1ST0_BAND2_BW3_CODE1_GAIN_X_NV_VXXX</t>
  </si>
  <si>
    <t>BT5G_RX_GSCALLNA1ST0_BAND2_BW3_CODE1_GSDEL_X_NV_VXXX</t>
  </si>
  <si>
    <t>BT5G_RX_GSCALLNA1ST0_BAND2_BW3_CODE1_GSDELOTP_X_NV_VXXX</t>
  </si>
  <si>
    <t>BT5G_RX_GSCALLNA1ST0_BAND2_BW4_CODE0_GAIN_X_NV_VXXX</t>
  </si>
  <si>
    <t>BT5G_RX_GSCALLNA1ST0_BAND2_BW4_CODE1_GAIN_X_NV_VXXX</t>
  </si>
  <si>
    <t>BT5G_RX_GSCALLNA1ST0_BAND2_BW4_CODE1_GSDEL_X_NV_VXXX</t>
  </si>
  <si>
    <t>BT5G_RX_GSCALLNA1ST0_BAND2_BW4_CODE1_GSDELOTP_X_NV_VXXX</t>
  </si>
  <si>
    <t>BT5G_RX_GSCALLNA1ST0_BAND3_BW0_CODE0_GAIN_X_NV_VXXX</t>
  </si>
  <si>
    <t>BT5G_RX_GSCALLNA1ST0_BAND3_BW0_CODE1_GAIN_X_NV_VXXX</t>
  </si>
  <si>
    <t>BT5G_RX_GSCALLNA1ST0_BAND3_BW0_CODE1_GSDEL_X_NV_VXXX</t>
  </si>
  <si>
    <t>BT5G_RX_GSCALLNA1ST0_BAND3_BW0_CODE1_GSDELOTP_X_NV_VXXX</t>
  </si>
  <si>
    <t>BT5G_RX_GSCALLNA1ST0_BAND3_BW1_CODE0_GAIN_X_NV_VXXX</t>
  </si>
  <si>
    <t>BT5G_RX_GSCALLNA1ST0_BAND3_BW1_CODE1_GAIN_X_NV_VXXX</t>
  </si>
  <si>
    <t>BT5G_RX_GSCALLNA1ST0_BAND3_BW1_CODE1_GSDEL_X_NV_VXXX</t>
  </si>
  <si>
    <t>BT5G_RX_GSCALLNA1ST0_BAND3_BW1_CODE1_GSDELOTP_X_NV_VXXX</t>
  </si>
  <si>
    <t>BT5G_RX_GSCALLNA1ST0_BAND3_BW2_CODE0_GAIN_X_NV_VXXX</t>
  </si>
  <si>
    <t>BT5G_RX_GSCALLNA1ST0_BAND3_BW2_CODE1_GAIN_X_NV_VXXX</t>
  </si>
  <si>
    <t>BT5G_RX_GSCALLNA1ST0_BAND3_BW2_CODE1_GSDEL_X_NV_VXXX</t>
  </si>
  <si>
    <t>BT5G_RX_GSCALLNA1ST0_BAND3_BW2_CODE1_GSDELOTP_X_NV_VXXX</t>
  </si>
  <si>
    <t>BT5G_RX_GSCALLNA1ST0_BAND3_BW3_CODE0_GAIN_X_NV_VXXX</t>
  </si>
  <si>
    <t>BT5G_RX_GSCALLNA1ST0_BAND3_BW3_CODE1_GAIN_X_NV_VXXX</t>
  </si>
  <si>
    <t>BT5G_RX_GSCALLNA1ST0_BAND3_BW3_CODE1_GSDEL_X_NV_VXXX</t>
  </si>
  <si>
    <t>BT5G_RX_GSCALLNA1ST0_BAND3_BW3_CODE1_GSDELOTP_X_NV_VXXX</t>
  </si>
  <si>
    <t>BT5G_RX_GSCALLNA1ST0_BAND3_BW4_CODE0_GAIN_X_NV_VXXX</t>
  </si>
  <si>
    <t>BT5G_RX_GSCALLNA1ST0_BAND3_BW4_CODE1_GAIN_X_NV_VXXX</t>
  </si>
  <si>
    <t>BT5G_RX_GSCALLNA1ST0_BAND3_BW4_CODE1_GSDEL_X_NV_VXXX</t>
  </si>
  <si>
    <t>BT5G_RX_GSCALLNA1ST0_BAND3_BW4_CODE1_GSDELOTP_X_NV_VXXX</t>
  </si>
  <si>
    <t>BT5G_RX_GSCALLNA1ST0_BAND4_BW0_CODE0_GAIN_X_NV_VXXX</t>
  </si>
  <si>
    <t>BT5G_RX_GSCALLNA1ST0_BAND4_BW0_CODE1_GAIN_X_NV_VXXX</t>
  </si>
  <si>
    <t>BT5G_RX_GSCALLNA1ST0_BAND4_BW0_CODE1_GSDEL_X_NV_VXXX</t>
  </si>
  <si>
    <t>BT5G_RX_GSCALLNA1ST0_BAND4_BW0_CODE1_GSDELOTP_X_NV_VXXX</t>
  </si>
  <si>
    <t>BT5G_RX_GSCALLNA1ST0_BAND4_BW1_CODE0_GAIN_X_NV_VXXX</t>
  </si>
  <si>
    <t>BT5G_RX_GSCALLNA1ST0_BAND4_BW1_CODE1_GAIN_X_NV_VXXX</t>
  </si>
  <si>
    <t>BT5G_RX_GSCALLNA1ST0_BAND4_BW1_CODE1_GSDEL_X_NV_VXXX</t>
  </si>
  <si>
    <t>BT5G_RX_GSCALLNA1ST0_BAND4_BW1_CODE1_GSDELOTP_X_NV_VXXX</t>
  </si>
  <si>
    <t>BT5G_RX_GSCALLNA1ST0_BAND4_BW2_CODE0_GAIN_X_NV_VXXX</t>
  </si>
  <si>
    <t>BT5G_RX_GSCALLNA1ST0_BAND4_BW2_CODE1_GAIN_X_NV_VXXX</t>
  </si>
  <si>
    <t>BT5G_RX_GSCALLNA1ST0_BAND4_BW2_CODE1_GSDEL_X_NV_VXXX</t>
  </si>
  <si>
    <t>BT5G_RX_GSCALLNA1ST0_BAND4_BW2_CODE1_GSDELOTP_X_NV_VXXX</t>
  </si>
  <si>
    <t>BT5G_RX_GSCALLNA1ST0_BAND4_BW3_CODE0_GAIN_X_NV_VXXX</t>
  </si>
  <si>
    <t>BT5G_RX_GSCALLNA1ST0_BAND4_BW3_CODE1_GAIN_X_NV_VXXX</t>
  </si>
  <si>
    <t>BT5G_RX_GSCALLNA1ST0_BAND4_BW3_CODE1_GSDEL_X_NV_VXXX</t>
  </si>
  <si>
    <t>BT5G_RX_GSCALLNA1ST0_BAND4_BW3_CODE1_GSDELOTP_X_NV_VXXX</t>
  </si>
  <si>
    <t>BT5G_RX_GSCALLNA1ST0_BAND4_BW4_CODE0_GAIN_X_NV_VXXX</t>
  </si>
  <si>
    <t>BT5G_RX_GSCALLNA1ST0_BAND4_BW4_CODE1_GAIN_X_NV_VXXX</t>
  </si>
  <si>
    <t>BT5G_RX_GSCALLNA1ST0_BAND4_BW4_CODE1_GSDEL_X_NV_VXXX</t>
  </si>
  <si>
    <t>BT5G_RX_GSCALLNA1ST0_BAND4_BW4_CODE1_GSDELOTP_X_NV_VXXX</t>
  </si>
  <si>
    <t>BT5G_RX_GSCALLNA1ST0_BAND5_BW0_CODE0_GAIN_X_NV_VXXX</t>
  </si>
  <si>
    <t>BT5G_RX_GSCALLNA1ST0_BAND5_BW0_CODE1_GAIN_X_NV_VXXX</t>
  </si>
  <si>
    <t>BT5G_RX_GSCALLNA1ST0_BAND5_BW0_CODE1_GSDEL_X_NV_VXXX</t>
  </si>
  <si>
    <t>BT5G_RX_GSCALLNA1ST0_BAND5_BW0_CODE1_GSDELOTP_X_NV_VXXX</t>
  </si>
  <si>
    <t>BT5G_RX_GSCALLNA1ST0_BAND5_BW1_CODE0_GAIN_X_NV_VXXX</t>
  </si>
  <si>
    <t>BT5G_RX_GSCALLNA1ST0_BAND5_BW1_CODE1_GAIN_X_NV_VXXX</t>
  </si>
  <si>
    <t>BT5G_RX_GSCALLNA1ST0_BAND5_BW1_CODE1_GSDEL_X_NV_VXXX</t>
  </si>
  <si>
    <t>BT5G_RX_GSCALLNA1ST0_BAND5_BW1_CODE1_GSDELOTP_X_NV_VXXX</t>
  </si>
  <si>
    <t>BT5G_RX_GSCALLNA1ST0_BAND5_BW2_CODE0_GAIN_X_NV_VXXX</t>
  </si>
  <si>
    <t>BT5G_RX_GSCALLNA1ST0_BAND5_BW2_CODE1_GAIN_X_NV_VXXX</t>
  </si>
  <si>
    <t>BT5G_RX_GSCALLNA1ST0_BAND5_BW2_CODE1_GSDEL_X_NV_VXXX</t>
  </si>
  <si>
    <t>BT5G_RX_GSCALLNA1ST0_BAND5_BW2_CODE1_GSDELOTP_X_NV_VXXX</t>
  </si>
  <si>
    <t>BT5G_RX_GSCALLNA1ST0_BAND5_BW3_CODE0_GAIN_X_NV_VXXX</t>
  </si>
  <si>
    <t>BT5G_RX_GSCALLNA1ST0_BAND5_BW3_CODE1_GAIN_X_NV_VXXX</t>
  </si>
  <si>
    <t>BT5G_RX_GSCALLNA1ST0_BAND5_BW3_CODE1_GSDEL_X_NV_VXXX</t>
  </si>
  <si>
    <t>BT5G_RX_GSCALLNA1ST0_BAND5_BW3_CODE1_GSDELOTP_X_NV_VXXX</t>
  </si>
  <si>
    <t>BT5G_RX_GSCALLNA1ST0_BAND5_BW4_CODE0_GAIN_X_NV_VXXX</t>
  </si>
  <si>
    <t>BT5G_RX_GSCALLNA1ST0_BAND5_BW4_CODE1_GAIN_X_NV_VXXX</t>
  </si>
  <si>
    <t>BT5G_RX_GSCALLNA1ST0_BAND5_BW4_CODE1_GSDEL_X_NV_VXXX</t>
  </si>
  <si>
    <t>BT5G_RX_GSCALLNA1ST0_BAND5_BW4_CODE1_GSDELOTP_X_NV_VXXX</t>
  </si>
  <si>
    <t>BT5G_RX_GSCALLNA1ST0_BAND6_BW0_CODE0_GAIN_X_NV_VXXX</t>
  </si>
  <si>
    <t>BT5G_RX_GSCALLNA1ST0_BAND6_BW0_CODE1_GAIN_X_NV_VXXX</t>
  </si>
  <si>
    <t>BT5G_RX_GSCALLNA1ST0_BAND6_BW0_CODE1_GSDEL_X_NV_VXXX</t>
  </si>
  <si>
    <t>BT5G_RX_GSCALLNA1ST0_BAND6_BW0_CODE1_GSDELOTP_X_NV_VXXX</t>
  </si>
  <si>
    <t>BT5G_RX_GSCALLNA1ST0_BAND6_BW1_CODE0_GAIN_X_NV_VXXX</t>
  </si>
  <si>
    <t>BT5G_RX_GSCALLNA1ST0_BAND6_BW1_CODE1_GAIN_X_NV_VXXX</t>
  </si>
  <si>
    <t>BT5G_RX_GSCALLNA1ST0_BAND6_BW1_CODE1_GSDEL_X_NV_VXXX</t>
  </si>
  <si>
    <t>BT5G_RX_GSCALLNA1ST0_BAND6_BW1_CODE1_GSDELOTP_X_NV_VXXX</t>
  </si>
  <si>
    <t>BT5G_RX_GSCALLNA1ST0_BAND6_BW2_CODE0_GAIN_X_NV_VXXX</t>
  </si>
  <si>
    <t>BT5G_RX_GSCALLNA1ST0_BAND6_BW2_CODE1_GAIN_X_NV_VXXX</t>
  </si>
  <si>
    <t>BT5G_RX_GSCALLNA1ST0_BAND6_BW2_CODE1_GSDEL_X_NV_VXXX</t>
  </si>
  <si>
    <t>BT5G_RX_GSCALLNA1ST0_BAND6_BW2_CODE1_GSDELOTP_X_NV_VXXX</t>
  </si>
  <si>
    <t>BT5G_RX_GSCALLNA1ST0_BAND6_BW3_CODE0_GAIN_X_NV_VXXX</t>
  </si>
  <si>
    <t>BT5G_RX_GSCALLNA1ST0_BAND6_BW3_CODE1_GAIN_X_NV_VXXX</t>
  </si>
  <si>
    <t>BT5G_RX_GSCALLNA1ST0_BAND6_BW3_CODE1_GSDEL_X_NV_VXXX</t>
  </si>
  <si>
    <t>BT5G_RX_GSCALLNA1ST0_BAND6_BW3_CODE1_GSDELOTP_X_NV_VXXX</t>
  </si>
  <si>
    <t>BT5G_RX_GSCALLNA1ST0_BAND6_BW4_CODE0_GAIN_X_NV_VXXX</t>
  </si>
  <si>
    <t>BT5G_RX_GSCALLNA1ST0_BAND6_BW4_CODE1_GAIN_X_NV_VXXX</t>
  </si>
  <si>
    <t>BT5G_RX_GSCALLNA1ST0_BAND6_BW4_CODE1_GSDEL_X_NV_VXXX</t>
  </si>
  <si>
    <t>BT5G_RX_GSCALLNA1ST0_BAND6_BW4_CODE1_GSDELOTP_X_NV_VXXX</t>
  </si>
  <si>
    <t>BT5G_RX_GSCALLNA1ST0_BAND7_BW0_CODE0_GAIN_X_NV_VXXX</t>
  </si>
  <si>
    <t>BT5G_RX_GSCALLNA1ST0_BAND7_BW0_CODE1_GAIN_X_NV_VXXX</t>
  </si>
  <si>
    <t>BT5G_RX_GSCALLNA1ST0_BAND7_BW0_CODE1_GSDEL_X_NV_VXXX</t>
  </si>
  <si>
    <t>BT5G_RX_GSCALLNA1ST0_BAND7_BW0_CODE1_GSDELOTP_X_NV_VXXX</t>
  </si>
  <si>
    <t>BT5G_RX_GSCALLNA1ST0_BAND7_BW1_CODE0_GAIN_X_NV_VXXX</t>
  </si>
  <si>
    <t>BT5G_RX_GSCALLNA1ST0_BAND7_BW1_CODE1_GAIN_X_NV_VXXX</t>
  </si>
  <si>
    <t>BT5G_RX_GSCALLNA1ST0_BAND7_BW1_CODE1_GSDEL_X_NV_VXXX</t>
  </si>
  <si>
    <t>BT5G_RX_GSCALLNA1ST0_BAND7_BW1_CODE1_GSDELOTP_X_NV_VXXX</t>
  </si>
  <si>
    <t>BT5G_RX_GSCALLNA1ST0_BAND7_BW2_CODE0_GAIN_X_NV_VXXX</t>
  </si>
  <si>
    <t>BT5G_RX_GSCALLNA1ST0_BAND7_BW2_CODE1_GAIN_X_NV_VXXX</t>
  </si>
  <si>
    <t>BT5G_RX_GSCALLNA1ST0_BAND7_BW2_CODE1_GSDEL_X_NV_VXXX</t>
  </si>
  <si>
    <t>BT5G_RX_GSCALLNA1ST0_BAND7_BW2_CODE1_GSDELOTP_X_NV_VXXX</t>
  </si>
  <si>
    <t>BT5G_RX_GSCALLNA1ST0_BAND7_BW3_CODE0_GAIN_X_NV_VXXX</t>
  </si>
  <si>
    <t>BT5G_RX_GSCALLNA1ST0_BAND7_BW3_CODE1_GAIN_X_NV_VXXX</t>
  </si>
  <si>
    <t>BT5G_RX_GSCALLNA1ST0_BAND7_BW3_CODE1_GSDEL_X_NV_VXXX</t>
  </si>
  <si>
    <t>BT5G_RX_GSCALLNA1ST0_BAND7_BW3_CODE1_GSDELOTP_X_NV_VXXX</t>
  </si>
  <si>
    <t>BT5G_RX_GSCALLNA1ST0_BAND7_BW4_CODE0_GAIN_X_NV_VXXX</t>
  </si>
  <si>
    <t>BT5G_RX_GSCALLNA1ST0_BAND7_BW4_CODE1_GAIN_X_NV_VXXX</t>
  </si>
  <si>
    <t>BT5G_RX_GSCALLNA1ST0_BAND7_BW4_CODE1_GSDEL_X_NV_VXXX</t>
  </si>
  <si>
    <t>BT5G_RX_GSCALLNA1ST0_BAND7_BW4_CODE1_GSDELOTP_X_NV_VXXX</t>
  </si>
  <si>
    <t>BT5G_RX_GSCALFIR1_BAND2_BW0_CODE0_GAIN_X_NV_VXXX</t>
  </si>
  <si>
    <t>BT5G_RX_GSCALFIR1_BAND2_BW0_CODE1_GAIN_X_NV_VXXX</t>
  </si>
  <si>
    <t>BT5G_RX_GSCALFIR1_BAND2_BW0_CODE1_GSDEL_X_NV_VXXX</t>
  </si>
  <si>
    <t>BT5G_RX_GSCALFIR1_BAND2_BW0_CODE1_GSDELOTP_X_NV_VXXX</t>
  </si>
  <si>
    <t>BT5G_RX_GSCALFIR1_BAND2_BW1_CODE0_GAIN_X_NV_VXXX</t>
  </si>
  <si>
    <t>BT5G_RX_GSCALFIR1_BAND2_BW1_CODE1_GAIN_X_NV_VXXX</t>
  </si>
  <si>
    <t>BT5G_RX_GSCALFIR1_BAND2_BW1_CODE1_GSDEL_X_NV_VXXX</t>
  </si>
  <si>
    <t>BT5G_RX_GSCALFIR1_BAND2_BW1_CODE1_GSDELOTP_X_NV_VXXX</t>
  </si>
  <si>
    <t>BT5G_RX_GSCALFIR1_BAND2_BW2_CODE0_GAIN_X_NV_VXXX</t>
  </si>
  <si>
    <t>BT5G_RX_GSCALFIR1_BAND2_BW2_CODE1_GAIN_X_NV_VXXX</t>
  </si>
  <si>
    <t>BT5G_RX_GSCALFIR1_BAND2_BW2_CODE1_GSDEL_X_NV_VXXX</t>
  </si>
  <si>
    <t>BT5G_RX_GSCALFIR1_BAND2_BW2_CODE1_GSDELOTP_X_NV_VXXX</t>
  </si>
  <si>
    <t>BT5G_RX_GSCALFIR1_BAND2_BW3_CODE0_GAIN_X_NV_VXXX</t>
  </si>
  <si>
    <t>BT5G_RX_GSCALFIR1_BAND2_BW3_CODE1_GAIN_X_NV_VXXX</t>
  </si>
  <si>
    <t>BT5G_RX_GSCALFIR1_BAND2_BW3_CODE1_GSDEL_X_NV_VXXX</t>
  </si>
  <si>
    <t>BT5G_RX_GSCALFIR1_BAND2_BW3_CODE1_GSDELOTP_X_NV_VXXX</t>
  </si>
  <si>
    <t>BT5G_RX_GSCALFIR1_BAND2_BW4_CODE0_GAIN_X_NV_VXXX</t>
  </si>
  <si>
    <t>BT5G_RX_GSCALFIR1_BAND2_BW4_CODE1_GAIN_X_NV_VXXX</t>
  </si>
  <si>
    <t>BT5G_RX_GSCALFIR1_BAND2_BW4_CODE1_GSDEL_X_NV_VXXX</t>
  </si>
  <si>
    <t>BT5G_RX_GSCALFIR1_BAND2_BW4_CODE1_GSDELOTP_X_NV_VXXX</t>
  </si>
  <si>
    <t>BT5G_RX_GSCALVGA1_BAND2_BW0_CODE0_GAIN_X_NV_VXXX</t>
  </si>
  <si>
    <t>BT5G_RX_GSCALVGA1_BAND2_BW0_CODE7_GAIN_X_NV_VXXX</t>
  </si>
  <si>
    <t>BT5G_RX_GSCALVGA1_BAND2_BW0_CODE7_GSDEL_X_NV_VXXX</t>
  </si>
  <si>
    <t>BT5G_RX_GSCALVGA1_BAND2_BW0_CODE7_GSDELOTP_X_NV_VXXX</t>
  </si>
  <si>
    <t>BT5G_RX_GSCALVGA1_BAND2_BW0_CODE8_GAIN_X_NV_VXXX</t>
  </si>
  <si>
    <t>BT5G_RX_GSCALVGA1_BAND2_BW0_CODE8_GSDEL_X_NV_VXXX</t>
  </si>
  <si>
    <t>BT5G_RX_GSCALVGA1_BAND2_BW0_CODE8_GSDELOTP_X_NV_VXXX</t>
  </si>
  <si>
    <t>BT5G_RX_GSCALVGA1_BAND2_BW1_CODE0_GAIN_X_NV_VXXX</t>
  </si>
  <si>
    <t>BT5G_RX_GSCALVGA1_BAND2_BW1_CODE7_GAIN_X_NV_VXXX</t>
  </si>
  <si>
    <t>BT5G_RX_GSCALVGA1_BAND2_BW1_CODE7_GSDEL_X_NV_VXXX</t>
  </si>
  <si>
    <t>BT5G_RX_GSCALVGA1_BAND2_BW1_CODE7_GSDELOTP_X_NV_VXXX</t>
  </si>
  <si>
    <t>BT5G_RX_GSCALVGA1_BAND2_BW1_CODE8_GAIN_X_NV_VXXX</t>
  </si>
  <si>
    <t>BT5G_RX_GSCALVGA1_BAND2_BW1_CODE8_GSDEL_X_NV_VXXX</t>
  </si>
  <si>
    <t>BT5G_RX_GSCALVGA1_BAND2_BW1_CODE8_GSDELOTP_X_NV_VXXX</t>
  </si>
  <si>
    <t>BT5G_RX_GSCALVGA1_BAND2_BW2_CODE0_GAIN_X_NV_VXXX</t>
  </si>
  <si>
    <t>BT5G_RX_GSCALVGA1_BAND2_BW2_CODE7_GAIN_X_NV_VXXX</t>
  </si>
  <si>
    <t>BT5G_RX_GSCALVGA1_BAND2_BW2_CODE7_GSDEL_X_NV_VXXX</t>
  </si>
  <si>
    <t>BT5G_RX_GSCALVGA1_BAND2_BW2_CODE7_GSDELOTP_X_NV_VXXX</t>
  </si>
  <si>
    <t>BT5G_RX_GSCALVGA1_BAND2_BW2_CODE8_GAIN_X_NV_VXXX</t>
  </si>
  <si>
    <t>BT5G_RX_GSCALVGA1_BAND2_BW2_CODE8_GSDEL_X_NV_VXXX</t>
  </si>
  <si>
    <t>BT5G_RX_GSCALVGA1_BAND2_BW2_CODE8_GSDELOTP_X_NV_VXXX</t>
  </si>
  <si>
    <t>BT5G_RX_GSCALVGA1_BAND2_BW3_CODE0_GAIN_X_NV_VXXX</t>
  </si>
  <si>
    <t>BT5G_RX_GSCALVGA1_BAND2_BW3_CODE7_GAIN_X_NV_VXXX</t>
  </si>
  <si>
    <t>BT5G_RX_GSCALVGA1_BAND2_BW3_CODE7_GSDEL_X_NV_VXXX</t>
  </si>
  <si>
    <t>BT5G_RX_GSCALVGA1_BAND2_BW3_CODE7_GSDELOTP_X_NV_VXXX</t>
  </si>
  <si>
    <t>BT5G_RX_GSCALVGA1_BAND2_BW3_CODE8_GAIN_X_NV_VXXX</t>
  </si>
  <si>
    <t>BT5G_RX_GSCALVGA1_BAND2_BW3_CODE8_GSDEL_X_NV_VXXX</t>
  </si>
  <si>
    <t>BT5G_RX_GSCALVGA1_BAND2_BW3_CODE8_GSDELOTP_X_NV_VXXX</t>
  </si>
  <si>
    <t>BT5G_RX_GSCALVGA1_BAND2_BW4_CODE0_GAIN_X_NV_VXXX</t>
  </si>
  <si>
    <t>BT5G_RX_GSCALVGA1_BAND2_BW4_CODE7_GAIN_X_NV_VXXX</t>
  </si>
  <si>
    <t>BT5G_RX_GSCALVGA1_BAND2_BW4_CODE7_GSDEL_X_NV_VXXX</t>
  </si>
  <si>
    <t>BT5G_RX_GSCALVGA1_BAND2_BW4_CODE7_GSDELOTP_X_NV_VXXX</t>
  </si>
  <si>
    <t>BT5G_RX_GSCALVGA1_BAND2_BW4_CODE8_GAIN_X_NV_VXXX</t>
  </si>
  <si>
    <t>BT5G_RX_GSCALVGA1_BAND2_BW4_CODE8_GSDEL_X_NV_VXXX</t>
  </si>
  <si>
    <t>BT5G_RX_GSCALVGA1_BAND2_BW4_CODE8_GSDELOTP_X_NV_VXXX</t>
  </si>
  <si>
    <t>BT2G_RX_GAIN_CAL</t>
  </si>
  <si>
    <t>ARF_FWBT_JTAG_POLLDONE_XXBT2GRXGAINCALX_0_X_X_NV_VXXX</t>
  </si>
  <si>
    <t>ARF_FWBT_JTAG_POLLDONE_XXBT2GRXGAINCAL1_1_X_X_NV_VXXX</t>
  </si>
  <si>
    <t>ARF_FWBT_JTAG_POLLDONE_XXBT2GRXGAINCAL2_2_X_X_NV_VXXX</t>
  </si>
  <si>
    <t>ARF_FWBT_JTAG_POLLDONE_XXBT2GRXGAINCAL3_3_X_X_NV_VXXX</t>
  </si>
  <si>
    <t>ARF_FWBT_JTAG_POLLDONE_XXBT2GRXGAINCAL4_4_X_X_NV_VXXX</t>
  </si>
  <si>
    <t>ARF_FWBT_JTAG_POLLDONE_XXBT2GRXGAINCAL5_5_X_X_NV_VXXX</t>
  </si>
  <si>
    <t>ARF_FWBT_JTAG_POLLDONE_XXBT2GRXGAINCAL6_6_X_X_NV_VXXX</t>
  </si>
  <si>
    <t>ARF_FWBT_JTAG_POLLDONE_XXBT2GRXGAINCAL7_7_X_X_NV_VXXX</t>
  </si>
  <si>
    <t>ARF_FWBT_JTAG_POLLDONE_XXBT2GRXGAINCAL8_8_X_X_NV_VXXX</t>
  </si>
  <si>
    <t>ARF_FWBT_JTAG_POLLDONE_XXBT2GRXGAINCAL9_9_X_X_NV_VXXX</t>
  </si>
  <si>
    <t>ARF_FWBT_JTAG_POLLDONE_XXBT2GRXGAINCA10_10_X_X_NV_VXXX</t>
  </si>
  <si>
    <t>ARF_FWBT_JTAG_POLLDONE_XXBT2GRXGAINCA11_11_X_X_NV_VXXX</t>
  </si>
  <si>
    <t>ARF_FWBT_JTAG_POLLDONE_XXBT2GRXGAINCA12_12_X_X_NV_VXXX</t>
  </si>
  <si>
    <t>ARF_FWBT_JTAG_POLLDONE_XXBT2GRXGAINCA13_13_X_X_NV_VXXX</t>
  </si>
  <si>
    <t>ARF_FWBT_JTAG_POLLDONE_XXBT2GRXGAINCA14_14_X_X_NV_VXXX</t>
  </si>
  <si>
    <t>ARF_FWBT_JTAG_POLLDONE_XXBT2GRXGAINCA15_15_X_X_NV_VXXX</t>
  </si>
  <si>
    <t>ARF_FWBT_JTAG_POLLDONE_XXBT2GRXGAINCA16_16_X_X_NV_VXXX</t>
  </si>
  <si>
    <t>ARF_FWBT_JTAG_POLLDONE_XXBT2GRXGAINCA17_17_X_X_NV_VXXX</t>
  </si>
  <si>
    <t>ARF_FWBT_JTAG_POLLDONE_XXBT2GRXGAINCA18_18_X_X_NV_VXXX</t>
  </si>
  <si>
    <t>ARF_FWBT_JTAG_POLLDONE_XXBT2GRXGAINCA19_19_X_X_NV_VXXX</t>
  </si>
  <si>
    <t>ARF_FWBT_JTAG_POLLDONE_XXBT2GRXGAINCA20_20_X_X_NV_VXXX</t>
  </si>
  <si>
    <t>BT2G_RX_GAINCAL_BAND0_LNA_BW0_GAIN_X_NV_VXXX</t>
  </si>
  <si>
    <t>BT2G_RX_GAINCAL_BAND0_LNA_BW0_GNDEL_X_NV_VXXX</t>
  </si>
  <si>
    <t>BT2G_RX_GAINCAL_BAND0_LNA_BW0_GNDELOTP_X_NV_VXXX</t>
  </si>
  <si>
    <t>BT2G_RX_GAINCAL_BAND0_LNA_BW1_GAIN_X_NV_VXXX</t>
  </si>
  <si>
    <t>BT2G_RX_GAINCAL_BAND0_LNA_BW1_GNDEL_X_NV_VXXX</t>
  </si>
  <si>
    <t>BT2G_RX_GAINCAL_BAND0_LNA_BW1_GNDELOTP_X_NV_VXXX</t>
  </si>
  <si>
    <t>BT2G_RX_GAINCAL_BAND0_LNA_BW2_GAIN_X_NV_VXXX</t>
  </si>
  <si>
    <t>BT2G_RX_GAINCAL_BAND0_LNA_BW2_GNDEL_X_NV_VXXX</t>
  </si>
  <si>
    <t>BT2G_RX_GAINCAL_BAND0_LNA_BW2_GNDELOTP_X_NV_VXXX</t>
  </si>
  <si>
    <t>BT2G_RX_GAINCAL_BAND0_LNA_BW3_GAIN_X_NV_VXXX</t>
  </si>
  <si>
    <t>BT2G_RX_GAINCAL_BAND0_LNA_BW3_GNDEL_X_NV_VXXX</t>
  </si>
  <si>
    <t>BT2G_RX_GAINCAL_BAND0_LNA_BW3_GNDELOTP_X_NV_VXXX</t>
  </si>
  <si>
    <t>BT2G_RX_GAINCAL_BAND0_LNA_BW4_GAIN_X_NV_VXXX</t>
  </si>
  <si>
    <t>BT2G_RX_GAINCAL_BAND0_LNA_BW4_GNDEL_X_NV_VXXX</t>
  </si>
  <si>
    <t>BT2G_RX_GAINCAL_BAND0_LNA_BW4_GNDELOTP_X_NV_VXXX</t>
  </si>
  <si>
    <t>BT2G_RX_GAINCAL_BAND0_MX_BW0_GAIN_X_NV_VXXX</t>
  </si>
  <si>
    <t>BT2G_RX_GAINCAL_BAND0_MX_BW0_GNDEL_X_NV_VXXX</t>
  </si>
  <si>
    <t>BT2G_RX_GAINCAL_BAND0_MX_BW0_GNDELOTP_X_NV_VXXX</t>
  </si>
  <si>
    <t>BT2G_RX_GAINCAL_BAND0_MX_BW1_GAIN_X_NV_VXXX</t>
  </si>
  <si>
    <t>BT2G_RX_GAINCAL_BAND0_MX_BW1_GNDEL_X_NV_VXXX</t>
  </si>
  <si>
    <t>BT2G_RX_GAINCAL_BAND0_MX_BW1_GNDELOTP_X_NV_VXXX</t>
  </si>
  <si>
    <t>BT2G_RX_GAINCAL_BAND0_MX_BW2_GAIN_X_NV_VXXX</t>
  </si>
  <si>
    <t>BT2G_RX_GAINCAL_BAND0_MX_BW2_GNDEL_X_NV_VXXX</t>
  </si>
  <si>
    <t>BT2G_RX_GAINCAL_BAND0_MX_BW2_GNDELOTP_X_NV_VXXX</t>
  </si>
  <si>
    <t>BT2G_RX_GAINCAL_BAND0_MX_BW3_GAIN_X_NV_VXXX</t>
  </si>
  <si>
    <t>BT2G_RX_GAINCAL_BAND0_MX_BW3_GNDEL_X_NV_VXXX</t>
  </si>
  <si>
    <t>BT2G_RX_GAINCAL_BAND0_MX_BW3_GNDELOTP_X_NV_VXXX</t>
  </si>
  <si>
    <t>BT2G_RX_GAINCAL_BAND0_MX_BW4_GAIN_X_NV_VXXX</t>
  </si>
  <si>
    <t>BT2G_RX_GAINCAL_BAND0_MX_BW4_GNDEL_X_NV_VXXX</t>
  </si>
  <si>
    <t>BT2G_RX_GAINCAL_BAND0_MX_BW4_GNDELOTP_X_NV_VXXX</t>
  </si>
  <si>
    <t>BT5G_RX_GAIN_CAL</t>
  </si>
  <si>
    <t>ARF_FWBT_JTAG_POLLDONE_XXBT5GRXGAINCALX_0_X_X_NV_VXXX</t>
  </si>
  <si>
    <t>ARF_FWBT_JTAG_POLLDONE_XXBT5GRXGAINCAL1_1_X_X_NV_VXXX</t>
  </si>
  <si>
    <t>ARF_FWBT_JTAG_POLLDONE_XXBT5GRXGAINCAL2_2_X_X_NV_VXXX</t>
  </si>
  <si>
    <t>ARF_FWBT_JTAG_POLLDONE_XXBT5GRXGAINCAL3_3_X_X_NV_VXXX</t>
  </si>
  <si>
    <t>ARF_FWBT_JTAG_POLLDONE_XXBT5GRXGAINCAL4_4_X_X_NV_VXXX</t>
  </si>
  <si>
    <t>ARF_FWBT_JTAG_POLLDONE_XXBT5GRXGAINCAL5_5_X_X_NV_VXXX</t>
  </si>
  <si>
    <t>ARF_FWBT_JTAG_POLLDONE_XXBT5GRXGAINCAL6_6_X_X_NV_VXXX</t>
  </si>
  <si>
    <t>ARF_FWBT_JTAG_POLLDONE_XXBT5GRXGAINCAL7_7_X_X_NV_VXXX</t>
  </si>
  <si>
    <t>ARF_FWBT_JTAG_POLLDONE_XXBT5GRXGAINCAL8_8_X_X_NV_VXXX</t>
  </si>
  <si>
    <t>ARF_FWBT_JTAG_POLLDONE_XXBT5GRXGAINCAL9_9_X_X_NV_VXXX</t>
  </si>
  <si>
    <t>ARF_FWBT_JTAG_POLLDONE_XXBT5GRXGAINCA10_10_X_X_NV_VXXX</t>
  </si>
  <si>
    <t>ARF_FWBT_JTAG_POLLDONE_XXBT5GRXGAINCA11_11_X_X_NV_VXXX</t>
  </si>
  <si>
    <t>ARF_FWBT_JTAG_POLLDONE_XXBT5GRXGAINCA12_12_X_X_NV_VXXX</t>
  </si>
  <si>
    <t>ARF_FWBT_JTAG_POLLDONE_XXBT5GRXGAINCA13_13_X_X_NV_VXXX</t>
  </si>
  <si>
    <t>ARF_FWBT_JTAG_POLLDONE_XXBT5GRXGAINCA14_14_X_X_NV_VXXX</t>
  </si>
  <si>
    <t>ARF_FWBT_JTAG_POLLDONE_XXBT5GRXGAINCA15_15_X_X_NV_VXXX</t>
  </si>
  <si>
    <t>ARF_FWBT_JTAG_POLLDONE_XXBT5GRXGAINCA16_16_X_X_NV_VXXX</t>
  </si>
  <si>
    <t>ARF_FWBT_JTAG_POLLDONE_XXBT5GRXGAINCA17_17_X_X_NV_VXXX</t>
  </si>
  <si>
    <t>ARF_FWBT_JTAG_POLLDONE_XXBT5GRXGAINCA18_18_X_X_NV_VXXX</t>
  </si>
  <si>
    <t>ARF_FWBT_JTAG_POLLDONE_XXBT5GRXGAINCA19_19_X_X_NV_VXXX</t>
  </si>
  <si>
    <t>ARF_FWBT_JTAG_POLLDONE_XXBT5GRXGAINCA20_20_X_X_NV_VXXX</t>
  </si>
  <si>
    <t>ARF_FWBT_JTAG_POLLDONE_XXBT5GRXGAINCA21_21_X_X_NV_VXXX</t>
  </si>
  <si>
    <t>ARF_FWBT_JTAG_POLLDONE_XXBT5GRXGAINCA22_22_X_X_NV_VXXX</t>
  </si>
  <si>
    <t>ARF_FWBT_JTAG_POLLDONE_XXBT5GRXGAINCA23_23_X_X_NV_VXXX</t>
  </si>
  <si>
    <t>ARF_FWBT_JTAG_POLLDONE_XXBT5GRXGAINCA24_24_X_X_NV_VXXX</t>
  </si>
  <si>
    <t>ARF_FWBT_JTAG_POLLDONE_XXBT5GRXGAINCA25_25_X_X_NV_VXXX</t>
  </si>
  <si>
    <t>ARF_FWBT_JTAG_POLLDONE_XXBT5GRXGAINCA26_26_X_X_NV_VXXX</t>
  </si>
  <si>
    <t>ARF_FWBT_JTAG_POLLDONE_XXBT5GRXGAINCA27_27_X_X_NV_VXXX</t>
  </si>
  <si>
    <t>ARF_FWBT_JTAG_POLLDONE_XXBT5GRXGAINCA28_28_X_X_NV_VXXX</t>
  </si>
  <si>
    <t>ARF_FWBT_JTAG_POLLDONE_XXBT5GRXGAINCA29_29_X_X_NV_VXXX</t>
  </si>
  <si>
    <t>ARF_FWBT_JTAG_POLLDONE_XXBT5GRXGAINCA30_30_X_X_NV_VXXX</t>
  </si>
  <si>
    <t>ARF_FWBT_JTAG_POLLDONE_XXBT5GRXGAINCA31_31_X_X_NV_VXXX</t>
  </si>
  <si>
    <t>ARF_FWBT_JTAG_POLLDONE_XXBT5GRXGAINCA32_32_X_X_NV_VXXX</t>
  </si>
  <si>
    <t>ARF_FWBT_JTAG_POLLDONE_XXBT5GRXGAINCA33_33_X_X_NV_VXXX</t>
  </si>
  <si>
    <t>ARF_FWBT_JTAG_POLLDONE_XXBT5GRXGAINCA34_34_X_X_NV_VXXX</t>
  </si>
  <si>
    <t>ARF_FWBT_JTAG_POLLDONE_XXBT5GRXGAINCA35_35_X_X_NV_VXXX</t>
  </si>
  <si>
    <t>ARF_FWBT_JTAG_POLLDONE_XXBT5GRXGAINCA36_36_X_X_NV_VXXX</t>
  </si>
  <si>
    <t>ARF_FWBT_JTAG_POLLDONE_XXBT5GRXGAINCA37_37_X_X_NV_VXXX</t>
  </si>
  <si>
    <t>ARF_FWBT_JTAG_POLLDONE_XXBT5GRXGAINCA38_38_X_X_NV_VXXX</t>
  </si>
  <si>
    <t>ARF_FWBT_JTAG_POLLDONE_XXBT5GRXGAINCA39_39_X_X_NV_VXXX</t>
  </si>
  <si>
    <t>ARF_FWBT_JTAG_POLLDONE_XXBT5GRXGAINCA40_40_X_X_NV_VXXX</t>
  </si>
  <si>
    <t>ARF_FWBT_JTAG_POLLDONE_XXBT5GRXGAINCA41_41_X_X_NV_VXXX</t>
  </si>
  <si>
    <t>ARF_FWBT_JTAG_POLLDONE_XXBT5GRXGAINCA42_42_X_X_NV_VXXX</t>
  </si>
  <si>
    <t>ARF_FWBT_JTAG_POLLDONE_XXBT5GRXGAINCA43_43_X_X_NV_VXXX</t>
  </si>
  <si>
    <t>ARF_FWBT_JTAG_POLLDONE_XXBT5GRXGAINCA44_44_X_X_NV_VXXX</t>
  </si>
  <si>
    <t>ARF_FWBT_JTAG_POLLDONE_XXBT5GRXGAINCA45_45_X_X_NV_VXXX</t>
  </si>
  <si>
    <t>ARF_FWBT_JTAG_POLLDONE_XXBT5GRXGAINCA46_46_X_X_NV_VXXX</t>
  </si>
  <si>
    <t>ARF_FWBT_JTAG_POLLDONE_XXBT5GRXGAINCA47_47_X_X_NV_VXXX</t>
  </si>
  <si>
    <t>ARF_FWBT_JTAG_POLLDONE_XXBT5GRXGAINCA48_48_X_X_NV_VXXX</t>
  </si>
  <si>
    <t>ARF_FWBT_JTAG_POLLDONE_XXBT5GRXGAINCA49_49_X_X_NV_VXXX</t>
  </si>
  <si>
    <t>ARF_FWBT_JTAG_POLLDONE_XXBT5GRXGAINCA50_50_X_X_NV_VXXX</t>
  </si>
  <si>
    <t>ARF_FWBT_JTAG_POLLDONE_XXBT5GRXGAINCA51_51_X_X_NV_VXXX</t>
  </si>
  <si>
    <t>ARF_FWBT_JTAG_POLLDONE_XXBT5GRXGAINCA52_52_X_X_NV_VXXX</t>
  </si>
  <si>
    <t>ARF_FWBT_JTAG_POLLDONE_XXBT5GRXGAINCA53_53_X_X_NV_VXXX</t>
  </si>
  <si>
    <t>ARF_FWBT_JTAG_POLLDONE_XXBT5GRXGAINCA54_54_X_X_NV_VXXX</t>
  </si>
  <si>
    <t>ARF_FWBT_JTAG_POLLDONE_XXBT5GRXGAINCA55_55_X_X_NV_VXXX</t>
  </si>
  <si>
    <t>ARF_FWBT_JTAG_POLLDONE_XXBT5GRXGAINCA56_56_X_X_NV_VXXX</t>
  </si>
  <si>
    <t>ARF_FWBT_JTAG_POLLDONE_XXBT5GRXGAINCA57_57_X_X_NV_VXXX</t>
  </si>
  <si>
    <t>ARF_FWBT_JTAG_POLLDONE_XXBT5GRXGAINCA58_58_X_X_NV_VXXX</t>
  </si>
  <si>
    <t>ARF_FWBT_JTAG_POLLDONE_XXBT5GRXGAINCA59_59_X_X_NV_VXXX</t>
  </si>
  <si>
    <t>ARF_FWBT_JTAG_POLLDONE_XXBT5GRXGAINCA60_60_X_X_NV_VXXX</t>
  </si>
  <si>
    <t>ARF_FWBT_JTAG_POLLDONE_XXBT5GRXGAINCA61_61_X_X_NV_VXXX</t>
  </si>
  <si>
    <t>ARF_FWBT_JTAG_POLLDONE_XXBT5GRXGAINCA62_62_X_X_NV_VXXX</t>
  </si>
  <si>
    <t>ARF_FWBT_JTAG_POLLDONE_XXBT5GRXGAINCA63_63_X_X_NV_VXXX</t>
  </si>
  <si>
    <t>ARF_FWBT_JTAG_POLLDONE_XXBT5GRXGAINCA64_64_X_X_NV_VXXX</t>
  </si>
  <si>
    <t>ARF_FWBT_JTAG_POLLDONE_XXBT5GRXGAINCA65_65_X_X_NV_VXXX</t>
  </si>
  <si>
    <t>ARF_FWBT_JTAG_POLLDONE_XXBT5GRXGAINCA66_66_X_X_NV_VXXX</t>
  </si>
  <si>
    <t>ARF_FWBT_JTAG_POLLDONE_XXBT5GRXGAINCA67_67_X_X_NV_VXXX</t>
  </si>
  <si>
    <t>ARF_FWBT_JTAG_POLLDONE_XXBT5GRXGAINCA68_68_X_X_NV_VXXX</t>
  </si>
  <si>
    <t>ARF_FWBT_JTAG_POLLDONE_XXBT5GRXGAINCA69_69_X_X_NV_VXXX</t>
  </si>
  <si>
    <t>ARF_FWBT_JTAG_POLLDONE_XXBT5GRXGAINCA70_70_X_X_NV_VXXX</t>
  </si>
  <si>
    <t>ARF_FWBT_JTAG_POLLDONE_XXBT5GRXGAINCA71_71_X_X_NV_VXXX</t>
  </si>
  <si>
    <t>ARF_FWBT_JTAG_POLLDONE_XXBT5GRXGAINCA72_72_X_X_NV_VXXX</t>
  </si>
  <si>
    <t>ARF_FWBT_JTAG_POLLDONE_XXBT5GRXGAINCA73_73_X_X_NV_VXXX</t>
  </si>
  <si>
    <t>ARF_FWBT_JTAG_POLLDONE_XXBT5GRXGAINCA74_74_X_X_NV_VXXX</t>
  </si>
  <si>
    <t>ARF_FWBT_JTAG_POLLDONE_XXBT5GRXGAINCA75_75_X_X_NV_VXXX</t>
  </si>
  <si>
    <t>ARF_FWBT_JTAG_POLLDONE_XXBT5GRXGAINCA76_76_X_X_NV_VXXX</t>
  </si>
  <si>
    <t>ARF_FWBT_JTAG_POLLDONE_XXBT5GRXGAINCA77_77_X_X_NV_VXXX</t>
  </si>
  <si>
    <t>ARF_FWBT_JTAG_POLLDONE_XXBT5GRXGAINCA78_78_X_X_NV_VXXX</t>
  </si>
  <si>
    <t>ARF_FWBT_JTAG_POLLDONE_XXBT5GRXGAINCA79_79_X_X_NV_VXXX</t>
  </si>
  <si>
    <t>ARF_FWBT_JTAG_POLLDONE_XXBT5GRXGAINCA80_80_X_X_NV_VXXX</t>
  </si>
  <si>
    <t>ARF_FWBT_JTAG_POLLDONE_XXBT5GRXGAINCA81_81_X_X_NV_VXXX</t>
  </si>
  <si>
    <t>ARF_FWBT_JTAG_POLLDONE_XXBT5GRXGAINCA82_82_X_X_NV_VXXX</t>
  </si>
  <si>
    <t>ARF_FWBT_JTAG_POLLDONE_XXBT5GRXGAINCA83_83_X_X_NV_VXXX</t>
  </si>
  <si>
    <t>ARF_FWBT_JTAG_POLLDONE_XXBT5GRXGAINCA84_84_X_X_NV_VXXX</t>
  </si>
  <si>
    <t>ARF_FWBT_JTAG_POLLDONE_XXBT5GRXGAINCA85_85_X_X_NV_VXXX</t>
  </si>
  <si>
    <t>ARF_FWBT_JTAG_POLLDONE_XXBT5GRXGAINCA86_86_X_X_NV_VXXX</t>
  </si>
  <si>
    <t>ARF_FWBT_JTAG_POLLDONE_XXBT5GRXGAINCA87_87_X_X_NV_VXXX</t>
  </si>
  <si>
    <t>ARF_FWBT_JTAG_POLLDONE_XXBT5GRXGAINCA88_88_X_X_NV_VXXX</t>
  </si>
  <si>
    <t>ARF_FWBT_JTAG_POLLDONE_XXBT5GRXGAINCA89_89_X_X_NV_VXXX</t>
  </si>
  <si>
    <t>ARF_FWBT_JTAG_POLLDONE_XXBT5GRXGAINCA90_90_X_X_NV_VXXX</t>
  </si>
  <si>
    <t>ARF_FWBT_JTAG_POLLDONE_XXBT5GRXGAINCA91_91_X_X_NV_VXXX</t>
  </si>
  <si>
    <t>ARF_FWBT_JTAG_POLLDONE_XXBT5GRXGAINCA92_92_X_X_NV_VXXX</t>
  </si>
  <si>
    <t>ARF_FWBT_JTAG_POLLDONE_XXBT5GRXGAINCA93_93_X_X_NV_VXXX</t>
  </si>
  <si>
    <t>ARF_FWBT_JTAG_POLLDONE_XXBT5GRXGAINCA94_94_X_X_NV_VXXX</t>
  </si>
  <si>
    <t>ARF_FWBT_JTAG_POLLDONE_XXBT5GRXGAINCA95_95_X_X_NV_VXXX</t>
  </si>
  <si>
    <t>ARF_FWBT_JTAG_POLLDONE_XXBT5GRXGAINCA96_96_X_X_NV_VXXX</t>
  </si>
  <si>
    <t>ARF_FWBT_JTAG_POLLDONE_XXBT5GRXGAINCA97_97_X_X_NV_VXXX</t>
  </si>
  <si>
    <t>ARF_FWBT_JTAG_POLLDONE_XXBT5GRXGAINCA98_98_X_X_NV_VXXX</t>
  </si>
  <si>
    <t>ARF_FWBT_JTAG_POLLDONE_XXBT5GRXGAINCA99_99_X_X_NV_VXXX</t>
  </si>
  <si>
    <t>ARF_FWBT_JTAG_POLLDONE_XXBT5GRXGAINC100_100_X_X_NV_VXXX</t>
  </si>
  <si>
    <t>ARF_FWBT_JTAG_POLLDONE_XXBT5GRXGAINC101_101_X_X_NV_VXXX</t>
  </si>
  <si>
    <t>ARF_FWBT_JTAG_POLLDONE_XXBT5GRXGAINC102_102_X_X_NV_VXXX</t>
  </si>
  <si>
    <t>ARF_FWBT_JTAG_POLLDONE_XXBT5GRXGAINC103_103_X_X_NV_VXXX</t>
  </si>
  <si>
    <t>ARF_FWBT_JTAG_POLLDONE_XXBT5GRXGAINC104_104_X_X_NV_VXXX</t>
  </si>
  <si>
    <t>ARF_FWBT_JTAG_POLLDONE_XXBT5GRXGAINC105_105_X_X_NV_VXXX</t>
  </si>
  <si>
    <t>ARF_FWBT_JTAG_POLLDONE_XXBT5GRXGAINC106_106_X_X_NV_VXXX</t>
  </si>
  <si>
    <t>ARF_FWBT_JTAG_POLLDONE_XXBT5GRXGAINC107_107_X_X_NV_VXXX</t>
  </si>
  <si>
    <t>ARF_FWBT_JTAG_POLLDONE_XXBT5GRXGAINC108_108_X_X_NV_VXXX</t>
  </si>
  <si>
    <t>ARF_FWBT_JTAG_POLLDONE_XXBT5GRXGAINC109_109_X_X_NV_VXXX</t>
  </si>
  <si>
    <t>ARF_FWBT_JTAG_POLLDONE_XXBT5GRXGAINC110_110_X_X_NV_VXXX</t>
  </si>
  <si>
    <t>ARF_FWBT_JTAG_POLLDONE_XXBT5GRXGAINC111_111_X_X_NV_VXXX</t>
  </si>
  <si>
    <t>ARF_FWBT_JTAG_POLLDONE_XXBT5GRXGAINC112_112_X_X_NV_VXXX</t>
  </si>
  <si>
    <t>ARF_FWBT_JTAG_POLLDONE_XXBT5GRXGAINC113_113_X_X_NV_VXXX</t>
  </si>
  <si>
    <t>ARF_FWBT_JTAG_POLLDONE_XXBT5GRXGAINC114_114_X_X_NV_VXXX</t>
  </si>
  <si>
    <t>ARF_FWBT_JTAG_POLLDONE_XXBT5GRXGAINC115_115_X_X_NV_VXXX</t>
  </si>
  <si>
    <t>ARF_FWBT_JTAG_POLLDONE_XXBT5GRXGAINC116_116_X_X_NV_VXXX</t>
  </si>
  <si>
    <t>ARF_FWBT_JTAG_POLLDONE_XXBT5GRXGAINC117_117_X_X_NV_VXXX</t>
  </si>
  <si>
    <t>ARF_FWBT_JTAG_POLLDONE_XXBT5GRXGAINC118_118_X_X_NV_VXXX</t>
  </si>
  <si>
    <t>ARF_FWBT_JTAG_POLLDONE_XXBT5GRXGAINC119_119_X_X_NV_VXXX</t>
  </si>
  <si>
    <t>ARF_FWBT_JTAG_POLLDONE_XXBT5GRXGAINC120_120_X_X_NV_VXXX</t>
  </si>
  <si>
    <t>ARF_FWBT_JTAG_POLLDONE_XXBT5GRXGAINC121_121_X_X_NV_VXXX</t>
  </si>
  <si>
    <t>ARF_FWBT_JTAG_POLLDONE_XXBT5GRXGAINC122_122_X_X_NV_VXXX</t>
  </si>
  <si>
    <t>ARF_FWBT_JTAG_POLLDONE_XXBT5GRXGAINC123_123_X_X_NV_VXXX</t>
  </si>
  <si>
    <t>ARF_FWBT_JTAG_POLLDONE_XXBT5GRXGAINC124_124_X_X_NV_VXXX</t>
  </si>
  <si>
    <t>ARF_FWBT_JTAG_POLLDONE_XXBT5GRXGAINC125_125_X_X_NV_VXXX</t>
  </si>
  <si>
    <t>ARF_FWBT_JTAG_POLLDONE_XXBT5GRXGAINC126_126_X_X_NV_VXXX</t>
  </si>
  <si>
    <t>ARF_FWBT_JTAG_POLLDONE_XXBT5GRXGAINC127_127_X_X_NV_VXXX</t>
  </si>
  <si>
    <t>ARF_FWBT_JTAG_POLLDONE_XXBT5GRXGAINC128_128_X_X_NV_VXXX</t>
  </si>
  <si>
    <t>ARF_FWBT_JTAG_POLLDONE_XXBT5GRXGAINC129_129_X_X_NV_VXXX</t>
  </si>
  <si>
    <t>ARF_FWBT_JTAG_POLLDONE_XXBT5GRXGAINC130_130_X_X_NV_VXXX</t>
  </si>
  <si>
    <t>ARF_FWBT_JTAG_POLLDONE_XXBT5GRXGAINC131_131_X_X_NV_VXXX</t>
  </si>
  <si>
    <t>ARF_FWBT_JTAG_POLLDONE_XXBT5GRXGAINC132_132_X_X_NV_VXXX</t>
  </si>
  <si>
    <t>ARF_FWBT_JTAG_POLLDONE_XXBT5GRXGAINC133_133_X_X_NV_VXXX</t>
  </si>
  <si>
    <t>ARF_FWBT_JTAG_POLLDONE_XXBT5GRXGAINC134_134_X_X_NV_VXXX</t>
  </si>
  <si>
    <t>ARF_FWBT_JTAG_POLLDONE_XXBT5GRXGAINC135_135_X_X_NV_VXXX</t>
  </si>
  <si>
    <t>ARF_FWBT_JTAG_POLLDONE_XXBT5GRXGAINC136_136_X_X_NV_VXXX</t>
  </si>
  <si>
    <t>ARF_FWBT_JTAG_POLLDONE_XXBT5GRXGAINC137_137_X_X_NV_VXXX</t>
  </si>
  <si>
    <t>ARF_FWBT_JTAG_POLLDONE_XXBT5GRXGAINC138_138_X_X_NV_VXXX</t>
  </si>
  <si>
    <t>ARF_FWBT_JTAG_POLLDONE_XXBT5GRXGAINC139_139_X_X_NV_VXXX</t>
  </si>
  <si>
    <t>ARF_FWBT_JTAG_POLLDONE_XXBT5GRXGAINC140_140_X_X_NV_VXXX</t>
  </si>
  <si>
    <t>BT5G_RX_GAINCAL_BAND1_LNA_BW0_GAIN_X_NV_VXXX</t>
  </si>
  <si>
    <t>BT5G_RX_GAINCAL_BAND1_LNA_BW0_GNDEL_X_NV_VXXX</t>
  </si>
  <si>
    <t>BT5G_RX_GAINCAL_BAND1_LNA_BW0_GNDELOTP_X_NV_VXXX</t>
  </si>
  <si>
    <t>BT5G_RX_GAINCAL_BAND1_LNA_BW1_GAIN_X_NV_VXXX</t>
  </si>
  <si>
    <t>BT5G_RX_GAINCAL_BAND1_LNA_BW1_GNDEL_X_NV_VXXX</t>
  </si>
  <si>
    <t>BT5G_RX_GAINCAL_BAND1_LNA_BW1_GNDELOTP_X_NV_VXXX</t>
  </si>
  <si>
    <t>BT5G_RX_GAINCAL_BAND1_LNA_BW2_GAIN_X_NV_VXXX</t>
  </si>
  <si>
    <t>BT5G_RX_GAINCAL_BAND1_LNA_BW2_GNDEL_X_NV_VXXX</t>
  </si>
  <si>
    <t>BT5G_RX_GAINCAL_BAND1_LNA_BW2_GNDELOTP_X_NV_VXXX</t>
  </si>
  <si>
    <t>BT5G_RX_GAINCAL_BAND1_LNA_BW3_GAIN_X_NV_VXXX</t>
  </si>
  <si>
    <t>BT5G_RX_GAINCAL_BAND1_LNA_BW3_GNDEL_X_NV_VXXX</t>
  </si>
  <si>
    <t>BT5G_RX_GAINCAL_BAND1_LNA_BW3_GNDELOTP_X_NV_VXXX</t>
  </si>
  <si>
    <t>BT5G_RX_GAINCAL_BAND1_LNA_BW4_GAIN_X_NV_VXXX</t>
  </si>
  <si>
    <t>BT5G_RX_GAINCAL_BAND1_LNA_BW4_GNDEL_X_NV_VXXX</t>
  </si>
  <si>
    <t>BT5G_RX_GAINCAL_BAND1_LNA_BW4_GNDELOTP_X_NV_VXXX</t>
  </si>
  <si>
    <t>BT5G_RX_GAINCAL_BAND2_LNA_BW0_GAIN_X_NV_VXXX</t>
  </si>
  <si>
    <t>BT5G_RX_GAINCAL_BAND2_LNA_BW0_GNDEL_X_NV_VXXX</t>
  </si>
  <si>
    <t>BT5G_RX_GAINCAL_BAND2_LNA_BW0_GNDELOTP_X_NV_VXXX</t>
  </si>
  <si>
    <t>BT5G_RX_GAINCAL_BAND2_LNA_BW1_GAIN_X_NV_VXXX</t>
  </si>
  <si>
    <t>BT5G_RX_GAINCAL_BAND2_LNA_BW1_GNDEL_X_NV_VXXX</t>
  </si>
  <si>
    <t>BT5G_RX_GAINCAL_BAND2_LNA_BW1_GNDELOTP_X_NV_VXXX</t>
  </si>
  <si>
    <t>BT5G_RX_GAINCAL_BAND2_LNA_BW2_GAIN_X_NV_VXXX</t>
  </si>
  <si>
    <t>BT5G_RX_GAINCAL_BAND2_LNA_BW2_GNDEL_X_NV_VXXX</t>
  </si>
  <si>
    <t>BT5G_RX_GAINCAL_BAND2_LNA_BW2_GNDELOTP_X_NV_VXXX</t>
  </si>
  <si>
    <t>BT5G_RX_GAINCAL_BAND2_LNA_BW3_GAIN_X_NV_VXXX</t>
  </si>
  <si>
    <t>BT5G_RX_GAINCAL_BAND2_LNA_BW3_GNDEL_X_NV_VXXX</t>
  </si>
  <si>
    <t>BT5G_RX_GAINCAL_BAND2_LNA_BW3_GNDELOTP_X_NV_VXXX</t>
  </si>
  <si>
    <t>BT5G_RX_GAINCAL_BAND2_LNA_BW4_GAIN_X_NV_VXXX</t>
  </si>
  <si>
    <t>BT5G_RX_GAINCAL_BAND2_LNA_BW4_GNDEL_X_NV_VXXX</t>
  </si>
  <si>
    <t>BT5G_RX_GAINCAL_BAND2_LNA_BW4_GNDELOTP_X_NV_VXXX</t>
  </si>
  <si>
    <t>BT5G_RX_GAINCAL_BAND3_LNA_BW0_GAIN_X_NV_VXXX</t>
  </si>
  <si>
    <t>BT5G_RX_GAINCAL_BAND3_LNA_BW0_GNDEL_X_NV_VXXX</t>
  </si>
  <si>
    <t>BT5G_RX_GAINCAL_BAND3_LNA_BW0_GNDELOTP_X_NV_VXXX</t>
  </si>
  <si>
    <t>BT5G_RX_GAINCAL_BAND3_LNA_BW1_GAIN_X_NV_VXXX</t>
  </si>
  <si>
    <t>BT5G_RX_GAINCAL_BAND3_LNA_BW1_GNDEL_X_NV_VXXX</t>
  </si>
  <si>
    <t>BT5G_RX_GAINCAL_BAND3_LNA_BW1_GNDELOTP_X_NV_VXXX</t>
  </si>
  <si>
    <t>BT5G_RX_GAINCAL_BAND3_LNA_BW2_GAIN_X_NV_VXXX</t>
  </si>
  <si>
    <t>BT5G_RX_GAINCAL_BAND3_LNA_BW2_GNDEL_X_NV_VXXX</t>
  </si>
  <si>
    <t>BT5G_RX_GAINCAL_BAND3_LNA_BW2_GNDELOTP_X_NV_VXXX</t>
  </si>
  <si>
    <t>BT5G_RX_GAINCAL_BAND3_LNA_BW3_GAIN_X_NV_VXXX</t>
  </si>
  <si>
    <t>BT5G_RX_GAINCAL_BAND3_LNA_BW3_GNDEL_X_NV_VXXX</t>
  </si>
  <si>
    <t>BT5G_RX_GAINCAL_BAND3_LNA_BW3_GNDELOTP_X_NV_VXXX</t>
  </si>
  <si>
    <t>BT5G_RX_GAINCAL_BAND3_LNA_BW4_GAIN_X_NV_VXXX</t>
  </si>
  <si>
    <t>BT5G_RX_GAINCAL_BAND3_LNA_BW4_GNDEL_X_NV_VXXX</t>
  </si>
  <si>
    <t>BT5G_RX_GAINCAL_BAND3_LNA_BW4_GNDELOTP_X_NV_VXXX</t>
  </si>
  <si>
    <t>BT5G_RX_GAINCAL_BAND4_LNA_BW0_GAIN_X_NV_VXXX</t>
  </si>
  <si>
    <t>BT5G_RX_GAINCAL_BAND4_LNA_BW0_GNDEL_X_NV_VXXX</t>
  </si>
  <si>
    <t>BT5G_RX_GAINCAL_BAND4_LNA_BW0_GNDELOTP_X_NV_VXXX</t>
  </si>
  <si>
    <t>BT5G_RX_GAINCAL_BAND4_LNA_BW1_GAIN_X_NV_VXXX</t>
  </si>
  <si>
    <t>BT5G_RX_GAINCAL_BAND4_LNA_BW1_GNDEL_X_NV_VXXX</t>
  </si>
  <si>
    <t>BT5G_RX_GAINCAL_BAND4_LNA_BW1_GNDELOTP_X_NV_VXXX</t>
  </si>
  <si>
    <t>BT5G_RX_GAINCAL_BAND4_LNA_BW2_GAIN_X_NV_VXXX</t>
  </si>
  <si>
    <t>BT5G_RX_GAINCAL_BAND4_LNA_BW2_GNDEL_X_NV_VXXX</t>
  </si>
  <si>
    <t>BT5G_RX_GAINCAL_BAND4_LNA_BW2_GNDELOTP_X_NV_VXXX</t>
  </si>
  <si>
    <t>BT5G_RX_GAINCAL_BAND4_LNA_BW3_GAIN_X_NV_VXXX</t>
  </si>
  <si>
    <t>BT5G_RX_GAINCAL_BAND4_LNA_BW3_GNDEL_X_NV_VXXX</t>
  </si>
  <si>
    <t>BT5G_RX_GAINCAL_BAND4_LNA_BW3_GNDELOTP_X_NV_VXXX</t>
  </si>
  <si>
    <t>BT5G_RX_GAINCAL_BAND4_LNA_BW4_GAIN_X_NV_VXXX</t>
  </si>
  <si>
    <t>BT5G_RX_GAINCAL_BAND4_LNA_BW4_GNDEL_X_NV_VXXX</t>
  </si>
  <si>
    <t>BT5G_RX_GAINCAL_BAND4_LNA_BW4_GNDELOTP_X_NV_VXXX</t>
  </si>
  <si>
    <t>BT5G_RX_GAINCAL_BAND5_LNA_BW0_GAIN_X_NV_VXXX</t>
  </si>
  <si>
    <t>BT5G_RX_GAINCAL_BAND5_LNA_BW0_GNDEL_X_NV_VXXX</t>
  </si>
  <si>
    <t>BT5G_RX_GAINCAL_BAND5_LNA_BW0_GNDELOTP_X_NV_VXXX</t>
  </si>
  <si>
    <t>BT5G_RX_GAINCAL_BAND5_LNA_BW1_GAIN_X_NV_VXXX</t>
  </si>
  <si>
    <t>BT5G_RX_GAINCAL_BAND5_LNA_BW1_GNDEL_X_NV_VXXX</t>
  </si>
  <si>
    <t>BT5G_RX_GAINCAL_BAND5_LNA_BW1_GNDELOTP_X_NV_VXXX</t>
  </si>
  <si>
    <t>BT5G_RX_GAINCAL_BAND5_LNA_BW2_GAIN_X_NV_VXXX</t>
  </si>
  <si>
    <t>BT5G_RX_GAINCAL_BAND5_LNA_BW2_GNDEL_X_NV_VXXX</t>
  </si>
  <si>
    <t>BT5G_RX_GAINCAL_BAND5_LNA_BW2_GNDELOTP_X_NV_VXXX</t>
  </si>
  <si>
    <t>BT5G_RX_GAINCAL_BAND5_LNA_BW3_GAIN_X_NV_VXXX</t>
  </si>
  <si>
    <t>BT5G_RX_GAINCAL_BAND5_LNA_BW3_GNDEL_X_NV_VXXX</t>
  </si>
  <si>
    <t>BT5G_RX_GAINCAL_BAND5_LNA_BW3_GNDELOTP_X_NV_VXXX</t>
  </si>
  <si>
    <t>BT5G_RX_GAINCAL_BAND5_LNA_BW4_GAIN_X_NV_VXXX</t>
  </si>
  <si>
    <t>BT5G_RX_GAINCAL_BAND5_LNA_BW4_GNDEL_X_NV_VXXX</t>
  </si>
  <si>
    <t>BT5G_RX_GAINCAL_BAND5_LNA_BW4_GNDELOTP_X_NV_VXXX</t>
  </si>
  <si>
    <t>BT5G_RX_GAINCAL_BAND6_LNA_BW0_GAIN_X_NV_VXXX</t>
  </si>
  <si>
    <t>BT5G_RX_GAINCAL_BAND6_LNA_BW0_GNDEL_X_NV_VXXX</t>
  </si>
  <si>
    <t>BT5G_RX_GAINCAL_BAND6_LNA_BW0_GNDELOTP_X_NV_VXXX</t>
  </si>
  <si>
    <t>BT5G_RX_GAINCAL_BAND6_LNA_BW1_GAIN_X_NV_VXXX</t>
  </si>
  <si>
    <t>BT5G_RX_GAINCAL_BAND6_LNA_BW1_GNDEL_X_NV_VXXX</t>
  </si>
  <si>
    <t>BT5G_RX_GAINCAL_BAND6_LNA_BW1_GNDELOTP_X_NV_VXXX</t>
  </si>
  <si>
    <t>BT5G_RX_GAINCAL_BAND6_LNA_BW2_GAIN_X_NV_VXXX</t>
  </si>
  <si>
    <t>BT5G_RX_GAINCAL_BAND6_LNA_BW2_GNDEL_X_NV_VXXX</t>
  </si>
  <si>
    <t>BT5G_RX_GAINCAL_BAND6_LNA_BW2_GNDELOTP_X_NV_VXXX</t>
  </si>
  <si>
    <t>BT5G_RX_GAINCAL_BAND6_LNA_BW3_GAIN_X_NV_VXXX</t>
  </si>
  <si>
    <t>BT5G_RX_GAINCAL_BAND6_LNA_BW3_GNDEL_X_NV_VXXX</t>
  </si>
  <si>
    <t>BT5G_RX_GAINCAL_BAND6_LNA_BW3_GNDELOTP_X_NV_VXXX</t>
  </si>
  <si>
    <t>BT5G_RX_GAINCAL_BAND6_LNA_BW4_GAIN_X_NV_VXXX</t>
  </si>
  <si>
    <t>BT5G_RX_GAINCAL_BAND6_LNA_BW4_GNDEL_X_NV_VXXX</t>
  </si>
  <si>
    <t>BT5G_RX_GAINCAL_BAND6_LNA_BW4_GNDELOTP_X_NV_VXXX</t>
  </si>
  <si>
    <t>BT5G_RX_GAINCAL_BAND7_LNA_BW0_GAIN_X_NV_VXXX</t>
  </si>
  <si>
    <t>BT5G_RX_GAINCAL_BAND7_LNA_BW0_GNDEL_X_NV_VXXX</t>
  </si>
  <si>
    <t>BT5G_RX_GAINCAL_BAND7_LNA_BW0_GNDELOTP_X_NV_VXXX</t>
  </si>
  <si>
    <t>BT5G_RX_GAINCAL_BAND7_LNA_BW1_GAIN_X_NV_VXXX</t>
  </si>
  <si>
    <t>BT5G_RX_GAINCAL_BAND7_LNA_BW1_GNDEL_X_NV_VXXX</t>
  </si>
  <si>
    <t>BT5G_RX_GAINCAL_BAND7_LNA_BW1_GNDELOTP_X_NV_VXXX</t>
  </si>
  <si>
    <t>BT5G_RX_GAINCAL_BAND7_LNA_BW2_GAIN_X_NV_VXXX</t>
  </si>
  <si>
    <t>BT5G_RX_GAINCAL_BAND7_LNA_BW2_GNDEL_X_NV_VXXX</t>
  </si>
  <si>
    <t>BT5G_RX_GAINCAL_BAND7_LNA_BW2_GNDELOTP_X_NV_VXXX</t>
  </si>
  <si>
    <t>BT5G_RX_GAINCAL_BAND7_LNA_BW3_GAIN_X_NV_VXXX</t>
  </si>
  <si>
    <t>BT5G_RX_GAINCAL_BAND7_LNA_BW3_GNDEL_X_NV_VXXX</t>
  </si>
  <si>
    <t>BT5G_RX_GAINCAL_BAND7_LNA_BW3_GNDELOTP_X_NV_VXXX</t>
  </si>
  <si>
    <t>BT5G_RX_GAINCAL_BAND7_LNA_BW4_GAIN_X_NV_VXXX</t>
  </si>
  <si>
    <t>BT5G_RX_GAINCAL_BAND7_LNA_BW4_GNDEL_X_NV_VXXX</t>
  </si>
  <si>
    <t>BT5G_RX_GAINCAL_BAND7_LNA_BW4_GNDELOTP_X_NV_VXXX</t>
  </si>
  <si>
    <t>BT5G_RX_GAINCAL_BAND1_MX_BW0_GAIN_X_NV_VXXX</t>
  </si>
  <si>
    <t>BT5G_RX_GAINCAL_BAND1_MX_BW0_GNDEL_X_NV_VXXX</t>
  </si>
  <si>
    <t>BT5G_RX_GAINCAL_BAND1_MX_BW0_GNDELOTP_X_NV_VXXX</t>
  </si>
  <si>
    <t>BT5G_RX_GAINCAL_BAND1_MX_BW1_GAIN_X_NV_VXXX</t>
  </si>
  <si>
    <t>BT5G_RX_GAINCAL_BAND1_MX_BW1_GNDEL_X_NV_VXXX</t>
  </si>
  <si>
    <t>BT5G_RX_GAINCAL_BAND1_MX_BW1_GNDELOTP_X_NV_VXXX</t>
  </si>
  <si>
    <t>BT5G_RX_GAINCAL_BAND1_MX_BW2_GAIN_X_NV_VXXX</t>
  </si>
  <si>
    <t>BT5G_RX_GAINCAL_BAND1_MX_BW2_GNDEL_X_NV_VXXX</t>
  </si>
  <si>
    <t>BT5G_RX_GAINCAL_BAND1_MX_BW2_GNDELOTP_X_NV_VXXX</t>
  </si>
  <si>
    <t>BT5G_RX_GAINCAL_BAND1_MX_BW3_GAIN_X_NV_VXXX</t>
  </si>
  <si>
    <t>BT5G_RX_GAINCAL_BAND1_MX_BW3_GNDEL_X_NV_VXXX</t>
  </si>
  <si>
    <t>BT5G_RX_GAINCAL_BAND1_MX_BW3_GNDELOTP_X_NV_VXXX</t>
  </si>
  <si>
    <t>BT5G_RX_GAINCAL_BAND1_MX_BW4_GAIN_X_NV_VXXX</t>
  </si>
  <si>
    <t>BT5G_RX_GAINCAL_BAND1_MX_BW4_GNDEL_X_NV_VXXX</t>
  </si>
  <si>
    <t>BT5G_RX_GAINCAL_BAND1_MX_BW4_GNDELOTP_X_NV_VXXX</t>
  </si>
  <si>
    <t>BT5G_RX_GAINCAL_BAND2_MX_BW0_GAIN_X_NV_VXXX</t>
  </si>
  <si>
    <t>BT5G_RX_GAINCAL_BAND2_MX_BW0_GNDEL_X_NV_VXXX</t>
  </si>
  <si>
    <t>BT5G_RX_GAINCAL_BAND2_MX_BW0_GNDELOTP_X_NV_VXXX</t>
  </si>
  <si>
    <t>BT5G_RX_GAINCAL_BAND2_MX_BW1_GAIN_X_NV_VXXX</t>
  </si>
  <si>
    <t>BT5G_RX_GAINCAL_BAND2_MX_BW1_GNDEL_X_NV_VXXX</t>
  </si>
  <si>
    <t>BT5G_RX_GAINCAL_BAND2_MX_BW1_GNDELOTP_X_NV_VXXX</t>
  </si>
  <si>
    <t>BT5G_RX_GAINCAL_BAND2_MX_BW2_GAIN_X_NV_VXXX</t>
  </si>
  <si>
    <t>BT5G_RX_GAINCAL_BAND2_MX_BW2_GNDEL_X_NV_VXXX</t>
  </si>
  <si>
    <t>BT5G_RX_GAINCAL_BAND2_MX_BW2_GNDELOTP_X_NV_VXXX</t>
  </si>
  <si>
    <t>BT5G_RX_GAINCAL_BAND2_MX_BW3_GAIN_X_NV_VXXX</t>
  </si>
  <si>
    <t>BT5G_RX_GAINCAL_BAND2_MX_BW3_GNDEL_X_NV_VXXX</t>
  </si>
  <si>
    <t>BT5G_RX_GAINCAL_BAND2_MX_BW3_GNDELOTP_X_NV_VXXX</t>
  </si>
  <si>
    <t>BT5G_RX_GAINCAL_BAND2_MX_BW4_GAIN_X_NV_VXXX</t>
  </si>
  <si>
    <t>BT5G_RX_GAINCAL_BAND2_MX_BW4_GNDEL_X_NV_VXXX</t>
  </si>
  <si>
    <t>BT5G_RX_GAINCAL_BAND2_MX_BW4_GNDELOTP_X_NV_VXXX</t>
  </si>
  <si>
    <t>BT5G_RX_GAINCAL_BAND3_MX_BW0_GAIN_X_NV_VXXX</t>
  </si>
  <si>
    <t>BT5G_RX_GAINCAL_BAND3_MX_BW0_GNDEL_X_NV_VXXX</t>
  </si>
  <si>
    <t>BT5G_RX_GAINCAL_BAND3_MX_BW0_GNDELOTP_X_NV_VXXX</t>
  </si>
  <si>
    <t>BT5G_RX_GAINCAL_BAND3_MX_BW1_GAIN_X_NV_VXXX</t>
  </si>
  <si>
    <t>BT5G_RX_GAINCAL_BAND3_MX_BW1_GNDEL_X_NV_VXXX</t>
  </si>
  <si>
    <t>BT5G_RX_GAINCAL_BAND3_MX_BW1_GNDELOTP_X_NV_VXXX</t>
  </si>
  <si>
    <t>BT5G_RX_GAINCAL_BAND3_MX_BW2_GAIN_X_NV_VXXX</t>
  </si>
  <si>
    <t>BT5G_RX_GAINCAL_BAND3_MX_BW2_GNDEL_X_NV_VXXX</t>
  </si>
  <si>
    <t>BT5G_RX_GAINCAL_BAND3_MX_BW2_GNDELOTP_X_NV_VXXX</t>
  </si>
  <si>
    <t>BT5G_RX_GAINCAL_BAND3_MX_BW3_GAIN_X_NV_VXXX</t>
  </si>
  <si>
    <t>BT5G_RX_GAINCAL_BAND3_MX_BW3_GNDEL_X_NV_VXXX</t>
  </si>
  <si>
    <t>BT5G_RX_GAINCAL_BAND3_MX_BW3_GNDELOTP_X_NV_VXXX</t>
  </si>
  <si>
    <t>BT5G_RX_GAINCAL_BAND3_MX_BW4_GAIN_X_NV_VXXX</t>
  </si>
  <si>
    <t>BT5G_RX_GAINCAL_BAND3_MX_BW4_GNDEL_X_NV_VXXX</t>
  </si>
  <si>
    <t>BT5G_RX_GAINCAL_BAND3_MX_BW4_GNDELOTP_X_NV_VXXX</t>
  </si>
  <si>
    <t>BT5G_RX_GAINCAL_BAND4_MX_BW0_GAIN_X_NV_VXXX</t>
  </si>
  <si>
    <t>BT5G_RX_GAINCAL_BAND4_MX_BW0_GNDEL_X_NV_VXXX</t>
  </si>
  <si>
    <t>BT5G_RX_GAINCAL_BAND4_MX_BW0_GNDELOTP_X_NV_VXXX</t>
  </si>
  <si>
    <t>BT5G_RX_GAINCAL_BAND4_MX_BW1_GAIN_X_NV_VXXX</t>
  </si>
  <si>
    <t>BT5G_RX_GAINCAL_BAND4_MX_BW1_GNDEL_X_NV_VXXX</t>
  </si>
  <si>
    <t>BT5G_RX_GAINCAL_BAND4_MX_BW1_GNDELOTP_X_NV_VXXX</t>
  </si>
  <si>
    <t>BT5G_RX_GAINCAL_BAND4_MX_BW2_GAIN_X_NV_VXXX</t>
  </si>
  <si>
    <t>BT5G_RX_GAINCAL_BAND4_MX_BW2_GNDEL_X_NV_VXXX</t>
  </si>
  <si>
    <t>BT5G_RX_GAINCAL_BAND4_MX_BW2_GNDELOTP_X_NV_VXXX</t>
  </si>
  <si>
    <t>BT5G_RX_GAINCAL_BAND4_MX_BW3_GAIN_X_NV_VXXX</t>
  </si>
  <si>
    <t>BT5G_RX_GAINCAL_BAND4_MX_BW3_GNDEL_X_NV_VXXX</t>
  </si>
  <si>
    <t>BT5G_RX_GAINCAL_BAND4_MX_BW3_GNDELOTP_X_NV_VXXX</t>
  </si>
  <si>
    <t>BT5G_RX_GAINCAL_BAND4_MX_BW4_GAIN_X_NV_VXXX</t>
  </si>
  <si>
    <t>BT5G_RX_GAINCAL_BAND4_MX_BW4_GNDEL_X_NV_VXXX</t>
  </si>
  <si>
    <t>BT5G_RX_GAINCAL_BAND4_MX_BW4_GNDELOTP_X_NV_VXXX</t>
  </si>
  <si>
    <t>BT5G_RX_GAINCAL_BAND5_MX_BW0_GAIN_X_NV_VXXX</t>
  </si>
  <si>
    <t>BT5G_RX_GAINCAL_BAND5_MX_BW0_GNDEL_X_NV_VXXX</t>
  </si>
  <si>
    <t>BT5G_RX_GAINCAL_BAND5_MX_BW0_GNDELOTP_X_NV_VXXX</t>
  </si>
  <si>
    <t>BT5G_RX_GAINCAL_BAND5_MX_BW1_GAIN_X_NV_VXXX</t>
  </si>
  <si>
    <t>BT5G_RX_GAINCAL_BAND5_MX_BW1_GNDEL_X_NV_VXXX</t>
  </si>
  <si>
    <t>BT5G_RX_GAINCAL_BAND5_MX_BW1_GNDELOTP_X_NV_VXXX</t>
  </si>
  <si>
    <t>BT5G_RX_GAINCAL_BAND5_MX_BW2_GAIN_X_NV_VXXX</t>
  </si>
  <si>
    <t>BT5G_RX_GAINCAL_BAND5_MX_BW2_GNDEL_X_NV_VXXX</t>
  </si>
  <si>
    <t>BT5G_RX_GAINCAL_BAND5_MX_BW2_GNDELOTP_X_NV_VXXX</t>
  </si>
  <si>
    <t>BT5G_RX_GAINCAL_BAND5_MX_BW3_GAIN_X_NV_VXXX</t>
  </si>
  <si>
    <t>BT5G_RX_GAINCAL_BAND5_MX_BW3_GNDEL_X_NV_VXXX</t>
  </si>
  <si>
    <t>BT5G_RX_GAINCAL_BAND5_MX_BW3_GNDELOTP_X_NV_VXXX</t>
  </si>
  <si>
    <t>BT5G_RX_GAINCAL_BAND5_MX_BW4_GAIN_X_NV_VXXX</t>
  </si>
  <si>
    <t>BT5G_RX_GAINCAL_BAND5_MX_BW4_GNDEL_X_NV_VXXX</t>
  </si>
  <si>
    <t>BT5G_RX_GAINCAL_BAND5_MX_BW4_GNDELOTP_X_NV_VXXX</t>
  </si>
  <si>
    <t>BT5G_RX_GAINCAL_BAND6_MX_BW0_GAIN_X_NV_VXXX</t>
  </si>
  <si>
    <t>BT5G_RX_GAINCAL_BAND6_MX_BW0_GNDEL_X_NV_VXXX</t>
  </si>
  <si>
    <t>BT5G_RX_GAINCAL_BAND6_MX_BW0_GNDELOTP_X_NV_VXXX</t>
  </si>
  <si>
    <t>BT5G_RX_GAINCAL_BAND6_MX_BW1_GAIN_X_NV_VXXX</t>
  </si>
  <si>
    <t>BT5G_RX_GAINCAL_BAND6_MX_BW1_GNDEL_X_NV_VXXX</t>
  </si>
  <si>
    <t>BT5G_RX_GAINCAL_BAND6_MX_BW1_GNDELOTP_X_NV_VXXX</t>
  </si>
  <si>
    <t>BT5G_RX_GAINCAL_BAND6_MX_BW2_GAIN_X_NV_VXXX</t>
  </si>
  <si>
    <t>BT5G_RX_GAINCAL_BAND6_MX_BW2_GNDEL_X_NV_VXXX</t>
  </si>
  <si>
    <t>BT5G_RX_GAINCAL_BAND6_MX_BW2_GNDELOTP_X_NV_VXXX</t>
  </si>
  <si>
    <t>BT5G_RX_GAINCAL_BAND6_MX_BW3_GAIN_X_NV_VXXX</t>
  </si>
  <si>
    <t>BT5G_RX_GAINCAL_BAND6_MX_BW3_GNDEL_X_NV_VXXX</t>
  </si>
  <si>
    <t>BT5G_RX_GAINCAL_BAND6_MX_BW3_GNDELOTP_X_NV_VXXX</t>
  </si>
  <si>
    <t>BT5G_RX_GAINCAL_BAND6_MX_BW4_GAIN_X_NV_VXXX</t>
  </si>
  <si>
    <t>BT5G_RX_GAINCAL_BAND6_MX_BW4_GNDEL_X_NV_VXXX</t>
  </si>
  <si>
    <t>BT5G_RX_GAINCAL_BAND6_MX_BW4_GNDELOTP_X_NV_VXXX</t>
  </si>
  <si>
    <t>BT5G_RX_GAINCAL_BAND7_MX_BW0_GAIN_X_NV_VXXX</t>
  </si>
  <si>
    <t>BT5G_RX_GAINCAL_BAND7_MX_BW0_GNDEL_X_NV_VXXX</t>
  </si>
  <si>
    <t>BT5G_RX_GAINCAL_BAND7_MX_BW0_GNDELOTP_X_NV_VXXX</t>
  </si>
  <si>
    <t>BT5G_RX_GAINCAL_BAND7_MX_BW1_GAIN_X_NV_VXXX</t>
  </si>
  <si>
    <t>BT5G_RX_GAINCAL_BAND7_MX_BW1_GNDEL_X_NV_VXXX</t>
  </si>
  <si>
    <t>BT5G_RX_GAINCAL_BAND7_MX_BW1_GNDELOTP_X_NV_VXXX</t>
  </si>
  <si>
    <t>BT5G_RX_GAINCAL_BAND7_MX_BW2_GAIN_X_NV_VXXX</t>
  </si>
  <si>
    <t>BT5G_RX_GAINCAL_BAND7_MX_BW2_GNDEL_X_NV_VXXX</t>
  </si>
  <si>
    <t>BT5G_RX_GAINCAL_BAND7_MX_BW2_GNDELOTP_X_NV_VXXX</t>
  </si>
  <si>
    <t>BT5G_RX_GAINCAL_BAND7_MX_BW3_GAIN_X_NV_VXXX</t>
  </si>
  <si>
    <t>BT5G_RX_GAINCAL_BAND7_MX_BW3_GNDEL_X_NV_VXXX</t>
  </si>
  <si>
    <t>BT5G_RX_GAINCAL_BAND7_MX_BW3_GNDELOTP_X_NV_VXXX</t>
  </si>
  <si>
    <t>BT5G_RX_GAINCAL_BAND7_MX_BW4_GAIN_X_NV_VXXX</t>
  </si>
  <si>
    <t>BT5G_RX_GAINCAL_BAND7_MX_BW4_GNDEL_X_NV_VXXX</t>
  </si>
  <si>
    <t>BT5G_RX_GAINCAL_BAND7_MX_BW4_GNDELOTP_X_NV_VXXX</t>
  </si>
  <si>
    <t>BT2G_RX_FRS_DROOP</t>
  </si>
  <si>
    <t>ARF_FWBT_JTAG_POLLDONE_XXBT2GRXFRSDROOP_0_X_X_NV_VXXX</t>
  </si>
  <si>
    <t>ARF_FWBT_JTAG_POLLDONE_XXBT2GRXFRSDROO1_1_X_X_NV_VXXX</t>
  </si>
  <si>
    <t>ARF_FWBT_JTAG_POLLDONE_XXBT2GRXFRSDROO2_2_X_X_NV_VXXX</t>
  </si>
  <si>
    <t>ARF_FWBT_JTAG_POLLDONE_XXBT2GRXFRSDROO3_3_X_X_NV_VXXX</t>
  </si>
  <si>
    <t>ARF_FWBT_JTAG_POLLDONE_XXBT2GRXFRSDROO4_4_X_X_NV_VXXX</t>
  </si>
  <si>
    <t>BT2G_RX_FRSDROOP_BAND0_LNA_FOFSM10_GAIN_X_NV_VXXX</t>
  </si>
  <si>
    <t>BT2G_RX_FRSDROOP_BAND0_LNA_FOFSM10_DROOP_X_NV_VXXX</t>
  </si>
  <si>
    <t>BT2G_RX_FRSDROOP_BAND0_LNA_FOFSM10_DROOPOTP_X_NV_VXXX</t>
  </si>
  <si>
    <t>BT2G_RX_FRSDROOP_BAND0_LNA_FOFSM09_GAIN_X_NV_VXXX</t>
  </si>
  <si>
    <t>BT2G_RX_FRSDROOP_BAND0_LNA_FOFSM09_DROOP_X_NV_VXXX</t>
  </si>
  <si>
    <t>BT2G_RX_FRSDROOP_BAND0_LNA_FOFSM09_DROOPOTP_X_NV_VXXX</t>
  </si>
  <si>
    <t>BT2G_RX_FRSDROOP_BAND0_LNA_FOFSM08_GAIN_X_NV_VXXX</t>
  </si>
  <si>
    <t>BT2G_RX_FRSDROOP_BAND0_LNA_FOFSM08_DROOP_X_NV_VXXX</t>
  </si>
  <si>
    <t>BT2G_RX_FRSDROOP_BAND0_LNA_FOFSM08_DROOPOTP_X_NV_VXXX</t>
  </si>
  <si>
    <t>BT2G_RX_FRSDROOP_BAND0_LNA_FOFSM07_GAIN_X_NV_VXXX</t>
  </si>
  <si>
    <t>BT2G_RX_FRSDROOP_BAND0_LNA_FOFSM07_DROOP_X_NV_VXXX</t>
  </si>
  <si>
    <t>BT2G_RX_FRSDROOP_BAND0_LNA_FOFSM07_DROOPOTP_X_NV_VXXX</t>
  </si>
  <si>
    <t>BT2G_RX_FRSDROOP_BAND0_LNA_FOFSM06_GAIN_X_NV_VXXX</t>
  </si>
  <si>
    <t>BT2G_RX_FRSDROOP_BAND0_LNA_FOFSM06_DROOP_X_NV_VXXX</t>
  </si>
  <si>
    <t>BT2G_RX_FRSDROOP_BAND0_LNA_FOFSM06_DROOPOTP_X_NV_VXXX</t>
  </si>
  <si>
    <t>BT2G_RX_FRSDROOP_BAND0_LNA_FOFSM05_GAIN_X_NV_VXXX</t>
  </si>
  <si>
    <t>BT2G_RX_FRSDROOP_BAND0_LNA_FOFSM05_DROOP_X_NV_VXXX</t>
  </si>
  <si>
    <t>BT2G_RX_FRSDROOP_BAND0_LNA_FOFSM05_DROOPOTP_X_NV_VXXX</t>
  </si>
  <si>
    <t>BT2G_RX_FRSDROOP_BAND0_LNA_FOFSM04_GAIN_X_NV_VXXX</t>
  </si>
  <si>
    <t>BT2G_RX_FRSDROOP_BAND0_LNA_FOFSM04_DROOP_X_NV_VXXX</t>
  </si>
  <si>
    <t>BT2G_RX_FRSDROOP_BAND0_LNA_FOFSM04_DROOPOTP_X_NV_VXXX</t>
  </si>
  <si>
    <t>BT2G_RX_FRSDROOP_BAND0_LNA_FOFSM03_GAIN_X_NV_VXXX</t>
  </si>
  <si>
    <t>BT2G_RX_FRSDROOP_BAND0_LNA_FOFSM03_DROOP_X_NV_VXXX</t>
  </si>
  <si>
    <t>BT2G_RX_FRSDROOP_BAND0_LNA_FOFSM03_DROOPOTP_X_NV_VXXX</t>
  </si>
  <si>
    <t>BT2G_RX_FRSDROOP_BAND0_LNA_FOFSM02_GAIN_X_NV_VXXX</t>
  </si>
  <si>
    <t>BT2G_RX_FRSDROOP_BAND0_LNA_FOFSM02_DROOP_X_NV_VXXX</t>
  </si>
  <si>
    <t>BT2G_RX_FRSDROOP_BAND0_LNA_FOFSM02_DROOPOTP_X_NV_VXXX</t>
  </si>
  <si>
    <t>BT2G_RX_FRSDROOP_BAND0_LNA_FOFSM01_GAIN_X_NV_VXXX</t>
  </si>
  <si>
    <t>BT2G_RX_FRSDROOP_BAND0_LNA_FOFSM01_DROOP_X_NV_VXXX</t>
  </si>
  <si>
    <t>BT2G_RX_FRSDROOP_BAND0_LNA_FOFSM01_DROOPOTP_X_NV_VXXX</t>
  </si>
  <si>
    <t>BT2G_RX_FRSDROOP_BAND0_LNA_FOFSP00_GAIN_X_NV_VXXX</t>
  </si>
  <si>
    <t>BT2G_RX_FRSDROOP_BAND0_LNA_FOFSP00_DROOP_X_NV_VXXX</t>
  </si>
  <si>
    <t>BT2G_RX_FRSDROOP_BAND0_LNA_FOFSP00_DROOPOTP_X_NV_VXXX</t>
  </si>
  <si>
    <t>BT2G_RX_FRSDROOP_BAND0_LNA_FOFSP01_GAIN_X_NV_VXXX</t>
  </si>
  <si>
    <t>BT2G_RX_FRSDROOP_BAND0_LNA_FOFSP01_DROOP_X_NV_VXXX</t>
  </si>
  <si>
    <t>BT2G_RX_FRSDROOP_BAND0_LNA_FOFSP01_DROOPOTP_X_NV_VXXX</t>
  </si>
  <si>
    <t>BT2G_RX_FRSDROOP_BAND0_LNA_FOFSP02_GAIN_X_NV_VXXX</t>
  </si>
  <si>
    <t>BT2G_RX_FRSDROOP_BAND0_LNA_FOFSP02_DROOP_X_NV_VXXX</t>
  </si>
  <si>
    <t>BT2G_RX_FRSDROOP_BAND0_LNA_FOFSP02_DROOPOTP_X_NV_VXXX</t>
  </si>
  <si>
    <t>BT2G_RX_FRSDROOP_BAND0_LNA_FOFSP03_GAIN_X_NV_VXXX</t>
  </si>
  <si>
    <t>BT2G_RX_FRSDROOP_BAND0_LNA_FOFSP03_DROOP_X_NV_VXXX</t>
  </si>
  <si>
    <t>BT2G_RX_FRSDROOP_BAND0_LNA_FOFSP03_DROOPOTP_X_NV_VXXX</t>
  </si>
  <si>
    <t>BT2G_RX_FRSDROOP_BAND0_LNA_FOFSP04_GAIN_X_NV_VXXX</t>
  </si>
  <si>
    <t>BT2G_RX_FRSDROOP_BAND0_LNA_FOFSP04_DROOP_X_NV_VXXX</t>
  </si>
  <si>
    <t>BT2G_RX_FRSDROOP_BAND0_LNA_FOFSP04_DROOPOTP_X_NV_VXXX</t>
  </si>
  <si>
    <t>BT2G_RX_FRSDROOP_BAND0_LNA_FOFSP05_GAIN_X_NV_VXXX</t>
  </si>
  <si>
    <t>BT2G_RX_FRSDROOP_BAND0_LNA_FOFSP05_DROOP_X_NV_VXXX</t>
  </si>
  <si>
    <t>BT2G_RX_FRSDROOP_BAND0_LNA_FOFSP05_DROOPOTP_X_NV_VXXX</t>
  </si>
  <si>
    <t>BT2G_RX_FRSDROOP_BAND0_LNA_FOFSP06_GAIN_X_NV_VXXX</t>
  </si>
  <si>
    <t>BT2G_RX_FRSDROOP_BAND0_LNA_FOFSP06_DROOP_X_NV_VXXX</t>
  </si>
  <si>
    <t>BT2G_RX_FRSDROOP_BAND0_LNA_FOFSP06_DROOPOTP_X_NV_VXXX</t>
  </si>
  <si>
    <t>BT2G_RX_FRSDROOP_BAND0_LNA_FOFSP07_GAIN_X_NV_VXXX</t>
  </si>
  <si>
    <t>BT2G_RX_FRSDROOP_BAND0_LNA_FOFSP07_DROOP_X_NV_VXXX</t>
  </si>
  <si>
    <t>BT2G_RX_FRSDROOP_BAND0_LNA_FOFSP07_DROOPOTP_X_NV_VXXX</t>
  </si>
  <si>
    <t>BT2G_RX_FRSDROOP_BAND0_LNA_FOFSP08_GAIN_X_NV_VXXX</t>
  </si>
  <si>
    <t>BT2G_RX_FRSDROOP_BAND0_LNA_FOFSP08_DROOP_X_NV_VXXX</t>
  </si>
  <si>
    <t>BT2G_RX_FRSDROOP_BAND0_LNA_FOFSP08_DROOPOTP_X_NV_VXXX</t>
  </si>
  <si>
    <t>BT2G_RX_FRSDROOP_BAND0_LNA_FOFSP09_GAIN_X_NV_VXXX</t>
  </si>
  <si>
    <t>BT2G_RX_FRSDROOP_BAND0_LNA_FOFSP09_DROOP_X_NV_VXXX</t>
  </si>
  <si>
    <t>BT2G_RX_FRSDROOP_BAND0_LNA_FOFSP09_DROOPOTP_X_NV_VXXX</t>
  </si>
  <si>
    <t>BT2G_RX_FRSDROOP_BAND0_LNA_FOFSP10_GAIN_X_NV_VXXX</t>
  </si>
  <si>
    <t>BT2G_RX_FRSDROOP_BAND0_LNA_FOFSP10_DROOP_X_NV_VXXX</t>
  </si>
  <si>
    <t>BT2G_RX_FRSDROOP_BAND0_LNA_FOFSP10_DROOPOTP_X_NV_VXXX</t>
  </si>
  <si>
    <t>BT2G_RX_FRSDROOP_BAND0_MX_FOFSM10_GAIN_X_NV_VXXX</t>
  </si>
  <si>
    <t>BT2G_RX_FRSDROOP_BAND0_MX_FOFSM10_DROOP_X_NV_VXXX</t>
  </si>
  <si>
    <t>BT2G_RX_FRSDROOP_BAND0_MX_FOFSM10_DROOPOTP_X_NV_VXXX</t>
  </si>
  <si>
    <t>BT2G_RX_FRSDROOP_BAND0_MX_FOFSM09_GAIN_X_NV_VXXX</t>
  </si>
  <si>
    <t>BT2G_RX_FRSDROOP_BAND0_MX_FOFSM09_DROOP_X_NV_VXXX</t>
  </si>
  <si>
    <t>BT2G_RX_FRSDROOP_BAND0_MX_FOFSM09_DROOPOTP_X_NV_VXXX</t>
  </si>
  <si>
    <t>BT2G_RX_FRSDROOP_BAND0_MX_FOFSM08_GAIN_X_NV_VXXX</t>
  </si>
  <si>
    <t>BT2G_RX_FRSDROOP_BAND0_MX_FOFSM08_DROOP_X_NV_VXXX</t>
  </si>
  <si>
    <t>BT2G_RX_FRSDROOP_BAND0_MX_FOFSM08_DROOPOTP_X_NV_VXXX</t>
  </si>
  <si>
    <t>BT2G_RX_FRSDROOP_BAND0_MX_FOFSM07_GAIN_X_NV_VXXX</t>
  </si>
  <si>
    <t>BT2G_RX_FRSDROOP_BAND0_MX_FOFSM07_DROOP_X_NV_VXXX</t>
  </si>
  <si>
    <t>BT2G_RX_FRSDROOP_BAND0_MX_FOFSM07_DROOPOTP_X_NV_VXXX</t>
  </si>
  <si>
    <t>BT2G_RX_FRSDROOP_BAND0_MX_FOFSM06_GAIN_X_NV_VXXX</t>
  </si>
  <si>
    <t>BT2G_RX_FRSDROOP_BAND0_MX_FOFSM06_DROOP_X_NV_VXXX</t>
  </si>
  <si>
    <t>BT2G_RX_FRSDROOP_BAND0_MX_FOFSM06_DROOPOTP_X_NV_VXXX</t>
  </si>
  <si>
    <t>BT2G_RX_FRSDROOP_BAND0_MX_FOFSM05_GAIN_X_NV_VXXX</t>
  </si>
  <si>
    <t>BT2G_RX_FRSDROOP_BAND0_MX_FOFSM05_DROOP_X_NV_VXXX</t>
  </si>
  <si>
    <t>BT2G_RX_FRSDROOP_BAND0_MX_FOFSM05_DROOPOTP_X_NV_VXXX</t>
  </si>
  <si>
    <t>BT2G_RX_FRSDROOP_BAND0_MX_FOFSM04_GAIN_X_NV_VXXX</t>
  </si>
  <si>
    <t>BT2G_RX_FRSDROOP_BAND0_MX_FOFSM04_DROOP_X_NV_VXXX</t>
  </si>
  <si>
    <t>BT2G_RX_FRSDROOP_BAND0_MX_FOFSM04_DROOPOTP_X_NV_VXXX</t>
  </si>
  <si>
    <t>BT2G_RX_FRSDROOP_BAND0_MX_FOFSM03_GAIN_X_NV_VXXX</t>
  </si>
  <si>
    <t>BT2G_RX_FRSDROOP_BAND0_MX_FOFSM03_DROOP_X_NV_VXXX</t>
  </si>
  <si>
    <t>BT2G_RX_FRSDROOP_BAND0_MX_FOFSM03_DROOPOTP_X_NV_VXXX</t>
  </si>
  <si>
    <t>BT2G_RX_FRSDROOP_BAND0_MX_FOFSM02_GAIN_X_NV_VXXX</t>
  </si>
  <si>
    <t>BT2G_RX_FRSDROOP_BAND0_MX_FOFSM02_DROOP_X_NV_VXXX</t>
  </si>
  <si>
    <t>BT2G_RX_FRSDROOP_BAND0_MX_FOFSM02_DROOPOTP_X_NV_VXXX</t>
  </si>
  <si>
    <t>BT2G_RX_FRSDROOP_BAND0_MX_FOFSM01_GAIN_X_NV_VXXX</t>
  </si>
  <si>
    <t>BT2G_RX_FRSDROOP_BAND0_MX_FOFSM01_DROOP_X_NV_VXXX</t>
  </si>
  <si>
    <t>BT2G_RX_FRSDROOP_BAND0_MX_FOFSM01_DROOPOTP_X_NV_VXXX</t>
  </si>
  <si>
    <t>BT2G_RX_FRSDROOP_BAND0_MX_FOFSP00_GAIN_X_NV_VXXX</t>
  </si>
  <si>
    <t>BT2G_RX_FRSDROOP_BAND0_MX_FOFSP00_DROOP_X_NV_VXXX</t>
  </si>
  <si>
    <t>BT2G_RX_FRSDROOP_BAND0_MX_FOFSP00_DROOPOTP_X_NV_VXXX</t>
  </si>
  <si>
    <t>BT2G_RX_FRSDROOP_BAND0_MX_FOFSP01_GAIN_X_NV_VXXX</t>
  </si>
  <si>
    <t>BT2G_RX_FRSDROOP_BAND0_MX_FOFSP01_DROOP_X_NV_VXXX</t>
  </si>
  <si>
    <t>BT2G_RX_FRSDROOP_BAND0_MX_FOFSP01_DROOPOTP_X_NV_VXXX</t>
  </si>
  <si>
    <t>BT2G_RX_FRSDROOP_BAND0_MX_FOFSP02_GAIN_X_NV_VXXX</t>
  </si>
  <si>
    <t>BT2G_RX_FRSDROOP_BAND0_MX_FOFSP02_DROOP_X_NV_VXXX</t>
  </si>
  <si>
    <t>BT2G_RX_FRSDROOP_BAND0_MX_FOFSP02_DROOPOTP_X_NV_VXXX</t>
  </si>
  <si>
    <t>BT2G_RX_FRSDROOP_BAND0_MX_FOFSP03_GAIN_X_NV_VXXX</t>
  </si>
  <si>
    <t>BT2G_RX_FRSDROOP_BAND0_MX_FOFSP03_DROOP_X_NV_VXXX</t>
  </si>
  <si>
    <t>BT2G_RX_FRSDROOP_BAND0_MX_FOFSP03_DROOPOTP_X_NV_VXXX</t>
  </si>
  <si>
    <t>BT2G_RX_FRSDROOP_BAND0_MX_FOFSP04_GAIN_X_NV_VXXX</t>
  </si>
  <si>
    <t>BT2G_RX_FRSDROOP_BAND0_MX_FOFSP04_DROOP_X_NV_VXXX</t>
  </si>
  <si>
    <t>BT2G_RX_FRSDROOP_BAND0_MX_FOFSP04_DROOPOTP_X_NV_VXXX</t>
  </si>
  <si>
    <t>BT2G_RX_FRSDROOP_BAND0_MX_FOFSP05_GAIN_X_NV_VXXX</t>
  </si>
  <si>
    <t>BT2G_RX_FRSDROOP_BAND0_MX_FOFSP05_DROOP_X_NV_VXXX</t>
  </si>
  <si>
    <t>BT2G_RX_FRSDROOP_BAND0_MX_FOFSP05_DROOPOTP_X_NV_VXXX</t>
  </si>
  <si>
    <t>BT2G_RX_FRSDROOP_BAND0_MX_FOFSP06_GAIN_X_NV_VXXX</t>
  </si>
  <si>
    <t>BT2G_RX_FRSDROOP_BAND0_MX_FOFSP06_DROOP_X_NV_VXXX</t>
  </si>
  <si>
    <t>BT2G_RX_FRSDROOP_BAND0_MX_FOFSP06_DROOPOTP_X_NV_VXXX</t>
  </si>
  <si>
    <t>BT2G_RX_FRSDROOP_BAND0_MX_FOFSP07_GAIN_X_NV_VXXX</t>
  </si>
  <si>
    <t>BT2G_RX_FRSDROOP_BAND0_MX_FOFSP07_DROOP_X_NV_VXXX</t>
  </si>
  <si>
    <t>BT2G_RX_FRSDROOP_BAND0_MX_FOFSP07_DROOPOTP_X_NV_VXXX</t>
  </si>
  <si>
    <t>BT2G_RX_FRSDROOP_BAND0_MX_FOFSP08_GAIN_X_NV_VXXX</t>
  </si>
  <si>
    <t>BT2G_RX_FRSDROOP_BAND0_MX_FOFSP08_DROOP_X_NV_VXXX</t>
  </si>
  <si>
    <t>BT2G_RX_FRSDROOP_BAND0_MX_FOFSP08_DROOPOTP_X_NV_VXXX</t>
  </si>
  <si>
    <t>BT2G_RX_FRSDROOP_BAND0_MX_FOFSP09_GAIN_X_NV_VXXX</t>
  </si>
  <si>
    <t>BT2G_RX_FRSDROOP_BAND0_MX_FOFSP09_DROOP_X_NV_VXXX</t>
  </si>
  <si>
    <t>BT2G_RX_FRSDROOP_BAND0_MX_FOFSP09_DROOPOTP_X_NV_VXXX</t>
  </si>
  <si>
    <t>BT2G_RX_FRSDROOP_BAND0_MX_FOFSP10_GAIN_X_NV_VXXX</t>
  </si>
  <si>
    <t>BT2G_RX_FRSDROOP_BAND0_MX_FOFSP10_DROOP_X_NV_VXXX</t>
  </si>
  <si>
    <t>BT2G_RX_FRSDROOP_BAND0_MX_FOFSP10_DROOPOTP_X_NV_VXXX</t>
  </si>
  <si>
    <t>BT5G_RX_FRS_DROOP</t>
  </si>
  <si>
    <t>ARF_FWBT_JTAG_POLLDONE_XXBT5GRXFRSDROOP_0_X_X_NV_VXXX</t>
  </si>
  <si>
    <t>ARF_FWBT_JTAG_POLLDONE_XXBT5GRXFRSDROO1_1_X_X_NV_VXXX</t>
  </si>
  <si>
    <t>ARF_FWBT_JTAG_POLLDONE_XXBT5GRXFRSDROO2_2_X_X_NV_VXXX</t>
  </si>
  <si>
    <t>ARF_FWBT_JTAG_POLLDONE_XXBT5GRXFRSDROO3_3_X_X_NV_VXXX</t>
  </si>
  <si>
    <t>ARF_FWBT_JTAG_POLLDONE_XXBT5GRXFRSDROO4_4_X_X_NV_VXXX</t>
  </si>
  <si>
    <t>BT5G_RX_FRSDROOP_BAND2_LNA_FOFSM10_GAIN_X_NV_VXXX</t>
  </si>
  <si>
    <t>BT5G_RX_FRSDROOP_BAND2_LNA_FOFSM10_DROOP_X_NV_VXXX</t>
  </si>
  <si>
    <t>BT5G_RX_FRSDROOP_BAND2_LNA_FOFSM10_DROOPOTP_X_NV_VXXX</t>
  </si>
  <si>
    <t>BT5G_RX_FRSDROOP_BAND2_LNA_FOFSM09_GAIN_X_NV_VXXX</t>
  </si>
  <si>
    <t>BT5G_RX_FRSDROOP_BAND2_LNA_FOFSM09_DROOP_X_NV_VXXX</t>
  </si>
  <si>
    <t>BT5G_RX_FRSDROOP_BAND2_LNA_FOFSM09_DROOPOTP_X_NV_VXXX</t>
  </si>
  <si>
    <t>BT5G_RX_FRSDROOP_BAND2_LNA_FOFSM08_GAIN_X_NV_VXXX</t>
  </si>
  <si>
    <t>BT5G_RX_FRSDROOP_BAND2_LNA_FOFSM08_DROOP_X_NV_VXXX</t>
  </si>
  <si>
    <t>BT5G_RX_FRSDROOP_BAND2_LNA_FOFSM08_DROOPOTP_X_NV_VXXX</t>
  </si>
  <si>
    <t>BT5G_RX_FRSDROOP_BAND2_LNA_FOFSM07_GAIN_X_NV_VXXX</t>
  </si>
  <si>
    <t>BT5G_RX_FRSDROOP_BAND2_LNA_FOFSM07_DROOP_X_NV_VXXX</t>
  </si>
  <si>
    <t>BT5G_RX_FRSDROOP_BAND2_LNA_FOFSM07_DROOPOTP_X_NV_VXXX</t>
  </si>
  <si>
    <t>BT5G_RX_FRSDROOP_BAND2_LNA_FOFSM06_GAIN_X_NV_VXXX</t>
  </si>
  <si>
    <t>BT5G_RX_FRSDROOP_BAND2_LNA_FOFSM06_DROOP_X_NV_VXXX</t>
  </si>
  <si>
    <t>BT5G_RX_FRSDROOP_BAND2_LNA_FOFSM06_DROOPOTP_X_NV_VXXX</t>
  </si>
  <si>
    <t>BT5G_RX_FRSDROOP_BAND2_LNA_FOFSM05_GAIN_X_NV_VXXX</t>
  </si>
  <si>
    <t>BT5G_RX_FRSDROOP_BAND2_LNA_FOFSM05_DROOP_X_NV_VXXX</t>
  </si>
  <si>
    <t>BT5G_RX_FRSDROOP_BAND2_LNA_FOFSM05_DROOPOTP_X_NV_VXXX</t>
  </si>
  <si>
    <t>BT5G_RX_FRSDROOP_BAND2_LNA_FOFSM04_GAIN_X_NV_VXXX</t>
  </si>
  <si>
    <t>BT5G_RX_FRSDROOP_BAND2_LNA_FOFSM04_DROOP_X_NV_VXXX</t>
  </si>
  <si>
    <t>BT5G_RX_FRSDROOP_BAND2_LNA_FOFSM04_DROOPOTP_X_NV_VXXX</t>
  </si>
  <si>
    <t>BT5G_RX_FRSDROOP_BAND2_LNA_FOFSM03_GAIN_X_NV_VXXX</t>
  </si>
  <si>
    <t>BT5G_RX_FRSDROOP_BAND2_LNA_FOFSM03_DROOP_X_NV_VXXX</t>
  </si>
  <si>
    <t>BT5G_RX_FRSDROOP_BAND2_LNA_FOFSM03_DROOPOTP_X_NV_VXXX</t>
  </si>
  <si>
    <t>BT5G_RX_FRSDROOP_BAND2_LNA_FOFSM02_GAIN_X_NV_VXXX</t>
  </si>
  <si>
    <t>BT5G_RX_FRSDROOP_BAND2_LNA_FOFSM02_DROOP_X_NV_VXXX</t>
  </si>
  <si>
    <t>BT5G_RX_FRSDROOP_BAND2_LNA_FOFSM02_DROOPOTP_X_NV_VXXX</t>
  </si>
  <si>
    <t>BT5G_RX_FRSDROOP_BAND2_LNA_FOFSM01_GAIN_X_NV_VXXX</t>
  </si>
  <si>
    <t>BT5G_RX_FRSDROOP_BAND2_LNA_FOFSM01_DROOP_X_NV_VXXX</t>
  </si>
  <si>
    <t>BT5G_RX_FRSDROOP_BAND2_LNA_FOFSM01_DROOPOTP_X_NV_VXXX</t>
  </si>
  <si>
    <t>BT5G_RX_FRSDROOP_BAND2_LNA_FOFSP00_GAIN_X_NV_VXXX</t>
  </si>
  <si>
    <t>BT5G_RX_FRSDROOP_BAND2_LNA_FOFSP00_DROOP_X_NV_VXXX</t>
  </si>
  <si>
    <t>BT5G_RX_FRSDROOP_BAND2_LNA_FOFSP00_DROOPOTP_X_NV_VXXX</t>
  </si>
  <si>
    <t>BT5G_RX_FRSDROOP_BAND2_LNA_FOFSP01_GAIN_X_NV_VXXX</t>
  </si>
  <si>
    <t>BT5G_RX_FRSDROOP_BAND2_LNA_FOFSP01_DROOP_X_NV_VXXX</t>
  </si>
  <si>
    <t>BT5G_RX_FRSDROOP_BAND2_LNA_FOFSP01_DROOPOTP_X_NV_VXXX</t>
  </si>
  <si>
    <t>BT5G_RX_FRSDROOP_BAND2_LNA_FOFSP02_GAIN_X_NV_VXXX</t>
  </si>
  <si>
    <t>BT5G_RX_FRSDROOP_BAND2_LNA_FOFSP02_DROOP_X_NV_VXXX</t>
  </si>
  <si>
    <t>BT5G_RX_FRSDROOP_BAND2_LNA_FOFSP02_DROOPOTP_X_NV_VXXX</t>
  </si>
  <si>
    <t>BT5G_RX_FRSDROOP_BAND2_LNA_FOFSP03_GAIN_X_NV_VXXX</t>
  </si>
  <si>
    <t>BT5G_RX_FRSDROOP_BAND2_LNA_FOFSP03_DROOP_X_NV_VXXX</t>
  </si>
  <si>
    <t>BT5G_RX_FRSDROOP_BAND2_LNA_FOFSP03_DROOPOTP_X_NV_VXXX</t>
  </si>
  <si>
    <t>BT5G_RX_FRSDROOP_BAND2_LNA_FOFSP04_GAIN_X_NV_VXXX</t>
  </si>
  <si>
    <t>BT5G_RX_FRSDROOP_BAND2_LNA_FOFSP04_DROOP_X_NV_VXXX</t>
  </si>
  <si>
    <t>BT5G_RX_FRSDROOP_BAND2_LNA_FOFSP04_DROOPOTP_X_NV_VXXX</t>
  </si>
  <si>
    <t>BT5G_RX_FRSDROOP_BAND2_LNA_FOFSP05_GAIN_X_NV_VXXX</t>
  </si>
  <si>
    <t>BT5G_RX_FRSDROOP_BAND2_LNA_FOFSP05_DROOP_X_NV_VXXX</t>
  </si>
  <si>
    <t>BT5G_RX_FRSDROOP_BAND2_LNA_FOFSP05_DROOPOTP_X_NV_VXXX</t>
  </si>
  <si>
    <t>BT5G_RX_FRSDROOP_BAND2_LNA_FOFSP06_GAIN_X_NV_VXXX</t>
  </si>
  <si>
    <t>BT5G_RX_FRSDROOP_BAND2_LNA_FOFSP06_DROOP_X_NV_VXXX</t>
  </si>
  <si>
    <t>BT5G_RX_FRSDROOP_BAND2_LNA_FOFSP06_DROOPOTP_X_NV_VXXX</t>
  </si>
  <si>
    <t>BT5G_RX_FRSDROOP_BAND2_LNA_FOFSP07_GAIN_X_NV_VXXX</t>
  </si>
  <si>
    <t>BT5G_RX_FRSDROOP_BAND2_LNA_FOFSP07_DROOP_X_NV_VXXX</t>
  </si>
  <si>
    <t>BT5G_RX_FRSDROOP_BAND2_LNA_FOFSP07_DROOPOTP_X_NV_VXXX</t>
  </si>
  <si>
    <t>BT5G_RX_FRSDROOP_BAND2_LNA_FOFSP08_GAIN_X_NV_VXXX</t>
  </si>
  <si>
    <t>BT5G_RX_FRSDROOP_BAND2_LNA_FOFSP08_DROOP_X_NV_VXXX</t>
  </si>
  <si>
    <t>BT5G_RX_FRSDROOP_BAND2_LNA_FOFSP08_DROOPOTP_X_NV_VXXX</t>
  </si>
  <si>
    <t>BT5G_RX_FRSDROOP_BAND2_LNA_FOFSP09_GAIN_X_NV_VXXX</t>
  </si>
  <si>
    <t>BT5G_RX_FRSDROOP_BAND2_LNA_FOFSP09_DROOP_X_NV_VXXX</t>
  </si>
  <si>
    <t>BT5G_RX_FRSDROOP_BAND2_LNA_FOFSP09_DROOPOTP_X_NV_VXXX</t>
  </si>
  <si>
    <t>BT5G_RX_FRSDROOP_BAND2_LNA_FOFSP10_GAIN_X_NV_VXXX</t>
  </si>
  <si>
    <t>BT5G_RX_FRSDROOP_BAND2_LNA_FOFSP10_DROOP_X_NV_VXXX</t>
  </si>
  <si>
    <t>BT5G_RX_FRSDROOP_BAND2_LNA_FOFSP10_DROOPOTP_X_NV_VXXX</t>
  </si>
  <si>
    <t>BT5G_RX_FRSDROOP_BAND2_MX_FOFSM10_GAIN_X_NV_VXXX</t>
  </si>
  <si>
    <t>BT5G_RX_FRSDROOP_BAND2_MX_FOFSM10_DROOP_X_NV_VXXX</t>
  </si>
  <si>
    <t>BT5G_RX_FRSDROOP_BAND2_MX_FOFSM10_DROOPOTP_X_NV_VXXX</t>
  </si>
  <si>
    <t>BT5G_RX_FRSDROOP_BAND2_MX_FOFSM09_GAIN_X_NV_VXXX</t>
  </si>
  <si>
    <t>BT5G_RX_FRSDROOP_BAND2_MX_FOFSM09_DROOP_X_NV_VXXX</t>
  </si>
  <si>
    <t>BT5G_RX_FRSDROOP_BAND2_MX_FOFSM09_DROOPOTP_X_NV_VXXX</t>
  </si>
  <si>
    <t>BT5G_RX_FRSDROOP_BAND2_MX_FOFSM08_GAIN_X_NV_VXXX</t>
  </si>
  <si>
    <t>BT5G_RX_FRSDROOP_BAND2_MX_FOFSM08_DROOP_X_NV_VXXX</t>
  </si>
  <si>
    <t>BT5G_RX_FRSDROOP_BAND2_MX_FOFSM08_DROOPOTP_X_NV_VXXX</t>
  </si>
  <si>
    <t>BT5G_RX_FRSDROOP_BAND2_MX_FOFSM07_GAIN_X_NV_VXXX</t>
  </si>
  <si>
    <t>BT5G_RX_FRSDROOP_BAND2_MX_FOFSM07_DROOP_X_NV_VXXX</t>
  </si>
  <si>
    <t>BT5G_RX_FRSDROOP_BAND2_MX_FOFSM07_DROOPOTP_X_NV_VXXX</t>
  </si>
  <si>
    <t>BT5G_RX_FRSDROOP_BAND2_MX_FOFSM06_GAIN_X_NV_VXXX</t>
  </si>
  <si>
    <t>BT5G_RX_FRSDROOP_BAND2_MX_FOFSM06_DROOP_X_NV_VXXX</t>
  </si>
  <si>
    <t>BT5G_RX_FRSDROOP_BAND2_MX_FOFSM06_DROOPOTP_X_NV_VXXX</t>
  </si>
  <si>
    <t>BT5G_RX_FRSDROOP_BAND2_MX_FOFSM05_GAIN_X_NV_VXXX</t>
  </si>
  <si>
    <t>BT5G_RX_FRSDROOP_BAND2_MX_FOFSM05_DROOP_X_NV_VXXX</t>
  </si>
  <si>
    <t>BT5G_RX_FRSDROOP_BAND2_MX_FOFSM05_DROOPOTP_X_NV_VXXX</t>
  </si>
  <si>
    <t>BT5G_RX_FRSDROOP_BAND2_MX_FOFSM04_GAIN_X_NV_VXXX</t>
  </si>
  <si>
    <t>BT5G_RX_FRSDROOP_BAND2_MX_FOFSM04_DROOP_X_NV_VXXX</t>
  </si>
  <si>
    <t>BT5G_RX_FRSDROOP_BAND2_MX_FOFSM04_DROOPOTP_X_NV_VXXX</t>
  </si>
  <si>
    <t>BT5G_RX_FRSDROOP_BAND2_MX_FOFSM03_GAIN_X_NV_VXXX</t>
  </si>
  <si>
    <t>BT5G_RX_FRSDROOP_BAND2_MX_FOFSM03_DROOP_X_NV_VXXX</t>
  </si>
  <si>
    <t>BT5G_RX_FRSDROOP_BAND2_MX_FOFSM03_DROOPOTP_X_NV_VXXX</t>
  </si>
  <si>
    <t>BT5G_RX_FRSDROOP_BAND2_MX_FOFSM02_GAIN_X_NV_VXXX</t>
  </si>
  <si>
    <t>BT5G_RX_FRSDROOP_BAND2_MX_FOFSM02_DROOP_X_NV_VXXX</t>
  </si>
  <si>
    <t>BT5G_RX_FRSDROOP_BAND2_MX_FOFSM02_DROOPOTP_X_NV_VXXX</t>
  </si>
  <si>
    <t>BT5G_RX_FRSDROOP_BAND2_MX_FOFSM01_GAIN_X_NV_VXXX</t>
  </si>
  <si>
    <t>BT5G_RX_FRSDROOP_BAND2_MX_FOFSM01_DROOP_X_NV_VXXX</t>
  </si>
  <si>
    <t>BT5G_RX_FRSDROOP_BAND2_MX_FOFSM01_DROOPOTP_X_NV_VXXX</t>
  </si>
  <si>
    <t>BT5G_RX_FRSDROOP_BAND2_MX_FOFSP00_GAIN_X_NV_VXXX</t>
  </si>
  <si>
    <t>BT5G_RX_FRSDROOP_BAND2_MX_FOFSP00_DROOP_X_NV_VXXX</t>
  </si>
  <si>
    <t>BT5G_RX_FRSDROOP_BAND2_MX_FOFSP00_DROOPOTP_X_NV_VXXX</t>
  </si>
  <si>
    <t>BT5G_RX_FRSDROOP_BAND2_MX_FOFSP01_GAIN_X_NV_VXXX</t>
  </si>
  <si>
    <t>BT5G_RX_FRSDROOP_BAND2_MX_FOFSP01_DROOP_X_NV_VXXX</t>
  </si>
  <si>
    <t>BT5G_RX_FRSDROOP_BAND2_MX_FOFSP01_DROOPOTP_X_NV_VXXX</t>
  </si>
  <si>
    <t>BT5G_RX_FRSDROOP_BAND2_MX_FOFSP02_GAIN_X_NV_VXXX</t>
  </si>
  <si>
    <t>BT5G_RX_FRSDROOP_BAND2_MX_FOFSP02_DROOP_X_NV_VXXX</t>
  </si>
  <si>
    <t>BT5G_RX_FRSDROOP_BAND2_MX_FOFSP02_DROOPOTP_X_NV_VXXX</t>
  </si>
  <si>
    <t>BT5G_RX_FRSDROOP_BAND2_MX_FOFSP03_GAIN_X_NV_VXXX</t>
  </si>
  <si>
    <t>BT5G_RX_FRSDROOP_BAND2_MX_FOFSP03_DROOP_X_NV_VXXX</t>
  </si>
  <si>
    <t>BT5G_RX_FRSDROOP_BAND2_MX_FOFSP03_DROOPOTP_X_NV_VXXX</t>
  </si>
  <si>
    <t>BT5G_RX_FRSDROOP_BAND2_MX_FOFSP04_GAIN_X_NV_VXXX</t>
  </si>
  <si>
    <t>BT5G_RX_FRSDROOP_BAND2_MX_FOFSP04_DROOP_X_NV_VXXX</t>
  </si>
  <si>
    <t>BT5G_RX_FRSDROOP_BAND2_MX_FOFSP04_DROOPOTP_X_NV_VXXX</t>
  </si>
  <si>
    <t>BT5G_RX_FRSDROOP_BAND2_MX_FOFSP05_GAIN_X_NV_VXXX</t>
  </si>
  <si>
    <t>BT5G_RX_FRSDROOP_BAND2_MX_FOFSP05_DROOP_X_NV_VXXX</t>
  </si>
  <si>
    <t>BT5G_RX_FRSDROOP_BAND2_MX_FOFSP05_DROOPOTP_X_NV_VXXX</t>
  </si>
  <si>
    <t>BT5G_RX_FRSDROOP_BAND2_MX_FOFSP06_GAIN_X_NV_VXXX</t>
  </si>
  <si>
    <t>BT5G_RX_FRSDROOP_BAND2_MX_FOFSP06_DROOP_X_NV_VXXX</t>
  </si>
  <si>
    <t>BT5G_RX_FRSDROOP_BAND2_MX_FOFSP06_DROOPOTP_X_NV_VXXX</t>
  </si>
  <si>
    <t>BT5G_RX_FRSDROOP_BAND2_MX_FOFSP07_GAIN_X_NV_VXXX</t>
  </si>
  <si>
    <t>BT5G_RX_FRSDROOP_BAND2_MX_FOFSP07_DROOP_X_NV_VXXX</t>
  </si>
  <si>
    <t>BT5G_RX_FRSDROOP_BAND2_MX_FOFSP07_DROOPOTP_X_NV_VXXX</t>
  </si>
  <si>
    <t>BT5G_RX_FRSDROOP_BAND2_MX_FOFSP08_GAIN_X_NV_VXXX</t>
  </si>
  <si>
    <t>BT5G_RX_FRSDROOP_BAND2_MX_FOFSP08_DROOP_X_NV_VXXX</t>
  </si>
  <si>
    <t>BT5G_RX_FRSDROOP_BAND2_MX_FOFSP08_DROOPOTP_X_NV_VXXX</t>
  </si>
  <si>
    <t>BT5G_RX_FRSDROOP_BAND2_MX_FOFSP09_GAIN_X_NV_VXXX</t>
  </si>
  <si>
    <t>BT5G_RX_FRSDROOP_BAND2_MX_FOFSP09_DROOP_X_NV_VXXX</t>
  </si>
  <si>
    <t>BT5G_RX_FRSDROOP_BAND2_MX_FOFSP09_DROOPOTP_X_NV_VXXX</t>
  </si>
  <si>
    <t>BT5G_RX_FRSDROOP_BAND2_MX_FOFSP10_GAIN_X_NV_VXXX</t>
  </si>
  <si>
    <t>BT5G_RX_FRSDROOP_BAND2_MX_FOFSP10_DROOP_X_NV_VXXX</t>
  </si>
  <si>
    <t>BT5G_RX_FRSDROOP_BAND2_MX_FOFSP10_DROOPOTP_X_NV_VXXX</t>
  </si>
  <si>
    <t>BT2G_RX_IQMM</t>
  </si>
  <si>
    <t>ARF_FWBT_JTAG_POLLDONE_XXBT2GRXIQMMXXXX_0_X_X_NV_VXXX</t>
  </si>
  <si>
    <t>ARF_FWBT_JTAG_POLLDONE_XXBT2GRXIQMMXXX1_1_X_X_NV_VXXX</t>
  </si>
  <si>
    <t>ARF_FWBT_JTAG_POLLDONE_XXBT2GRXIQMMXXX2_2_X_X_NV_VXXX</t>
  </si>
  <si>
    <t>ARF_FWBT_JTAG_POLLDONE_XXBT2GRXIQMMXXX3_3_X_X_NV_VXXX</t>
  </si>
  <si>
    <t>ARF_FWBT_JTAG_POLLDONE_XXBT2GRXIQMMXXX4_4_X_X_NV_VXXX</t>
  </si>
  <si>
    <t>ARF_FWBT_JTAG_POLLDONE_XXBT2GRXIQMMXXX5_5_X_X_NV_VXXX</t>
  </si>
  <si>
    <t>ARF_FWBT_JTAG_POLLDONE_XXBT2GRXIQMMXXX6_6_X_X_NV_VXXX</t>
  </si>
  <si>
    <t>ARF_FWBT_JTAG_POLLDONE_XXBT2GRXIQMMXXX7_7_X_X_NV_VXXX</t>
  </si>
  <si>
    <t>ARF_FWBT_JTAG_POLLDONE_XXBT2GRXIQMMXXX8_8_X_X_NV_VXXX</t>
  </si>
  <si>
    <t>ARF_FWBT_JTAG_POLLDONE_XXBT2GRXIQMMXXX9_9_X_X_NV_VXXX</t>
  </si>
  <si>
    <t>ARF_FWBT_JTAG_POLLDONE_XXBT2GRXIQMMXX10_10_X_X_NV_VXXX</t>
  </si>
  <si>
    <t>ARF_FWBT_JTAG_POLLDONE_XXBT2GRXIQMMXX11_11_X_X_NV_VXXX</t>
  </si>
  <si>
    <t>ARF_FWBT_JTAG_POLLDONE_XXBT2GRXIQMMXX12_12_X_X_NV_VXXX</t>
  </si>
  <si>
    <t>ARF_FWBT_JTAG_POLLDONE_XXBT2GRXIQMMXX13_13_X_X_NV_VXXX</t>
  </si>
  <si>
    <t>ARF_FWBT_JTAG_POLLDONE_XXBT2GRXIQMMXX14_14_X_X_NV_VXXX</t>
  </si>
  <si>
    <t>ARF_FWBT_JTAG_POLLDONE_XXBT2GRXIQMMXX15_15_X_X_NV_VXXX</t>
  </si>
  <si>
    <t>ARF_FWBT_JTAG_POLLDONE_XXBT2GRXIQMMXX16_16_X_X_NV_VXXX</t>
  </si>
  <si>
    <t>ARF_FWBT_JTAG_POLLDONE_XXBT2GRXIQMMXX17_17_X_X_NV_VXXX</t>
  </si>
  <si>
    <t>ARF_FWBT_JTAG_POLLDONE_XXBT2GRXIQMMXX18_18_X_X_NV_VXXX</t>
  </si>
  <si>
    <t>ARF_FWBT_JTAG_POLLDONE_XXBT2GRXIQMMXX19_19_X_X_NV_VXXX</t>
  </si>
  <si>
    <t>ARF_FWBT_JTAG_POLLDONE_XXBT2GRXIQMMXX20_20_X_X_NV_VXXX</t>
  </si>
  <si>
    <t>ARF_FWBT_JTAG_POLLDONE_XXBT2GRXIQMMXX21_21_X_X_NV_VXXX</t>
  </si>
  <si>
    <t>BT2G_RX_IQMMCAL_BAND0_MX_BW0_POSIF_PWR_NV_VXXX</t>
  </si>
  <si>
    <t>BT2G_RX_IQMMCAL_BAND0_MX_BW0_POSIF_IQMM_NV_VXXX</t>
  </si>
  <si>
    <t>BT2G_RX_IQMMCAL_BAND0_MX_BW0_POSIF_IQPH_NV_VXXX</t>
  </si>
  <si>
    <t>BT2G_RX_IQMMCAL_BAND0_MX_BW0_POSIF_ALPHA_NV_VXXX</t>
  </si>
  <si>
    <t>BT2G_RX_IQMMCAL_BAND0_MX_BW0_POSIF_BETA_NV_VXXX</t>
  </si>
  <si>
    <t>BT2G_RX_IQMMCAL_BAND0_MX_BW0_NEGIF_PWR_NV_VXXX</t>
  </si>
  <si>
    <t>BT2G_RX_IQMMCAL_BAND0_MX_BW0_NEGIF_IQMM_NV_VXXX</t>
  </si>
  <si>
    <t>BT2G_RX_IQMMCAL_BAND0_MX_BW0_NEGIF_IQPH_NV_VXXX</t>
  </si>
  <si>
    <t>BT2G_RX_IQMMCAL_BAND0_MX_BW0_NEGIF_ALPHA_NV_VXXX</t>
  </si>
  <si>
    <t>BT2G_RX_IQMMCAL_BAND0_MX_BW0_NEGIF_BETA_NV_VXXX</t>
  </si>
  <si>
    <t>BT2G_RX_IQMMCAL_BAND0_MX_BW1_POSIF_PWR_NV_VXXX</t>
  </si>
  <si>
    <t>BT2G_RX_IQMMCAL_BAND0_MX_BW1_POSIF_IQMM_NV_VXXX</t>
  </si>
  <si>
    <t>BT2G_RX_IQMMCAL_BAND0_MX_BW1_POSIF_IQPH_NV_VXXX</t>
  </si>
  <si>
    <t>BT2G_RX_IQMMCAL_BAND0_MX_BW1_POSIF_ALPHA_NV_VXXX</t>
  </si>
  <si>
    <t>BT2G_RX_IQMMCAL_BAND0_MX_BW1_POSIF_BETA_NV_VXXX</t>
  </si>
  <si>
    <t>BT2G_RX_IQMMCAL_BAND0_MX_BW1_NEGIF_PWR_NV_VXXX</t>
  </si>
  <si>
    <t>BT2G_RX_IQMMCAL_BAND0_MX_BW1_NEGIF_IQMM_NV_VXXX</t>
  </si>
  <si>
    <t>BT2G_RX_IQMMCAL_BAND0_MX_BW1_NEGIF_IQPH_NV_VXXX</t>
  </si>
  <si>
    <t>BT2G_RX_IQMMCAL_BAND0_MX_BW1_NEGIF_ALPHA_NV_VXXX</t>
  </si>
  <si>
    <t>BT2G_RX_IQMMCAL_BAND0_MX_BW1_NEGIF_BETA_NV_VXXX</t>
  </si>
  <si>
    <t>BT2G_RX_IQMMCAL_BAND0_MX_BW2_POSIF_PWR_NV_VXXX</t>
  </si>
  <si>
    <t>BT2G_RX_IQMMCAL_BAND0_MX_BW2_POSIF_IQMM_NV_VXXX</t>
  </si>
  <si>
    <t>BT2G_RX_IQMMCAL_BAND0_MX_BW2_POSIF_IQPH_NV_VXXX</t>
  </si>
  <si>
    <t>BT2G_RX_IQMMCAL_BAND0_MX_BW2_POSIF_ALPHA_NV_VXXX</t>
  </si>
  <si>
    <t>BT2G_RX_IQMMCAL_BAND0_MX_BW2_POSIF_BETA_NV_VXXX</t>
  </si>
  <si>
    <t>BT2G_RX_IQMMCAL_BAND0_MX_BW2_NEGIF_PWR_NV_VXXX</t>
  </si>
  <si>
    <t>BT2G_RX_IQMMCAL_BAND0_MX_BW2_NEGIF_IQMM_NV_VXXX</t>
  </si>
  <si>
    <t>BT2G_RX_IQMMCAL_BAND0_MX_BW2_NEGIF_IQPH_NV_VXXX</t>
  </si>
  <si>
    <t>BT2G_RX_IQMMCAL_BAND0_MX_BW2_NEGIF_ALPHA_NV_VXXX</t>
  </si>
  <si>
    <t>BT2G_RX_IQMMCAL_BAND0_MX_BW2_NEGIF_BETA_NV_VXXX</t>
  </si>
  <si>
    <t>BT2G_RX_IQMMCAL_BAND0_MX_BW3_POSIF_PWR_NV_VXXX</t>
  </si>
  <si>
    <t>BT2G_RX_IQMMCAL_BAND0_MX_BW3_POSIF_IQMM_NV_VXXX</t>
  </si>
  <si>
    <t>BT2G_RX_IQMMCAL_BAND0_MX_BW3_POSIF_IQPH_NV_VXXX</t>
  </si>
  <si>
    <t>BT2G_RX_IQMMCAL_BAND0_MX_BW3_POSIF_ALPHA_NV_VXXX</t>
  </si>
  <si>
    <t>BT2G_RX_IQMMCAL_BAND0_MX_BW3_POSIF_BETA_NV_VXXX</t>
  </si>
  <si>
    <t>BT2G_RX_IQMMCAL_BAND0_MX_BW3_NEGIF_PWR_NV_VXXX</t>
  </si>
  <si>
    <t>BT2G_RX_IQMMCAL_BAND0_MX_BW3_NEGIF_IQMM_NV_VXXX</t>
  </si>
  <si>
    <t>BT2G_RX_IQMMCAL_BAND0_MX_BW3_NEGIF_IQPH_NV_VXXX</t>
  </si>
  <si>
    <t>BT2G_RX_IQMMCAL_BAND0_MX_BW3_NEGIF_ALPHA_NV_VXXX</t>
  </si>
  <si>
    <t>BT2G_RX_IQMMCAL_BAND0_MX_BW3_NEGIF_BETA_NV_VXXX</t>
  </si>
  <si>
    <t>BT2G_RX_IQMMCAL_BAND0_MX_BW4_POSIF_PWR_NV_VXXX</t>
  </si>
  <si>
    <t>BT2G_RX_IQMMCAL_BAND0_MX_BW4_POSIF_IQMM_NV_VXXX</t>
  </si>
  <si>
    <t>BT2G_RX_IQMMCAL_BAND0_MX_BW4_POSIF_IQPH_NV_VXXX</t>
  </si>
  <si>
    <t>BT2G_RX_IQMMCAL_BAND0_MX_BW4_POSIF_ALPHA_NV_VXXX</t>
  </si>
  <si>
    <t>BT2G_RX_IQMMCAL_BAND0_MX_BW4_POSIF_BETA_NV_VXXX</t>
  </si>
  <si>
    <t>BT2G_RX_IQMMCAL_BAND0_MX_BW4_NEGIF_PWR_NV_VXXX</t>
  </si>
  <si>
    <t>BT2G_RX_IQMMCAL_BAND0_MX_BW4_NEGIF_IQMM_NV_VXXX</t>
  </si>
  <si>
    <t>BT2G_RX_IQMMCAL_BAND0_MX_BW4_NEGIF_IQPH_NV_VXXX</t>
  </si>
  <si>
    <t>BT2G_RX_IQMMCAL_BAND0_MX_BW4_NEGIF_ALPHA_NV_VXXX</t>
  </si>
  <si>
    <t>BT2G_RX_IQMMCAL_BAND0_MX_BW4_NEGIF_BETA_NV_VXXX</t>
  </si>
  <si>
    <t>BT2G_RX_IQMMCAL_BAND0_LNA_BW0_POSIF_PWR_NV_VXXX</t>
  </si>
  <si>
    <t>BT2G_RX_IQMMCAL_BAND0_LNA_BW0_POSIF_IQMM_NV_VXXX</t>
  </si>
  <si>
    <t>BT2G_RX_IQMMCAL_BAND0_LNA_BW0_POSIF_IQPH_NV_VXXX</t>
  </si>
  <si>
    <t>BT2G_RX_IQMMCAL_BAND0_LNA_BW0_POSIF_ALPHA_NV_VXXX</t>
  </si>
  <si>
    <t>BT2G_RX_IQMMCAL_BAND0_LNA_BW0_POSIF_BETA_NV_VXXX</t>
  </si>
  <si>
    <t>BT2G_RX_IQMMCAL_BAND0_LNA_BW0_NEGIF_PWR_NV_VXXX</t>
  </si>
  <si>
    <t>BT2G_RX_IQMMCAL_BAND0_LNA_BW0_NEGIF_IQMM_NV_VXXX</t>
  </si>
  <si>
    <t>BT2G_RX_IQMMCAL_BAND0_LNA_BW0_NEGIF_IQPH_NV_VXXX</t>
  </si>
  <si>
    <t>BT2G_RX_IQMMCAL_BAND0_LNA_BW0_NEGIF_ALPHA_NV_VXXX</t>
  </si>
  <si>
    <t>BT2G_RX_IQMMCAL_BAND0_LNA_BW0_NEGIF_BETA_NV_VXXX</t>
  </si>
  <si>
    <t>BT2G_RX_IQMMCAL_BAND0_LNA_BW1_POSIF_PWR_NV_VXXX</t>
  </si>
  <si>
    <t>BT2G_RX_IQMMCAL_BAND0_LNA_BW1_POSIF_IQMM_NV_VXXX</t>
  </si>
  <si>
    <t>BT2G_RX_IQMMCAL_BAND0_LNA_BW1_POSIF_IQPH_NV_VXXX</t>
  </si>
  <si>
    <t>BT2G_RX_IQMMCAL_BAND0_LNA_BW1_POSIF_ALPHA_NV_VXXX</t>
  </si>
  <si>
    <t>BT2G_RX_IQMMCAL_BAND0_LNA_BW1_POSIF_BETA_NV_VXXX</t>
  </si>
  <si>
    <t>BT2G_RX_IQMMCAL_BAND0_LNA_BW1_NEGIF_PWR_NV_VXXX</t>
  </si>
  <si>
    <t>BT2G_RX_IQMMCAL_BAND0_LNA_BW1_NEGIF_IQMM_NV_VXXX</t>
  </si>
  <si>
    <t>BT2G_RX_IQMMCAL_BAND0_LNA_BW1_NEGIF_IQPH_NV_VXXX</t>
  </si>
  <si>
    <t>BT2G_RX_IQMMCAL_BAND0_LNA_BW1_NEGIF_ALPHA_NV_VXXX</t>
  </si>
  <si>
    <t>BT2G_RX_IQMMCAL_BAND0_LNA_BW1_NEGIF_BETA_NV_VXXX</t>
  </si>
  <si>
    <t>BT2G_RX_IQMMCAL_BAND0_LNA_BW2_POSIF_PWR_NV_VXXX</t>
  </si>
  <si>
    <t>BT2G_RX_IQMMCAL_BAND0_LNA_BW2_POSIF_IQMM_NV_VXXX</t>
  </si>
  <si>
    <t>BT2G_RX_IQMMCAL_BAND0_LNA_BW2_POSIF_IQPH_NV_VXXX</t>
  </si>
  <si>
    <t>BT2G_RX_IQMMCAL_BAND0_LNA_BW2_POSIF_ALPHA_NV_VXXX</t>
  </si>
  <si>
    <t>BT2G_RX_IQMMCAL_BAND0_LNA_BW2_POSIF_BETA_NV_VXXX</t>
  </si>
  <si>
    <t>BT2G_RX_IQMMCAL_BAND0_LNA_BW2_NEGIF_PWR_NV_VXXX</t>
  </si>
  <si>
    <t>BT2G_RX_IQMMCAL_BAND0_LNA_BW2_NEGIF_IQMM_NV_VXXX</t>
  </si>
  <si>
    <t>BT2G_RX_IQMMCAL_BAND0_LNA_BW2_NEGIF_IQPH_NV_VXXX</t>
  </si>
  <si>
    <t>BT2G_RX_IQMMCAL_BAND0_LNA_BW2_NEGIF_ALPHA_NV_VXXX</t>
  </si>
  <si>
    <t>BT2G_RX_IQMMCAL_BAND0_LNA_BW2_NEGIF_BETA_NV_VXXX</t>
  </si>
  <si>
    <t>BT2G_RX_IQMMCAL_BAND0_LNA_BW3_POSIF_PWR_NV_VXXX</t>
  </si>
  <si>
    <t>BT2G_RX_IQMMCAL_BAND0_LNA_BW3_POSIF_IQMM_NV_VXXX</t>
  </si>
  <si>
    <t>BT2G_RX_IQMMCAL_BAND0_LNA_BW3_POSIF_IQPH_NV_VXXX</t>
  </si>
  <si>
    <t>BT2G_RX_IQMMCAL_BAND0_LNA_BW3_POSIF_ALPHA_NV_VXXX</t>
  </si>
  <si>
    <t>BT2G_RX_IQMMCAL_BAND0_LNA_BW3_POSIF_BETA_NV_VXXX</t>
  </si>
  <si>
    <t>BT2G_RX_IQMMCAL_BAND0_LNA_BW3_NEGIF_PWR_NV_VXXX</t>
  </si>
  <si>
    <t>BT2G_RX_IQMMCAL_BAND0_LNA_BW3_NEGIF_IQMM_NV_VXXX</t>
  </si>
  <si>
    <t>BT2G_RX_IQMMCAL_BAND0_LNA_BW3_NEGIF_IQPH_NV_VXXX</t>
  </si>
  <si>
    <t>BT2G_RX_IQMMCAL_BAND0_LNA_BW3_NEGIF_ALPHA_NV_VXXX</t>
  </si>
  <si>
    <t>BT2G_RX_IQMMCAL_BAND0_LNA_BW3_NEGIF_BETA_NV_VXXX</t>
  </si>
  <si>
    <t>BT2G_RX_IQMMCAL_BAND0_LNA_BW4_POSIF_PWR_NV_VXXX</t>
  </si>
  <si>
    <t>BT2G_RX_IQMMCAL_BAND0_LNA_BW4_POSIF_IQMM_NV_VXXX</t>
  </si>
  <si>
    <t>BT2G_RX_IQMMCAL_BAND0_LNA_BW4_POSIF_IQPH_NV_VXXX</t>
  </si>
  <si>
    <t>BT2G_RX_IQMMCAL_BAND0_LNA_BW4_POSIF_ALPHA_NV_VXXX</t>
  </si>
  <si>
    <t>BT2G_RX_IQMMCAL_BAND0_LNA_BW4_POSIF_BETA_NV_VXXX</t>
  </si>
  <si>
    <t>BT2G_RX_IQMMCAL_BAND0_LNA_BW4_NEGIF_PWR_NV_VXXX</t>
  </si>
  <si>
    <t>BT2G_RX_IQMMCAL_BAND0_LNA_BW4_NEGIF_IQMM_NV_VXXX</t>
  </si>
  <si>
    <t>BT2G_RX_IQMMCAL_BAND0_LNA_BW4_NEGIF_IQPH_NV_VXXX</t>
  </si>
  <si>
    <t>BT2G_RX_IQMMCAL_BAND0_LNA_BW4_NEGIF_ALPHA_NV_VXXX</t>
  </si>
  <si>
    <t>BT2G_RX_IQMMCAL_BAND0_LNA_BW4_NEGIF_BETA_NV_VXXX</t>
  </si>
  <si>
    <t>BT5G_RX_IQMM</t>
  </si>
  <si>
    <t>ARF_FWBT_JTAG_POLLDONE_XXBT5GRXIQMMXXXX_0_X_X_NV_VXXX</t>
  </si>
  <si>
    <t>ARF_FWBT_JTAG_POLLDONE_XXBT5GRXIQMMXXX1_1_X_X_NV_VXXX</t>
  </si>
  <si>
    <t>ARF_FWBT_JTAG_POLLDONE_XXBT5GRXIQMMXXX2_2_X_X_NV_VXXX</t>
  </si>
  <si>
    <t>ARF_FWBT_JTAG_POLLDONE_XXBT5GRXIQMMXXX3_3_X_X_NV_VXXX</t>
  </si>
  <si>
    <t>ARF_FWBT_JTAG_POLLDONE_XXBT5GRXIQMMXXX4_4_X_X_NV_VXXX</t>
  </si>
  <si>
    <t>ARF_FWBT_JTAG_POLLDONE_XXBT5GRXIQMMXXX5_5_X_X_NV_VXXX</t>
  </si>
  <si>
    <t>ARF_FWBT_JTAG_POLLDONE_XXBT5GRXIQMMXXX6_6_X_X_NV_VXXX</t>
  </si>
  <si>
    <t>ARF_FWBT_JTAG_POLLDONE_XXBT5GRXIQMMXXX7_7_X_X_NV_VXXX</t>
  </si>
  <si>
    <t>ARF_FWBT_JTAG_POLLDONE_XXBT5GRXIQMMXXX8_8_X_X_NV_VXXX</t>
  </si>
  <si>
    <t>ARF_FWBT_JTAG_POLLDONE_XXBT5GRXIQMMXXX9_9_X_X_NV_VXXX</t>
  </si>
  <si>
    <t>ARF_FWBT_JTAG_POLLDONE_XXBT5GRXIQMMXX10_10_X_X_NV_VXXX</t>
  </si>
  <si>
    <t>ARF_FWBT_JTAG_POLLDONE_XXBT5GRXIQMMXX11_11_X_X_NV_VXXX</t>
  </si>
  <si>
    <t>ARF_FWBT_JTAG_POLLDONE_XXBT5GRXIQMMXX12_12_X_X_NV_VXXX</t>
  </si>
  <si>
    <t>ARF_FWBT_JTAG_POLLDONE_XXBT5GRXIQMMXX13_13_X_X_NV_VXXX</t>
  </si>
  <si>
    <t>ARF_FWBT_JTAG_POLLDONE_XXBT5GRXIQMMXX14_14_X_X_NV_VXXX</t>
  </si>
  <si>
    <t>ARF_FWBT_JTAG_POLLDONE_XXBT5GRXIQMMXX15_15_X_X_NV_VXXX</t>
  </si>
  <si>
    <t>ARF_FWBT_JTAG_POLLDONE_XXBT5GRXIQMMXX16_16_X_X_NV_VXXX</t>
  </si>
  <si>
    <t>ARF_FWBT_JTAG_POLLDONE_XXBT5GRXIQMMXX17_17_X_X_NV_VXXX</t>
  </si>
  <si>
    <t>ARF_FWBT_JTAG_POLLDONE_XXBT5GRXIQMMXX18_18_X_X_NV_VXXX</t>
  </si>
  <si>
    <t>ARF_FWBT_JTAG_POLLDONE_XXBT5GRXIQMMXX19_19_X_X_NV_VXXX</t>
  </si>
  <si>
    <t>ARF_FWBT_JTAG_POLLDONE_XXBT5GRXIQMMXX20_20_X_X_NV_VXXX</t>
  </si>
  <si>
    <t>ARF_FWBT_JTAG_POLLDONE_XXBT5GRXIQMMXX21_21_X_X_NV_VXXX</t>
  </si>
  <si>
    <t>ARF_FWBT_JTAG_POLLDONE_XXBT5GRXIQMMXX22_22_X_X_NV_VXXX</t>
  </si>
  <si>
    <t>ARF_FWBT_JTAG_POLLDONE_XXBT5GRXIQMMXX23_23_X_X_NV_VXXX</t>
  </si>
  <si>
    <t>ARF_FWBT_JTAG_POLLDONE_XXBT5GRXIQMMXX24_24_X_X_NV_VXXX</t>
  </si>
  <si>
    <t>ARF_FWBT_JTAG_POLLDONE_XXBT5GRXIQMMXX25_25_X_X_NV_VXXX</t>
  </si>
  <si>
    <t>ARF_FWBT_JTAG_POLLDONE_XXBT5GRXIQMMXX26_26_X_X_NV_VXXX</t>
  </si>
  <si>
    <t>ARF_FWBT_JTAG_POLLDONE_XXBT5GRXIQMMXX27_27_X_X_NV_VXXX</t>
  </si>
  <si>
    <t>ARF_FWBT_JTAG_POLLDONE_XXBT5GRXIQMMXX28_28_X_X_NV_VXXX</t>
  </si>
  <si>
    <t>ARF_FWBT_JTAG_POLLDONE_XXBT5GRXIQMMXX29_29_X_X_NV_VXXX</t>
  </si>
  <si>
    <t>ARF_FWBT_JTAG_POLLDONE_XXBT5GRXIQMMXX30_30_X_X_NV_VXXX</t>
  </si>
  <si>
    <t>ARF_FWBT_JTAG_POLLDONE_XXBT5GRXIQMMXX31_31_X_X_NV_VXXX</t>
  </si>
  <si>
    <t>ARF_FWBT_JTAG_POLLDONE_XXBT5GRXIQMMXX32_32_X_X_NV_VXXX</t>
  </si>
  <si>
    <t>ARF_FWBT_JTAG_POLLDONE_XXBT5GRXIQMMXX33_33_X_X_NV_VXXX</t>
  </si>
  <si>
    <t>ARF_FWBT_JTAG_POLLDONE_XXBT5GRXIQMMXX34_34_X_X_NV_VXXX</t>
  </si>
  <si>
    <t>ARF_FWBT_JTAG_POLLDONE_XXBT5GRXIQMMXX35_35_X_X_NV_VXXX</t>
  </si>
  <si>
    <t>ARF_FWBT_JTAG_POLLDONE_XXBT5GRXIQMMXX36_36_X_X_NV_VXXX</t>
  </si>
  <si>
    <t>ARF_FWBT_JTAG_POLLDONE_XXBT5GRXIQMMXX37_37_X_X_NV_VXXX</t>
  </si>
  <si>
    <t>ARF_FWBT_JTAG_POLLDONE_XXBT5GRXIQMMXX38_38_X_X_NV_VXXX</t>
  </si>
  <si>
    <t>ARF_FWBT_JTAG_POLLDONE_XXBT5GRXIQMMXX39_39_X_X_NV_VXXX</t>
  </si>
  <si>
    <t>ARF_FWBT_JTAG_POLLDONE_XXBT5GRXIQMMXX40_40_X_X_NV_VXXX</t>
  </si>
  <si>
    <t>ARF_FWBT_JTAG_POLLDONE_XXBT5GRXIQMMXX41_41_X_X_NV_VXXX</t>
  </si>
  <si>
    <t>ARF_FWBT_JTAG_POLLDONE_XXBT5GRXIQMMXX42_42_X_X_NV_VXXX</t>
  </si>
  <si>
    <t>ARF_FWBT_JTAG_POLLDONE_XXBT5GRXIQMMXX43_43_X_X_NV_VXXX</t>
  </si>
  <si>
    <t>ARF_FWBT_JTAG_POLLDONE_XXBT5GRXIQMMXX44_44_X_X_NV_VXXX</t>
  </si>
  <si>
    <t>ARF_FWBT_JTAG_POLLDONE_XXBT5GRXIQMMXX45_45_X_X_NV_VXXX</t>
  </si>
  <si>
    <t>ARF_FWBT_JTAG_POLLDONE_XXBT5GRXIQMMXX46_46_X_X_NV_VXXX</t>
  </si>
  <si>
    <t>ARF_FWBT_JTAG_POLLDONE_XXBT5GRXIQMMXX47_47_X_X_NV_VXXX</t>
  </si>
  <si>
    <t>ARF_FWBT_JTAG_POLLDONE_XXBT5GRXIQMMXX48_48_X_X_NV_VXXX</t>
  </si>
  <si>
    <t>ARF_FWBT_JTAG_POLLDONE_XXBT5GRXIQMMXX49_49_X_X_NV_VXXX</t>
  </si>
  <si>
    <t>ARF_FWBT_JTAG_POLLDONE_XXBT5GRXIQMMXX50_50_X_X_NV_VXXX</t>
  </si>
  <si>
    <t>ARF_FWBT_JTAG_POLLDONE_XXBT5GRXIQMMXX51_51_X_X_NV_VXXX</t>
  </si>
  <si>
    <t>ARF_FWBT_JTAG_POLLDONE_XXBT5GRXIQMMXX52_52_X_X_NV_VXXX</t>
  </si>
  <si>
    <t>ARF_FWBT_JTAG_POLLDONE_XXBT5GRXIQMMXX53_53_X_X_NV_VXXX</t>
  </si>
  <si>
    <t>ARF_FWBT_JTAG_POLLDONE_XXBT5GRXIQMMXX54_54_X_X_NV_VXXX</t>
  </si>
  <si>
    <t>ARF_FWBT_JTAG_POLLDONE_XXBT5GRXIQMMXX55_55_X_X_NV_VXXX</t>
  </si>
  <si>
    <t>ARF_FWBT_JTAG_POLLDONE_XXBT5GRXIQMMXX56_56_X_X_NV_VXXX</t>
  </si>
  <si>
    <t>ARF_FWBT_JTAG_POLLDONE_XXBT5GRXIQMMXX57_57_X_X_NV_VXXX</t>
  </si>
  <si>
    <t>ARF_FWBT_JTAG_POLLDONE_XXBT5GRXIQMMXX58_58_X_X_NV_VXXX</t>
  </si>
  <si>
    <t>ARF_FWBT_JTAG_POLLDONE_XXBT5GRXIQMMXX59_59_X_X_NV_VXXX</t>
  </si>
  <si>
    <t>ARF_FWBT_JTAG_POLLDONE_XXBT5GRXIQMMXX60_60_X_X_NV_VXXX</t>
  </si>
  <si>
    <t>ARF_FWBT_JTAG_POLLDONE_XXBT5GRXIQMMXX61_61_X_X_NV_VXXX</t>
  </si>
  <si>
    <t>ARF_FWBT_JTAG_POLLDONE_XXBT5GRXIQMMXX62_62_X_X_NV_VXXX</t>
  </si>
  <si>
    <t>ARF_FWBT_JTAG_POLLDONE_XXBT5GRXIQMMXX63_63_X_X_NV_VXXX</t>
  </si>
  <si>
    <t>ARF_FWBT_JTAG_POLLDONE_XXBT5GRXIQMMXX64_64_X_X_NV_VXXX</t>
  </si>
  <si>
    <t>ARF_FWBT_JTAG_POLLDONE_XXBT5GRXIQMMXX65_65_X_X_NV_VXXX</t>
  </si>
  <si>
    <t>ARF_FWBT_JTAG_POLLDONE_XXBT5GRXIQMMXX66_66_X_X_NV_VXXX</t>
  </si>
  <si>
    <t>ARF_FWBT_JTAG_POLLDONE_XXBT5GRXIQMMXX67_67_X_X_NV_VXXX</t>
  </si>
  <si>
    <t>ARF_FWBT_JTAG_POLLDONE_XXBT5GRXIQMMXX68_68_X_X_NV_VXXX</t>
  </si>
  <si>
    <t>ARF_FWBT_JTAG_POLLDONE_XXBT5GRXIQMMXX69_69_X_X_NV_VXXX</t>
  </si>
  <si>
    <t>ARF_FWBT_JTAG_POLLDONE_XXBT5GRXIQMMXX70_70_X_X_NV_VXXX</t>
  </si>
  <si>
    <t>ARF_FWBT_JTAG_POLLDONE_XXBT5GRXIQMMXX71_71_X_X_NV_VXXX</t>
  </si>
  <si>
    <t>ARF_FWBT_JTAG_POLLDONE_XXBT5GRXIQMMXX72_72_X_X_NV_VXXX</t>
  </si>
  <si>
    <t>ARF_FWBT_JTAG_POLLDONE_XXBT5GRXIQMMXX73_73_X_X_NV_VXXX</t>
  </si>
  <si>
    <t>ARF_FWBT_JTAG_POLLDONE_XXBT5GRXIQMMXX74_74_X_X_NV_VXXX</t>
  </si>
  <si>
    <t>ARF_FWBT_JTAG_POLLDONE_XXBT5GRXIQMMXX75_75_X_X_NV_VXXX</t>
  </si>
  <si>
    <t>ARF_FWBT_JTAG_POLLDONE_XXBT5GRXIQMMXX76_76_X_X_NV_VXXX</t>
  </si>
  <si>
    <t>ARF_FWBT_JTAG_POLLDONE_XXBT5GRXIQMMXX77_77_X_X_NV_VXXX</t>
  </si>
  <si>
    <t>ARF_FWBT_JTAG_POLLDONE_XXBT5GRXIQMMXX78_78_X_X_NV_VXXX</t>
  </si>
  <si>
    <t>ARF_FWBT_JTAG_POLLDONE_XXBT5GRXIQMMXX79_79_X_X_NV_VXXX</t>
  </si>
  <si>
    <t>ARF_FWBT_JTAG_POLLDONE_XXBT5GRXIQMMXX80_80_X_X_NV_VXXX</t>
  </si>
  <si>
    <t>ARF_FWBT_JTAG_POLLDONE_XXBT5GRXIQMMXX81_81_X_X_NV_VXXX</t>
  </si>
  <si>
    <t>ARF_FWBT_JTAG_POLLDONE_XXBT5GRXIQMMXX82_82_X_X_NV_VXXX</t>
  </si>
  <si>
    <t>ARF_FWBT_JTAG_POLLDONE_XXBT5GRXIQMMXX83_83_X_X_NV_VXXX</t>
  </si>
  <si>
    <t>ARF_FWBT_JTAG_POLLDONE_XXBT5GRXIQMMXX84_84_X_X_NV_VXXX</t>
  </si>
  <si>
    <t>ARF_FWBT_JTAG_POLLDONE_XXBT5GRXIQMMXX85_85_X_X_NV_VXXX</t>
  </si>
  <si>
    <t>ARF_FWBT_JTAG_POLLDONE_XXBT5GRXIQMMXX86_86_X_X_NV_VXXX</t>
  </si>
  <si>
    <t>ARF_FWBT_JTAG_POLLDONE_XXBT5GRXIQMMXX87_87_X_X_NV_VXXX</t>
  </si>
  <si>
    <t>ARF_FWBT_JTAG_POLLDONE_XXBT5GRXIQMMXX88_88_X_X_NV_VXXX</t>
  </si>
  <si>
    <t>ARF_FWBT_JTAG_POLLDONE_XXBT5GRXIQMMXX89_89_X_X_NV_VXXX</t>
  </si>
  <si>
    <t>ARF_FWBT_JTAG_POLLDONE_XXBT5GRXIQMMXX90_90_X_X_NV_VXXX</t>
  </si>
  <si>
    <t>ARF_FWBT_JTAG_POLLDONE_XXBT5GRXIQMMXX91_91_X_X_NV_VXXX</t>
  </si>
  <si>
    <t>ARF_FWBT_JTAG_POLLDONE_XXBT5GRXIQMMXX92_92_X_X_NV_VXXX</t>
  </si>
  <si>
    <t>ARF_FWBT_JTAG_POLLDONE_XXBT5GRXIQMMXX93_93_X_X_NV_VXXX</t>
  </si>
  <si>
    <t>ARF_FWBT_JTAG_POLLDONE_XXBT5GRXIQMMXX94_94_X_X_NV_VXXX</t>
  </si>
  <si>
    <t>ARF_FWBT_JTAG_POLLDONE_XXBT5GRXIQMMXX95_95_X_X_NV_VXXX</t>
  </si>
  <si>
    <t>ARF_FWBT_JTAG_POLLDONE_XXBT5GRXIQMMXX96_96_X_X_NV_VXXX</t>
  </si>
  <si>
    <t>ARF_FWBT_JTAG_POLLDONE_XXBT5GRXIQMMXX97_97_X_X_NV_VXXX</t>
  </si>
  <si>
    <t>ARF_FWBT_JTAG_POLLDONE_XXBT5GRXIQMMXX98_98_X_X_NV_VXXX</t>
  </si>
  <si>
    <t>ARF_FWBT_JTAG_POLLDONE_XXBT5GRXIQMMXX99_99_X_X_NV_VXXX</t>
  </si>
  <si>
    <t>ARF_FWBT_JTAG_POLLDONE_XXBT5GRXIQMMX100_100_X_X_NV_VXXX</t>
  </si>
  <si>
    <t>ARF_FWBT_JTAG_POLLDONE_XXBT5GRXIQMMX101_101_X_X_NV_VXXX</t>
  </si>
  <si>
    <t>ARF_FWBT_JTAG_POLLDONE_XXBT5GRXIQMMX102_102_X_X_NV_VXXX</t>
  </si>
  <si>
    <t>ARF_FWBT_JTAG_POLLDONE_XXBT5GRXIQMMX103_103_X_X_NV_VXXX</t>
  </si>
  <si>
    <t>ARF_FWBT_JTAG_POLLDONE_XXBT5GRXIQMMX104_104_X_X_NV_VXXX</t>
  </si>
  <si>
    <t>ARF_FWBT_JTAG_POLLDONE_XXBT5GRXIQMMX105_105_X_X_NV_VXXX</t>
  </si>
  <si>
    <t>ARF_FWBT_JTAG_POLLDONE_XXBT5GRXIQMMX106_106_X_X_NV_VXXX</t>
  </si>
  <si>
    <t>ARF_FWBT_JTAG_POLLDONE_XXBT5GRXIQMMX107_107_X_X_NV_VXXX</t>
  </si>
  <si>
    <t>ARF_FWBT_JTAG_POLLDONE_XXBT5GRXIQMMX108_108_X_X_NV_VXXX</t>
  </si>
  <si>
    <t>ARF_FWBT_JTAG_POLLDONE_XXBT5GRXIQMMX109_109_X_X_NV_VXXX</t>
  </si>
  <si>
    <t>ARF_FWBT_JTAG_POLLDONE_XXBT5GRXIQMMX110_110_X_X_NV_VXXX</t>
  </si>
  <si>
    <t>ARF_FWBT_JTAG_POLLDONE_XXBT5GRXIQMMX111_111_X_X_NV_VXXX</t>
  </si>
  <si>
    <t>ARF_FWBT_JTAG_POLLDONE_XXBT5GRXIQMMX112_112_X_X_NV_VXXX</t>
  </si>
  <si>
    <t>ARF_FWBT_JTAG_POLLDONE_XXBT5GRXIQMMX113_113_X_X_NV_VXXX</t>
  </si>
  <si>
    <t>ARF_FWBT_JTAG_POLLDONE_XXBT5GRXIQMMX114_114_X_X_NV_VXXX</t>
  </si>
  <si>
    <t>ARF_FWBT_JTAG_POLLDONE_XXBT5GRXIQMMX115_115_X_X_NV_VXXX</t>
  </si>
  <si>
    <t>ARF_FWBT_JTAG_POLLDONE_XXBT5GRXIQMMX116_116_X_X_NV_VXXX</t>
  </si>
  <si>
    <t>ARF_FWBT_JTAG_POLLDONE_XXBT5GRXIQMMX117_117_X_X_NV_VXXX</t>
  </si>
  <si>
    <t>ARF_FWBT_JTAG_POLLDONE_XXBT5GRXIQMMX118_118_X_X_NV_VXXX</t>
  </si>
  <si>
    <t>ARF_FWBT_JTAG_POLLDONE_XXBT5GRXIQMMX119_119_X_X_NV_VXXX</t>
  </si>
  <si>
    <t>ARF_FWBT_JTAG_POLLDONE_XXBT5GRXIQMMX120_120_X_X_NV_VXXX</t>
  </si>
  <si>
    <t>ARF_FWBT_JTAG_POLLDONE_XXBT5GRXIQMMX121_121_X_X_NV_VXXX</t>
  </si>
  <si>
    <t>ARF_FWBT_JTAG_POLLDONE_XXBT5GRXIQMMX122_122_X_X_NV_VXXX</t>
  </si>
  <si>
    <t>ARF_FWBT_JTAG_POLLDONE_XXBT5GRXIQMMX123_123_X_X_NV_VXXX</t>
  </si>
  <si>
    <t>ARF_FWBT_JTAG_POLLDONE_XXBT5GRXIQMMX124_124_X_X_NV_VXXX</t>
  </si>
  <si>
    <t>ARF_FWBT_JTAG_POLLDONE_XXBT5GRXIQMMX125_125_X_X_NV_VXXX</t>
  </si>
  <si>
    <t>ARF_FWBT_JTAG_POLLDONE_XXBT5GRXIQMMX126_126_X_X_NV_VXXX</t>
  </si>
  <si>
    <t>ARF_FWBT_JTAG_POLLDONE_XXBT5GRXIQMMX127_127_X_X_NV_VXXX</t>
  </si>
  <si>
    <t>ARF_FWBT_JTAG_POLLDONE_XXBT5GRXIQMMX128_128_X_X_NV_VXXX</t>
  </si>
  <si>
    <t>ARF_FWBT_JTAG_POLLDONE_XXBT5GRXIQMMX129_129_X_X_NV_VXXX</t>
  </si>
  <si>
    <t>ARF_FWBT_JTAG_POLLDONE_XXBT5GRXIQMMX130_130_X_X_NV_VXXX</t>
  </si>
  <si>
    <t>ARF_FWBT_JTAG_POLLDONE_XXBT5GRXIQMMX131_131_X_X_NV_VXXX</t>
  </si>
  <si>
    <t>ARF_FWBT_JTAG_POLLDONE_XXBT5GRXIQMMX132_132_X_X_NV_VXXX</t>
  </si>
  <si>
    <t>ARF_FWBT_JTAG_POLLDONE_XXBT5GRXIQMMX133_133_X_X_NV_VXXX</t>
  </si>
  <si>
    <t>ARF_FWBT_JTAG_POLLDONE_XXBT5GRXIQMMX134_134_X_X_NV_VXXX</t>
  </si>
  <si>
    <t>ARF_FWBT_JTAG_POLLDONE_XXBT5GRXIQMMX135_135_X_X_NV_VXXX</t>
  </si>
  <si>
    <t>ARF_FWBT_JTAG_POLLDONE_XXBT5GRXIQMMX136_136_X_X_NV_VXXX</t>
  </si>
  <si>
    <t>ARF_FWBT_JTAG_POLLDONE_XXBT5GRXIQMMX137_137_X_X_NV_VXXX</t>
  </si>
  <si>
    <t>ARF_FWBT_JTAG_POLLDONE_XXBT5GRXIQMMX138_138_X_X_NV_VXXX</t>
  </si>
  <si>
    <t>ARF_FWBT_JTAG_POLLDONE_XXBT5GRXIQMMX139_139_X_X_NV_VXXX</t>
  </si>
  <si>
    <t>ARF_FWBT_JTAG_POLLDONE_XXBT5GRXIQMMX140_140_X_X_NV_VXXX</t>
  </si>
  <si>
    <t>ARF_FWBT_JTAG_POLLDONE_XXBT5GRXIQMMX141_141_X_X_NV_VXXX</t>
  </si>
  <si>
    <t>ARF_FWBT_JTAG_POLLDONE_XXBT5GRXIQMMX142_142_X_X_NV_VXXX</t>
  </si>
  <si>
    <t>ARF_FWBT_JTAG_POLLDONE_XXBT5GRXIQMMX143_143_X_X_NV_VXXX</t>
  </si>
  <si>
    <t>ARF_FWBT_JTAG_POLLDONE_XXBT5GRXIQMMX144_144_X_X_NV_VXXX</t>
  </si>
  <si>
    <t>ARF_FWBT_JTAG_POLLDONE_XXBT5GRXIQMMX145_145_X_X_NV_VXXX</t>
  </si>
  <si>
    <t>ARF_FWBT_JTAG_POLLDONE_XXBT5GRXIQMMX146_146_X_X_NV_VXXX</t>
  </si>
  <si>
    <t>ARF_FWBT_JTAG_POLLDONE_XXBT5GRXIQMMX147_147_X_X_NV_VXXX</t>
  </si>
  <si>
    <t>BT5G_RX_IQMMCAL_BAND1_MX_BW0_POSIF_PWR_NV_VXXX</t>
  </si>
  <si>
    <t>BT5G_RX_IQMMCAL_BAND1_MX_BW0_POSIF_IQMM_NV_VXXX</t>
  </si>
  <si>
    <t>BT5G_RX_IQMMCAL_BAND1_MX_BW0_POSIF_IQPH_NV_VXXX</t>
  </si>
  <si>
    <t>BT5G_RX_IQMMCAL_BAND1_MX_BW0_POSIF_ALPHA_NV_VXXX</t>
  </si>
  <si>
    <t>BT5G_RX_IQMMCAL_BAND1_MX_BW0_POSIF_BETA_NV_VXXX</t>
  </si>
  <si>
    <t>BT5G_RX_IQMMCAL_BAND1_MX_BW0_NEGIF_PWR_NV_VXXX</t>
  </si>
  <si>
    <t>BT5G_RX_IQMMCAL_BAND1_MX_BW0_NEGIF_IQMM_NV_VXXX</t>
  </si>
  <si>
    <t>BT5G_RX_IQMMCAL_BAND1_MX_BW0_NEGIF_IQPH_NV_VXXX</t>
  </si>
  <si>
    <t>BT5G_RX_IQMMCAL_BAND1_MX_BW0_NEGIF_ALPHA_NV_VXXX</t>
  </si>
  <si>
    <t>BT5G_RX_IQMMCAL_BAND1_MX_BW0_NEGIF_BETA_NV_VXXX</t>
  </si>
  <si>
    <t>BT5G_RX_IQMMCAL_BAND1_MX_BW1_POSIF_PWR_NV_VXXX</t>
  </si>
  <si>
    <t>BT5G_RX_IQMMCAL_BAND1_MX_BW1_POSIF_IQMM_NV_VXXX</t>
  </si>
  <si>
    <t>BT5G_RX_IQMMCAL_BAND1_MX_BW1_POSIF_IQPH_NV_VXXX</t>
  </si>
  <si>
    <t>BT5G_RX_IQMMCAL_BAND1_MX_BW1_POSIF_ALPHA_NV_VXXX</t>
  </si>
  <si>
    <t>BT5G_RX_IQMMCAL_BAND1_MX_BW1_POSIF_BETA_NV_VXXX</t>
  </si>
  <si>
    <t>BT5G_RX_IQMMCAL_BAND1_MX_BW1_NEGIF_PWR_NV_VXXX</t>
  </si>
  <si>
    <t>BT5G_RX_IQMMCAL_BAND1_MX_BW1_NEGIF_IQMM_NV_VXXX</t>
  </si>
  <si>
    <t>BT5G_RX_IQMMCAL_BAND1_MX_BW1_NEGIF_IQPH_NV_VXXX</t>
  </si>
  <si>
    <t>BT5G_RX_IQMMCAL_BAND1_MX_BW1_NEGIF_ALPHA_NV_VXXX</t>
  </si>
  <si>
    <t>BT5G_RX_IQMMCAL_BAND1_MX_BW1_NEGIF_BETA_NV_VXXX</t>
  </si>
  <si>
    <t>BT5G_RX_IQMMCAL_BAND1_MX_BW2_POSIF_PWR_NV_VXXX</t>
  </si>
  <si>
    <t>BT5G_RX_IQMMCAL_BAND1_MX_BW2_POSIF_IQMM_NV_VXXX</t>
  </si>
  <si>
    <t>BT5G_RX_IQMMCAL_BAND1_MX_BW2_POSIF_IQPH_NV_VXXX</t>
  </si>
  <si>
    <t>BT5G_RX_IQMMCAL_BAND1_MX_BW2_POSIF_ALPHA_NV_VXXX</t>
  </si>
  <si>
    <t>BT5G_RX_IQMMCAL_BAND1_MX_BW2_POSIF_BETA_NV_VXXX</t>
  </si>
  <si>
    <t>BT5G_RX_IQMMCAL_BAND1_MX_BW2_NEGIF_PWR_NV_VXXX</t>
  </si>
  <si>
    <t>BT5G_RX_IQMMCAL_BAND1_MX_BW2_NEGIF_IQMM_NV_VXXX</t>
  </si>
  <si>
    <t>BT5G_RX_IQMMCAL_BAND1_MX_BW2_NEGIF_IQPH_NV_VXXX</t>
  </si>
  <si>
    <t>BT5G_RX_IQMMCAL_BAND1_MX_BW2_NEGIF_ALPHA_NV_VXXX</t>
  </si>
  <si>
    <t>BT5G_RX_IQMMCAL_BAND1_MX_BW2_NEGIF_BETA_NV_VXXX</t>
  </si>
  <si>
    <t>BT5G_RX_IQMMCAL_BAND1_MX_BW3_POSIF_PWR_NV_VXXX</t>
  </si>
  <si>
    <t>BT5G_RX_IQMMCAL_BAND1_MX_BW3_POSIF_IQMM_NV_VXXX</t>
  </si>
  <si>
    <t>BT5G_RX_IQMMCAL_BAND1_MX_BW3_POSIF_IQPH_NV_VXXX</t>
  </si>
  <si>
    <t>BT5G_RX_IQMMCAL_BAND1_MX_BW3_POSIF_ALPHA_NV_VXXX</t>
  </si>
  <si>
    <t>BT5G_RX_IQMMCAL_BAND1_MX_BW3_POSIF_BETA_NV_VXXX</t>
  </si>
  <si>
    <t>BT5G_RX_IQMMCAL_BAND1_MX_BW3_NEGIF_PWR_NV_VXXX</t>
  </si>
  <si>
    <t>BT5G_RX_IQMMCAL_BAND1_MX_BW3_NEGIF_IQMM_NV_VXXX</t>
  </si>
  <si>
    <t>BT5G_RX_IQMMCAL_BAND1_MX_BW3_NEGIF_IQPH_NV_VXXX</t>
  </si>
  <si>
    <t>BT5G_RX_IQMMCAL_BAND1_MX_BW3_NEGIF_ALPHA_NV_VXXX</t>
  </si>
  <si>
    <t>BT5G_RX_IQMMCAL_BAND1_MX_BW3_NEGIF_BETA_NV_VXXX</t>
  </si>
  <si>
    <t>BT5G_RX_IQMMCAL_BAND1_MX_BW4_POSIF_PWR_NV_VXXX</t>
  </si>
  <si>
    <t>BT5G_RX_IQMMCAL_BAND1_MX_BW4_POSIF_IQMM_NV_VXXX</t>
  </si>
  <si>
    <t>BT5G_RX_IQMMCAL_BAND1_MX_BW4_POSIF_IQPH_NV_VXXX</t>
  </si>
  <si>
    <t>BT5G_RX_IQMMCAL_BAND1_MX_BW4_POSIF_ALPHA_NV_VXXX</t>
  </si>
  <si>
    <t>BT5G_RX_IQMMCAL_BAND1_MX_BW4_POSIF_BETA_NV_VXXX</t>
  </si>
  <si>
    <t>BT5G_RX_IQMMCAL_BAND1_MX_BW4_NEGIF_PWR_NV_VXXX</t>
  </si>
  <si>
    <t>BT5G_RX_IQMMCAL_BAND1_MX_BW4_NEGIF_IQMM_NV_VXXX</t>
  </si>
  <si>
    <t>BT5G_RX_IQMMCAL_BAND1_MX_BW4_NEGIF_IQPH_NV_VXXX</t>
  </si>
  <si>
    <t>BT5G_RX_IQMMCAL_BAND1_MX_BW4_NEGIF_ALPHA_NV_VXXX</t>
  </si>
  <si>
    <t>BT5G_RX_IQMMCAL_BAND1_MX_BW4_NEGIF_BETA_NV_VXXX</t>
  </si>
  <si>
    <t>BT5G_RX_IQMMCAL_BAND1_LNA_BW0_POSIF_PWR_NV_VXXX</t>
  </si>
  <si>
    <t>BT5G_RX_IQMMCAL_BAND1_LNA_BW0_POSIF_IQMM_NV_VXXX</t>
  </si>
  <si>
    <t>BT5G_RX_IQMMCAL_BAND1_LNA_BW0_POSIF_IQPH_NV_VXXX</t>
  </si>
  <si>
    <t>BT5G_RX_IQMMCAL_BAND1_LNA_BW0_POSIF_ALPHA_NV_VXXX</t>
  </si>
  <si>
    <t>BT5G_RX_IQMMCAL_BAND1_LNA_BW0_POSIF_BETA_NV_VXXX</t>
  </si>
  <si>
    <t>BT5G_RX_IQMMCAL_BAND1_LNA_BW0_NEGIF_PWR_NV_VXXX</t>
  </si>
  <si>
    <t>BT5G_RX_IQMMCAL_BAND1_LNA_BW0_NEGIF_IQMM_NV_VXXX</t>
  </si>
  <si>
    <t>BT5G_RX_IQMMCAL_BAND1_LNA_BW0_NEGIF_IQPH_NV_VXXX</t>
  </si>
  <si>
    <t>BT5G_RX_IQMMCAL_BAND1_LNA_BW0_NEGIF_ALPHA_NV_VXXX</t>
  </si>
  <si>
    <t>BT5G_RX_IQMMCAL_BAND1_LNA_BW0_NEGIF_BETA_NV_VXXX</t>
  </si>
  <si>
    <t>BT5G_RX_IQMMCAL_BAND1_LNA_BW1_POSIF_PWR_NV_VXXX</t>
  </si>
  <si>
    <t>BT5G_RX_IQMMCAL_BAND1_LNA_BW1_POSIF_IQMM_NV_VXXX</t>
  </si>
  <si>
    <t>BT5G_RX_IQMMCAL_BAND1_LNA_BW1_POSIF_IQPH_NV_VXXX</t>
  </si>
  <si>
    <t>BT5G_RX_IQMMCAL_BAND1_LNA_BW1_POSIF_ALPHA_NV_VXXX</t>
  </si>
  <si>
    <t>BT5G_RX_IQMMCAL_BAND1_LNA_BW1_POSIF_BETA_NV_VXXX</t>
  </si>
  <si>
    <t>BT5G_RX_IQMMCAL_BAND1_LNA_BW1_NEGIF_PWR_NV_VXXX</t>
  </si>
  <si>
    <t>BT5G_RX_IQMMCAL_BAND1_LNA_BW1_NEGIF_IQMM_NV_VXXX</t>
  </si>
  <si>
    <t>BT5G_RX_IQMMCAL_BAND1_LNA_BW1_NEGIF_IQPH_NV_VXXX</t>
  </si>
  <si>
    <t>BT5G_RX_IQMMCAL_BAND1_LNA_BW1_NEGIF_ALPHA_NV_VXXX</t>
  </si>
  <si>
    <t>BT5G_RX_IQMMCAL_BAND1_LNA_BW1_NEGIF_BETA_NV_VXXX</t>
  </si>
  <si>
    <t>BT5G_RX_IQMMCAL_BAND1_LNA_BW2_POSIF_PWR_NV_VXXX</t>
  </si>
  <si>
    <t>BT5G_RX_IQMMCAL_BAND1_LNA_BW2_POSIF_IQMM_NV_VXXX</t>
  </si>
  <si>
    <t>BT5G_RX_IQMMCAL_BAND1_LNA_BW2_POSIF_IQPH_NV_VXXX</t>
  </si>
  <si>
    <t>BT5G_RX_IQMMCAL_BAND1_LNA_BW2_POSIF_ALPHA_NV_VXXX</t>
  </si>
  <si>
    <t>BT5G_RX_IQMMCAL_BAND1_LNA_BW2_POSIF_BETA_NV_VXXX</t>
  </si>
  <si>
    <t>BT5G_RX_IQMMCAL_BAND1_LNA_BW2_NEGIF_PWR_NV_VXXX</t>
  </si>
  <si>
    <t>BT5G_RX_IQMMCAL_BAND1_LNA_BW2_NEGIF_IQMM_NV_VXXX</t>
  </si>
  <si>
    <t>BT5G_RX_IQMMCAL_BAND1_LNA_BW2_NEGIF_IQPH_NV_VXXX</t>
  </si>
  <si>
    <t>BT5G_RX_IQMMCAL_BAND1_LNA_BW2_NEGIF_ALPHA_NV_VXXX</t>
  </si>
  <si>
    <t>BT5G_RX_IQMMCAL_BAND1_LNA_BW2_NEGIF_BETA_NV_VXXX</t>
  </si>
  <si>
    <t>BT5G_RX_IQMMCAL_BAND1_LNA_BW3_POSIF_PWR_NV_VXXX</t>
  </si>
  <si>
    <t>BT5G_RX_IQMMCAL_BAND1_LNA_BW3_POSIF_IQMM_NV_VXXX</t>
  </si>
  <si>
    <t>BT5G_RX_IQMMCAL_BAND1_LNA_BW3_POSIF_IQPH_NV_VXXX</t>
  </si>
  <si>
    <t>BT5G_RX_IQMMCAL_BAND1_LNA_BW3_POSIF_ALPHA_NV_VXXX</t>
  </si>
  <si>
    <t>BT5G_RX_IQMMCAL_BAND1_LNA_BW3_POSIF_BETA_NV_VXXX</t>
  </si>
  <si>
    <t>BT5G_RX_IQMMCAL_BAND1_LNA_BW3_NEGIF_PWR_NV_VXXX</t>
  </si>
  <si>
    <t>BT5G_RX_IQMMCAL_BAND1_LNA_BW3_NEGIF_IQMM_NV_VXXX</t>
  </si>
  <si>
    <t>BT5G_RX_IQMMCAL_BAND1_LNA_BW3_NEGIF_IQPH_NV_VXXX</t>
  </si>
  <si>
    <t>BT5G_RX_IQMMCAL_BAND1_LNA_BW3_NEGIF_ALPHA_NV_VXXX</t>
  </si>
  <si>
    <t>BT5G_RX_IQMMCAL_BAND1_LNA_BW3_NEGIF_BETA_NV_VXXX</t>
  </si>
  <si>
    <t>BT5G_RX_IQMMCAL_BAND1_LNA_BW4_POSIF_PWR_NV_VXXX</t>
  </si>
  <si>
    <t>BT5G_RX_IQMMCAL_BAND1_LNA_BW4_POSIF_IQMM_NV_VXXX</t>
  </si>
  <si>
    <t>BT5G_RX_IQMMCAL_BAND1_LNA_BW4_POSIF_IQPH_NV_VXXX</t>
  </si>
  <si>
    <t>BT5G_RX_IQMMCAL_BAND1_LNA_BW4_POSIF_ALPHA_NV_VXXX</t>
  </si>
  <si>
    <t>BT5G_RX_IQMMCAL_BAND1_LNA_BW4_POSIF_BETA_NV_VXXX</t>
  </si>
  <si>
    <t>BT5G_RX_IQMMCAL_BAND1_LNA_BW4_NEGIF_PWR_NV_VXXX</t>
  </si>
  <si>
    <t>BT5G_RX_IQMMCAL_BAND1_LNA_BW4_NEGIF_IQMM_NV_VXXX</t>
  </si>
  <si>
    <t>BT5G_RX_IQMMCAL_BAND1_LNA_BW4_NEGIF_IQPH_NV_VXXX</t>
  </si>
  <si>
    <t>BT5G_RX_IQMMCAL_BAND1_LNA_BW4_NEGIF_ALPHA_NV_VXXX</t>
  </si>
  <si>
    <t>BT5G_RX_IQMMCAL_BAND1_LNA_BW4_NEGIF_BETA_NV_VXXX</t>
  </si>
  <si>
    <t>BT5G_RX_IQMMCAL_BAND2_MX_BW0_POSIF_PWR_NV_VXXX</t>
  </si>
  <si>
    <t>BT5G_RX_IQMMCAL_BAND2_MX_BW0_POSIF_IQMM_NV_VXXX</t>
  </si>
  <si>
    <t>BT5G_RX_IQMMCAL_BAND2_MX_BW0_POSIF_IQPH_NV_VXXX</t>
  </si>
  <si>
    <t>BT5G_RX_IQMMCAL_BAND2_MX_BW0_POSIF_ALPHA_NV_VXXX</t>
  </si>
  <si>
    <t>BT5G_RX_IQMMCAL_BAND2_MX_BW0_POSIF_BETA_NV_VXXX</t>
  </si>
  <si>
    <t>BT5G_RX_IQMMCAL_BAND2_MX_BW0_NEGIF_PWR_NV_VXXX</t>
  </si>
  <si>
    <t>BT5G_RX_IQMMCAL_BAND2_MX_BW0_NEGIF_IQMM_NV_VXXX</t>
  </si>
  <si>
    <t>BT5G_RX_IQMMCAL_BAND2_MX_BW0_NEGIF_IQPH_NV_VXXX</t>
  </si>
  <si>
    <t>BT5G_RX_IQMMCAL_BAND2_MX_BW0_NEGIF_ALPHA_NV_VXXX</t>
  </si>
  <si>
    <t>BT5G_RX_IQMMCAL_BAND2_MX_BW0_NEGIF_BETA_NV_VXXX</t>
  </si>
  <si>
    <t>BT5G_RX_IQMMCAL_BAND2_MX_BW1_POSIF_PWR_NV_VXXX</t>
  </si>
  <si>
    <t>BT5G_RX_IQMMCAL_BAND2_MX_BW1_POSIF_IQMM_NV_VXXX</t>
  </si>
  <si>
    <t>BT5G_RX_IQMMCAL_BAND2_MX_BW1_POSIF_IQPH_NV_VXXX</t>
  </si>
  <si>
    <t>BT5G_RX_IQMMCAL_BAND2_MX_BW1_POSIF_ALPHA_NV_VXXX</t>
  </si>
  <si>
    <t>BT5G_RX_IQMMCAL_BAND2_MX_BW1_POSIF_BETA_NV_VXXX</t>
  </si>
  <si>
    <t>BT5G_RX_IQMMCAL_BAND2_MX_BW1_NEGIF_PWR_NV_VXXX</t>
  </si>
  <si>
    <t>BT5G_RX_IQMMCAL_BAND2_MX_BW1_NEGIF_IQMM_NV_VXXX</t>
  </si>
  <si>
    <t>BT5G_RX_IQMMCAL_BAND2_MX_BW1_NEGIF_IQPH_NV_VXXX</t>
  </si>
  <si>
    <t>BT5G_RX_IQMMCAL_BAND2_MX_BW1_NEGIF_ALPHA_NV_VXXX</t>
  </si>
  <si>
    <t>BT5G_RX_IQMMCAL_BAND2_MX_BW1_NEGIF_BETA_NV_VXXX</t>
  </si>
  <si>
    <t>BT5G_RX_IQMMCAL_BAND2_MX_BW2_POSIF_PWR_NV_VXXX</t>
  </si>
  <si>
    <t>BT5G_RX_IQMMCAL_BAND2_MX_BW2_POSIF_IQMM_NV_VXXX</t>
  </si>
  <si>
    <t>BT5G_RX_IQMMCAL_BAND2_MX_BW2_POSIF_IQPH_NV_VXXX</t>
  </si>
  <si>
    <t>BT5G_RX_IQMMCAL_BAND2_MX_BW2_POSIF_ALPHA_NV_VXXX</t>
  </si>
  <si>
    <t>BT5G_RX_IQMMCAL_BAND2_MX_BW2_POSIF_BETA_NV_VXXX</t>
  </si>
  <si>
    <t>BT5G_RX_IQMMCAL_BAND2_MX_BW2_NEGIF_PWR_NV_VXXX</t>
  </si>
  <si>
    <t>BT5G_RX_IQMMCAL_BAND2_MX_BW2_NEGIF_IQMM_NV_VXXX</t>
  </si>
  <si>
    <t>BT5G_RX_IQMMCAL_BAND2_MX_BW2_NEGIF_IQPH_NV_VXXX</t>
  </si>
  <si>
    <t>BT5G_RX_IQMMCAL_BAND2_MX_BW2_NEGIF_ALPHA_NV_VXXX</t>
  </si>
  <si>
    <t>BT5G_RX_IQMMCAL_BAND2_MX_BW2_NEGIF_BETA_NV_VXXX</t>
  </si>
  <si>
    <t>BT5G_RX_IQMMCAL_BAND2_MX_BW3_POSIF_PWR_NV_VXXX</t>
  </si>
  <si>
    <t>BT5G_RX_IQMMCAL_BAND2_MX_BW3_POSIF_IQMM_NV_VXXX</t>
  </si>
  <si>
    <t>BT5G_RX_IQMMCAL_BAND2_MX_BW3_POSIF_IQPH_NV_VXXX</t>
  </si>
  <si>
    <t>BT5G_RX_IQMMCAL_BAND2_MX_BW3_POSIF_ALPHA_NV_VXXX</t>
  </si>
  <si>
    <t>BT5G_RX_IQMMCAL_BAND2_MX_BW3_POSIF_BETA_NV_VXXX</t>
  </si>
  <si>
    <t>BT5G_RX_IQMMCAL_BAND2_MX_BW3_NEGIF_PWR_NV_VXXX</t>
  </si>
  <si>
    <t>BT5G_RX_IQMMCAL_BAND2_MX_BW3_NEGIF_IQMM_NV_VXXX</t>
  </si>
  <si>
    <t>BT5G_RX_IQMMCAL_BAND2_MX_BW3_NEGIF_IQPH_NV_VXXX</t>
  </si>
  <si>
    <t>BT5G_RX_IQMMCAL_BAND2_MX_BW3_NEGIF_ALPHA_NV_VXXX</t>
  </si>
  <si>
    <t>BT5G_RX_IQMMCAL_BAND2_MX_BW3_NEGIF_BETA_NV_VXXX</t>
  </si>
  <si>
    <t>BT5G_RX_IQMMCAL_BAND2_MX_BW4_POSIF_PWR_NV_VXXX</t>
  </si>
  <si>
    <t>BT5G_RX_IQMMCAL_BAND2_MX_BW4_POSIF_IQMM_NV_VXXX</t>
  </si>
  <si>
    <t>BT5G_RX_IQMMCAL_BAND2_MX_BW4_POSIF_IQPH_NV_VXXX</t>
  </si>
  <si>
    <t>BT5G_RX_IQMMCAL_BAND2_MX_BW4_POSIF_ALPHA_NV_VXXX</t>
  </si>
  <si>
    <t>BT5G_RX_IQMMCAL_BAND2_MX_BW4_POSIF_BETA_NV_VXXX</t>
  </si>
  <si>
    <t>BT5G_RX_IQMMCAL_BAND2_MX_BW4_NEGIF_PWR_NV_VXXX</t>
  </si>
  <si>
    <t>BT5G_RX_IQMMCAL_BAND2_MX_BW4_NEGIF_IQMM_NV_VXXX</t>
  </si>
  <si>
    <t>BT5G_RX_IQMMCAL_BAND2_MX_BW4_NEGIF_IQPH_NV_VXXX</t>
  </si>
  <si>
    <t>BT5G_RX_IQMMCAL_BAND2_MX_BW4_NEGIF_ALPHA_NV_VXXX</t>
  </si>
  <si>
    <t>BT5G_RX_IQMMCAL_BAND2_MX_BW4_NEGIF_BETA_NV_VXXX</t>
  </si>
  <si>
    <t>BT5G_RX_IQMMCAL_BAND2_LNA_BW0_POSIF_PWR_NV_VXXX</t>
  </si>
  <si>
    <t>BT5G_RX_IQMMCAL_BAND2_LNA_BW0_POSIF_IQMM_NV_VXXX</t>
  </si>
  <si>
    <t>BT5G_RX_IQMMCAL_BAND2_LNA_BW0_POSIF_IQPH_NV_VXXX</t>
  </si>
  <si>
    <t>BT5G_RX_IQMMCAL_BAND2_LNA_BW0_POSIF_ALPHA_NV_VXXX</t>
  </si>
  <si>
    <t>BT5G_RX_IQMMCAL_BAND2_LNA_BW0_POSIF_BETA_NV_VXXX</t>
  </si>
  <si>
    <t>BT5G_RX_IQMMCAL_BAND2_LNA_BW0_NEGIF_PWR_NV_VXXX</t>
  </si>
  <si>
    <t>BT5G_RX_IQMMCAL_BAND2_LNA_BW0_NEGIF_IQMM_NV_VXXX</t>
  </si>
  <si>
    <t>BT5G_RX_IQMMCAL_BAND2_LNA_BW0_NEGIF_IQPH_NV_VXXX</t>
  </si>
  <si>
    <t>BT5G_RX_IQMMCAL_BAND2_LNA_BW0_NEGIF_ALPHA_NV_VXXX</t>
  </si>
  <si>
    <t>BT5G_RX_IQMMCAL_BAND2_LNA_BW0_NEGIF_BETA_NV_VXXX</t>
  </si>
  <si>
    <t>BT5G_RX_IQMMCAL_BAND2_LNA_BW1_POSIF_PWR_NV_VXXX</t>
  </si>
  <si>
    <t>BT5G_RX_IQMMCAL_BAND2_LNA_BW1_POSIF_IQMM_NV_VXXX</t>
  </si>
  <si>
    <t>BT5G_RX_IQMMCAL_BAND2_LNA_BW1_POSIF_IQPH_NV_VXXX</t>
  </si>
  <si>
    <t>BT5G_RX_IQMMCAL_BAND2_LNA_BW1_POSIF_ALPHA_NV_VXXX</t>
  </si>
  <si>
    <t>BT5G_RX_IQMMCAL_BAND2_LNA_BW1_POSIF_BETA_NV_VXXX</t>
  </si>
  <si>
    <t>BT5G_RX_IQMMCAL_BAND2_LNA_BW1_NEGIF_PWR_NV_VXXX</t>
  </si>
  <si>
    <t>BT5G_RX_IQMMCAL_BAND2_LNA_BW1_NEGIF_IQMM_NV_VXXX</t>
  </si>
  <si>
    <t>BT5G_RX_IQMMCAL_BAND2_LNA_BW1_NEGIF_IQPH_NV_VXXX</t>
  </si>
  <si>
    <t>BT5G_RX_IQMMCAL_BAND2_LNA_BW1_NEGIF_ALPHA_NV_VXXX</t>
  </si>
  <si>
    <t>BT5G_RX_IQMMCAL_BAND2_LNA_BW1_NEGIF_BETA_NV_VXXX</t>
  </si>
  <si>
    <t>BT5G_RX_IQMMCAL_BAND2_LNA_BW2_POSIF_PWR_NV_VXXX</t>
  </si>
  <si>
    <t>BT5G_RX_IQMMCAL_BAND2_LNA_BW2_POSIF_IQMM_NV_VXXX</t>
  </si>
  <si>
    <t>BT5G_RX_IQMMCAL_BAND2_LNA_BW2_POSIF_IQPH_NV_VXXX</t>
  </si>
  <si>
    <t>BT5G_RX_IQMMCAL_BAND2_LNA_BW2_POSIF_ALPHA_NV_VXXX</t>
  </si>
  <si>
    <t>BT5G_RX_IQMMCAL_BAND2_LNA_BW2_POSIF_BETA_NV_VXXX</t>
  </si>
  <si>
    <t>BT5G_RX_IQMMCAL_BAND2_LNA_BW2_NEGIF_PWR_NV_VXXX</t>
  </si>
  <si>
    <t>BT5G_RX_IQMMCAL_BAND2_LNA_BW2_NEGIF_IQMM_NV_VXXX</t>
  </si>
  <si>
    <t>BT5G_RX_IQMMCAL_BAND2_LNA_BW2_NEGIF_IQPH_NV_VXXX</t>
  </si>
  <si>
    <t>BT5G_RX_IQMMCAL_BAND2_LNA_BW2_NEGIF_ALPHA_NV_VXXX</t>
  </si>
  <si>
    <t>BT5G_RX_IQMMCAL_BAND2_LNA_BW2_NEGIF_BETA_NV_VXXX</t>
  </si>
  <si>
    <t>BT5G_RX_IQMMCAL_BAND2_LNA_BW3_POSIF_PWR_NV_VXXX</t>
  </si>
  <si>
    <t>BT5G_RX_IQMMCAL_BAND2_LNA_BW3_POSIF_IQMM_NV_VXXX</t>
  </si>
  <si>
    <t>BT5G_RX_IQMMCAL_BAND2_LNA_BW3_POSIF_IQPH_NV_VXXX</t>
  </si>
  <si>
    <t>BT5G_RX_IQMMCAL_BAND2_LNA_BW3_POSIF_ALPHA_NV_VXXX</t>
  </si>
  <si>
    <t>BT5G_RX_IQMMCAL_BAND2_LNA_BW3_POSIF_BETA_NV_VXXX</t>
  </si>
  <si>
    <t>BT5G_RX_IQMMCAL_BAND2_LNA_BW3_NEGIF_PWR_NV_VXXX</t>
  </si>
  <si>
    <t>BT5G_RX_IQMMCAL_BAND2_LNA_BW3_NEGIF_IQMM_NV_VXXX</t>
  </si>
  <si>
    <t>BT5G_RX_IQMMCAL_BAND2_LNA_BW3_NEGIF_IQPH_NV_VXXX</t>
  </si>
  <si>
    <t>BT5G_RX_IQMMCAL_BAND2_LNA_BW3_NEGIF_ALPHA_NV_VXXX</t>
  </si>
  <si>
    <t>BT5G_RX_IQMMCAL_BAND2_LNA_BW3_NEGIF_BETA_NV_VXXX</t>
  </si>
  <si>
    <t>BT5G_RX_IQMMCAL_BAND2_LNA_BW4_POSIF_PWR_NV_VXXX</t>
  </si>
  <si>
    <t>BT5G_RX_IQMMCAL_BAND2_LNA_BW4_POSIF_IQMM_NV_VXXX</t>
  </si>
  <si>
    <t>BT5G_RX_IQMMCAL_BAND2_LNA_BW4_POSIF_IQPH_NV_VXXX</t>
  </si>
  <si>
    <t>BT5G_RX_IQMMCAL_BAND2_LNA_BW4_POSIF_ALPHA_NV_VXXX</t>
  </si>
  <si>
    <t>BT5G_RX_IQMMCAL_BAND2_LNA_BW4_POSIF_BETA_NV_VXXX</t>
  </si>
  <si>
    <t>BT5G_RX_IQMMCAL_BAND2_LNA_BW4_NEGIF_PWR_NV_VXXX</t>
  </si>
  <si>
    <t>BT5G_RX_IQMMCAL_BAND2_LNA_BW4_NEGIF_IQMM_NV_VXXX</t>
  </si>
  <si>
    <t>BT5G_RX_IQMMCAL_BAND2_LNA_BW4_NEGIF_IQPH_NV_VXXX</t>
  </si>
  <si>
    <t>BT5G_RX_IQMMCAL_BAND2_LNA_BW4_NEGIF_ALPHA_NV_VXXX</t>
  </si>
  <si>
    <t>BT5G_RX_IQMMCAL_BAND2_LNA_BW4_NEGIF_BETA_NV_VXXX</t>
  </si>
  <si>
    <t>BT5G_RX_IQMMCAL_BAND3_MX_BW0_POSIF_PWR_NV_VXXX</t>
  </si>
  <si>
    <t>BT5G_RX_IQMMCAL_BAND3_MX_BW0_POSIF_IQMM_NV_VXXX</t>
  </si>
  <si>
    <t>BT5G_RX_IQMMCAL_BAND3_MX_BW0_POSIF_IQPH_NV_VXXX</t>
  </si>
  <si>
    <t>BT5G_RX_IQMMCAL_BAND3_MX_BW0_POSIF_ALPHA_NV_VXXX</t>
  </si>
  <si>
    <t>BT5G_RX_IQMMCAL_BAND3_MX_BW0_POSIF_BETA_NV_VXXX</t>
  </si>
  <si>
    <t>BT5G_RX_IQMMCAL_BAND3_MX_BW0_NEGIF_PWR_NV_VXXX</t>
  </si>
  <si>
    <t>BT5G_RX_IQMMCAL_BAND3_MX_BW0_NEGIF_IQMM_NV_VXXX</t>
  </si>
  <si>
    <t>BT5G_RX_IQMMCAL_BAND3_MX_BW0_NEGIF_IQPH_NV_VXXX</t>
  </si>
  <si>
    <t>BT5G_RX_IQMMCAL_BAND3_MX_BW0_NEGIF_ALPHA_NV_VXXX</t>
  </si>
  <si>
    <t>BT5G_RX_IQMMCAL_BAND3_MX_BW0_NEGIF_BETA_NV_VXXX</t>
  </si>
  <si>
    <t>BT5G_RX_IQMMCAL_BAND3_MX_BW1_POSIF_PWR_NV_VXXX</t>
  </si>
  <si>
    <t>BT5G_RX_IQMMCAL_BAND3_MX_BW1_POSIF_IQMM_NV_VXXX</t>
  </si>
  <si>
    <t>BT5G_RX_IQMMCAL_BAND3_MX_BW1_POSIF_IQPH_NV_VXXX</t>
  </si>
  <si>
    <t>BT5G_RX_IQMMCAL_BAND3_MX_BW1_POSIF_ALPHA_NV_VXXX</t>
  </si>
  <si>
    <t>BT5G_RX_IQMMCAL_BAND3_MX_BW1_POSIF_BETA_NV_VXXX</t>
  </si>
  <si>
    <t>BT5G_RX_IQMMCAL_BAND3_MX_BW1_NEGIF_PWR_NV_VXXX</t>
  </si>
  <si>
    <t>BT5G_RX_IQMMCAL_BAND3_MX_BW1_NEGIF_IQMM_NV_VXXX</t>
  </si>
  <si>
    <t>BT5G_RX_IQMMCAL_BAND3_MX_BW1_NEGIF_IQPH_NV_VXXX</t>
  </si>
  <si>
    <t>BT5G_RX_IQMMCAL_BAND3_MX_BW1_NEGIF_ALPHA_NV_VXXX</t>
  </si>
  <si>
    <t>BT5G_RX_IQMMCAL_BAND3_MX_BW1_NEGIF_BETA_NV_VXXX</t>
  </si>
  <si>
    <t>BT5G_RX_IQMMCAL_BAND3_MX_BW2_POSIF_PWR_NV_VXXX</t>
  </si>
  <si>
    <t>BT5G_RX_IQMMCAL_BAND3_MX_BW2_POSIF_IQMM_NV_VXXX</t>
  </si>
  <si>
    <t>BT5G_RX_IQMMCAL_BAND3_MX_BW2_POSIF_IQPH_NV_VXXX</t>
  </si>
  <si>
    <t>BT5G_RX_IQMMCAL_BAND3_MX_BW2_POSIF_ALPHA_NV_VXXX</t>
  </si>
  <si>
    <t>BT5G_RX_IQMMCAL_BAND3_MX_BW2_POSIF_BETA_NV_VXXX</t>
  </si>
  <si>
    <t>BT5G_RX_IQMMCAL_BAND3_MX_BW2_NEGIF_PWR_NV_VXXX</t>
  </si>
  <si>
    <t>BT5G_RX_IQMMCAL_BAND3_MX_BW2_NEGIF_IQMM_NV_VXXX</t>
  </si>
  <si>
    <t>BT5G_RX_IQMMCAL_BAND3_MX_BW2_NEGIF_IQPH_NV_VXXX</t>
  </si>
  <si>
    <t>BT5G_RX_IQMMCAL_BAND3_MX_BW2_NEGIF_ALPHA_NV_VXXX</t>
  </si>
  <si>
    <t>BT5G_RX_IQMMCAL_BAND3_MX_BW2_NEGIF_BETA_NV_VXXX</t>
  </si>
  <si>
    <t>BT5G_RX_IQMMCAL_BAND3_MX_BW3_POSIF_PWR_NV_VXXX</t>
  </si>
  <si>
    <t>BT5G_RX_IQMMCAL_BAND3_MX_BW3_POSIF_IQMM_NV_VXXX</t>
  </si>
  <si>
    <t>BT5G_RX_IQMMCAL_BAND3_MX_BW3_POSIF_IQPH_NV_VXXX</t>
  </si>
  <si>
    <t>BT5G_RX_IQMMCAL_BAND3_MX_BW3_POSIF_ALPHA_NV_VXXX</t>
  </si>
  <si>
    <t>BT5G_RX_IQMMCAL_BAND3_MX_BW3_POSIF_BETA_NV_VXXX</t>
  </si>
  <si>
    <t>BT5G_RX_IQMMCAL_BAND3_MX_BW3_NEGIF_PWR_NV_VXXX</t>
  </si>
  <si>
    <t>BT5G_RX_IQMMCAL_BAND3_MX_BW3_NEGIF_IQMM_NV_VXXX</t>
  </si>
  <si>
    <t>BT5G_RX_IQMMCAL_BAND3_MX_BW3_NEGIF_IQPH_NV_VXXX</t>
  </si>
  <si>
    <t>BT5G_RX_IQMMCAL_BAND3_MX_BW3_NEGIF_ALPHA_NV_VXXX</t>
  </si>
  <si>
    <t>BT5G_RX_IQMMCAL_BAND3_MX_BW3_NEGIF_BETA_NV_VXXX</t>
  </si>
  <si>
    <t>BT5G_RX_IQMMCAL_BAND3_MX_BW4_POSIF_PWR_NV_VXXX</t>
  </si>
  <si>
    <t>BT5G_RX_IQMMCAL_BAND3_MX_BW4_POSIF_IQMM_NV_VXXX</t>
  </si>
  <si>
    <t>BT5G_RX_IQMMCAL_BAND3_MX_BW4_POSIF_IQPH_NV_VXXX</t>
  </si>
  <si>
    <t>BT5G_RX_IQMMCAL_BAND3_MX_BW4_POSIF_ALPHA_NV_VXXX</t>
  </si>
  <si>
    <t>BT5G_RX_IQMMCAL_BAND3_MX_BW4_POSIF_BETA_NV_VXXX</t>
  </si>
  <si>
    <t>BT5G_RX_IQMMCAL_BAND3_MX_BW4_NEGIF_PWR_NV_VXXX</t>
  </si>
  <si>
    <t>BT5G_RX_IQMMCAL_BAND3_MX_BW4_NEGIF_IQMM_NV_VXXX</t>
  </si>
  <si>
    <t>BT5G_RX_IQMMCAL_BAND3_MX_BW4_NEGIF_IQPH_NV_VXXX</t>
  </si>
  <si>
    <t>BT5G_RX_IQMMCAL_BAND3_MX_BW4_NEGIF_ALPHA_NV_VXXX</t>
  </si>
  <si>
    <t>BT5G_RX_IQMMCAL_BAND3_MX_BW4_NEGIF_BETA_NV_VXXX</t>
  </si>
  <si>
    <t>BT5G_RX_IQMMCAL_BAND3_LNA_BW0_POSIF_PWR_NV_VXXX</t>
  </si>
  <si>
    <t>BT5G_RX_IQMMCAL_BAND3_LNA_BW0_POSIF_IQMM_NV_VXXX</t>
  </si>
  <si>
    <t>BT5G_RX_IQMMCAL_BAND3_LNA_BW0_POSIF_IQPH_NV_VXXX</t>
  </si>
  <si>
    <t>BT5G_RX_IQMMCAL_BAND3_LNA_BW0_POSIF_ALPHA_NV_VXXX</t>
  </si>
  <si>
    <t>BT5G_RX_IQMMCAL_BAND3_LNA_BW0_POSIF_BETA_NV_VXXX</t>
  </si>
  <si>
    <t>BT5G_RX_IQMMCAL_BAND3_LNA_BW0_NEGIF_PWR_NV_VXXX</t>
  </si>
  <si>
    <t>BT5G_RX_IQMMCAL_BAND3_LNA_BW0_NEGIF_IQMM_NV_VXXX</t>
  </si>
  <si>
    <t>BT5G_RX_IQMMCAL_BAND3_LNA_BW0_NEGIF_IQPH_NV_VXXX</t>
  </si>
  <si>
    <t>BT5G_RX_IQMMCAL_BAND3_LNA_BW0_NEGIF_ALPHA_NV_VXXX</t>
  </si>
  <si>
    <t>BT5G_RX_IQMMCAL_BAND3_LNA_BW0_NEGIF_BETA_NV_VXXX</t>
  </si>
  <si>
    <t>BT5G_RX_IQMMCAL_BAND3_LNA_BW1_POSIF_PWR_NV_VXXX</t>
  </si>
  <si>
    <t>BT5G_RX_IQMMCAL_BAND3_LNA_BW1_POSIF_IQMM_NV_VXXX</t>
  </si>
  <si>
    <t>BT5G_RX_IQMMCAL_BAND3_LNA_BW1_POSIF_IQPH_NV_VXXX</t>
  </si>
  <si>
    <t>BT5G_RX_IQMMCAL_BAND3_LNA_BW1_POSIF_ALPHA_NV_VXXX</t>
  </si>
  <si>
    <t>BT5G_RX_IQMMCAL_BAND3_LNA_BW1_POSIF_BETA_NV_VXXX</t>
  </si>
  <si>
    <t>BT5G_RX_IQMMCAL_BAND3_LNA_BW1_NEGIF_PWR_NV_VXXX</t>
  </si>
  <si>
    <t>BT5G_RX_IQMMCAL_BAND3_LNA_BW1_NEGIF_IQMM_NV_VXXX</t>
  </si>
  <si>
    <t>BT5G_RX_IQMMCAL_BAND3_LNA_BW1_NEGIF_IQPH_NV_VXXX</t>
  </si>
  <si>
    <t>BT5G_RX_IQMMCAL_BAND3_LNA_BW1_NEGIF_ALPHA_NV_VXXX</t>
  </si>
  <si>
    <t>BT5G_RX_IQMMCAL_BAND3_LNA_BW1_NEGIF_BETA_NV_VXXX</t>
  </si>
  <si>
    <t>BT5G_RX_IQMMCAL_BAND3_LNA_BW2_POSIF_PWR_NV_VXXX</t>
  </si>
  <si>
    <t>BT5G_RX_IQMMCAL_BAND3_LNA_BW2_POSIF_IQMM_NV_VXXX</t>
  </si>
  <si>
    <t>BT5G_RX_IQMMCAL_BAND3_LNA_BW2_POSIF_IQPH_NV_VXXX</t>
  </si>
  <si>
    <t>BT5G_RX_IQMMCAL_BAND3_LNA_BW2_POSIF_ALPHA_NV_VXXX</t>
  </si>
  <si>
    <t>BT5G_RX_IQMMCAL_BAND3_LNA_BW2_POSIF_BETA_NV_VXXX</t>
  </si>
  <si>
    <t>BT5G_RX_IQMMCAL_BAND3_LNA_BW2_NEGIF_PWR_NV_VXXX</t>
  </si>
  <si>
    <t>BT5G_RX_IQMMCAL_BAND3_LNA_BW2_NEGIF_IQMM_NV_VXXX</t>
  </si>
  <si>
    <t>BT5G_RX_IQMMCAL_BAND3_LNA_BW2_NEGIF_IQPH_NV_VXXX</t>
  </si>
  <si>
    <t>BT5G_RX_IQMMCAL_BAND3_LNA_BW2_NEGIF_ALPHA_NV_VXXX</t>
  </si>
  <si>
    <t>BT5G_RX_IQMMCAL_BAND3_LNA_BW2_NEGIF_BETA_NV_VXXX</t>
  </si>
  <si>
    <t>BT5G_RX_IQMMCAL_BAND3_LNA_BW3_POSIF_PWR_NV_VXXX</t>
  </si>
  <si>
    <t>BT5G_RX_IQMMCAL_BAND3_LNA_BW3_POSIF_IQMM_NV_VXXX</t>
  </si>
  <si>
    <t>BT5G_RX_IQMMCAL_BAND3_LNA_BW3_POSIF_IQPH_NV_VXXX</t>
  </si>
  <si>
    <t>BT5G_RX_IQMMCAL_BAND3_LNA_BW3_POSIF_ALPHA_NV_VXXX</t>
  </si>
  <si>
    <t>BT5G_RX_IQMMCAL_BAND3_LNA_BW3_POSIF_BETA_NV_VXXX</t>
  </si>
  <si>
    <t>BT5G_RX_IQMMCAL_BAND3_LNA_BW3_NEGIF_PWR_NV_VXXX</t>
  </si>
  <si>
    <t>BT5G_RX_IQMMCAL_BAND3_LNA_BW3_NEGIF_IQMM_NV_VXXX</t>
  </si>
  <si>
    <t>BT5G_RX_IQMMCAL_BAND3_LNA_BW3_NEGIF_IQPH_NV_VXXX</t>
  </si>
  <si>
    <t>BT5G_RX_IQMMCAL_BAND3_LNA_BW3_NEGIF_ALPHA_NV_VXXX</t>
  </si>
  <si>
    <t>BT5G_RX_IQMMCAL_BAND3_LNA_BW3_NEGIF_BETA_NV_VXXX</t>
  </si>
  <si>
    <t>BT5G_RX_IQMMCAL_BAND3_LNA_BW4_POSIF_PWR_NV_VXXX</t>
  </si>
  <si>
    <t>BT5G_RX_IQMMCAL_BAND3_LNA_BW4_POSIF_IQMM_NV_VXXX</t>
  </si>
  <si>
    <t>BT5G_RX_IQMMCAL_BAND3_LNA_BW4_POSIF_IQPH_NV_VXXX</t>
  </si>
  <si>
    <t>BT5G_RX_IQMMCAL_BAND3_LNA_BW4_POSIF_ALPHA_NV_VXXX</t>
  </si>
  <si>
    <t>BT5G_RX_IQMMCAL_BAND3_LNA_BW4_POSIF_BETA_NV_VXXX</t>
  </si>
  <si>
    <t>BT5G_RX_IQMMCAL_BAND3_LNA_BW4_NEGIF_PWR_NV_VXXX</t>
  </si>
  <si>
    <t>BT5G_RX_IQMMCAL_BAND3_LNA_BW4_NEGIF_IQMM_NV_VXXX</t>
  </si>
  <si>
    <t>BT5G_RX_IQMMCAL_BAND3_LNA_BW4_NEGIF_IQPH_NV_VXXX</t>
  </si>
  <si>
    <t>BT5G_RX_IQMMCAL_BAND3_LNA_BW4_NEGIF_ALPHA_NV_VXXX</t>
  </si>
  <si>
    <t>BT5G_RX_IQMMCAL_BAND3_LNA_BW4_NEGIF_BETA_NV_VXXX</t>
  </si>
  <si>
    <t>BT5G_RX_IQMMCAL_BAND4_MX_BW0_POSIF_PWR_NV_VXXX</t>
  </si>
  <si>
    <t>BT5G_RX_IQMMCAL_BAND4_MX_BW0_POSIF_IQMM_NV_VXXX</t>
  </si>
  <si>
    <t>BT5G_RX_IQMMCAL_BAND4_MX_BW0_POSIF_IQPH_NV_VXXX</t>
  </si>
  <si>
    <t>BT5G_RX_IQMMCAL_BAND4_MX_BW0_POSIF_ALPHA_NV_VXXX</t>
  </si>
  <si>
    <t>BT5G_RX_IQMMCAL_BAND4_MX_BW0_POSIF_BETA_NV_VXXX</t>
  </si>
  <si>
    <t>BT5G_RX_IQMMCAL_BAND4_MX_BW0_NEGIF_PWR_NV_VXXX</t>
  </si>
  <si>
    <t>BT5G_RX_IQMMCAL_BAND4_MX_BW0_NEGIF_IQMM_NV_VXXX</t>
  </si>
  <si>
    <t>BT5G_RX_IQMMCAL_BAND4_MX_BW0_NEGIF_IQPH_NV_VXXX</t>
  </si>
  <si>
    <t>BT5G_RX_IQMMCAL_BAND4_MX_BW0_NEGIF_ALPHA_NV_VXXX</t>
  </si>
  <si>
    <t>BT5G_RX_IQMMCAL_BAND4_MX_BW0_NEGIF_BETA_NV_VXXX</t>
  </si>
  <si>
    <t>BT5G_RX_IQMMCAL_BAND4_MX_BW1_POSIF_PWR_NV_VXXX</t>
  </si>
  <si>
    <t>BT5G_RX_IQMMCAL_BAND4_MX_BW1_POSIF_IQMM_NV_VXXX</t>
  </si>
  <si>
    <t>BT5G_RX_IQMMCAL_BAND4_MX_BW1_POSIF_IQPH_NV_VXXX</t>
  </si>
  <si>
    <t>BT5G_RX_IQMMCAL_BAND4_MX_BW1_POSIF_ALPHA_NV_VXXX</t>
  </si>
  <si>
    <t>BT5G_RX_IQMMCAL_BAND4_MX_BW1_POSIF_BETA_NV_VXXX</t>
  </si>
  <si>
    <t>BT5G_RX_IQMMCAL_BAND4_MX_BW1_NEGIF_PWR_NV_VXXX</t>
  </si>
  <si>
    <t>BT5G_RX_IQMMCAL_BAND4_MX_BW1_NEGIF_IQMM_NV_VXXX</t>
  </si>
  <si>
    <t>BT5G_RX_IQMMCAL_BAND4_MX_BW1_NEGIF_IQPH_NV_VXXX</t>
  </si>
  <si>
    <t>BT5G_RX_IQMMCAL_BAND4_MX_BW1_NEGIF_ALPHA_NV_VXXX</t>
  </si>
  <si>
    <t>BT5G_RX_IQMMCAL_BAND4_MX_BW1_NEGIF_BETA_NV_VXXX</t>
  </si>
  <si>
    <t>BT5G_RX_IQMMCAL_BAND4_MX_BW2_POSIF_PWR_NV_VXXX</t>
  </si>
  <si>
    <t>BT5G_RX_IQMMCAL_BAND4_MX_BW2_POSIF_IQMM_NV_VXXX</t>
  </si>
  <si>
    <t>BT5G_RX_IQMMCAL_BAND4_MX_BW2_POSIF_IQPH_NV_VXXX</t>
  </si>
  <si>
    <t>BT5G_RX_IQMMCAL_BAND4_MX_BW2_POSIF_ALPHA_NV_VXXX</t>
  </si>
  <si>
    <t>BT5G_RX_IQMMCAL_BAND4_MX_BW2_POSIF_BETA_NV_VXXX</t>
  </si>
  <si>
    <t>BT5G_RX_IQMMCAL_BAND4_MX_BW2_NEGIF_PWR_NV_VXXX</t>
  </si>
  <si>
    <t>BT5G_RX_IQMMCAL_BAND4_MX_BW2_NEGIF_IQMM_NV_VXXX</t>
  </si>
  <si>
    <t>BT5G_RX_IQMMCAL_BAND4_MX_BW2_NEGIF_IQPH_NV_VXXX</t>
  </si>
  <si>
    <t>BT5G_RX_IQMMCAL_BAND4_MX_BW2_NEGIF_ALPHA_NV_VXXX</t>
  </si>
  <si>
    <t>BT5G_RX_IQMMCAL_BAND4_MX_BW2_NEGIF_BETA_NV_VXXX</t>
  </si>
  <si>
    <t>BT5G_RX_IQMMCAL_BAND4_MX_BW3_POSIF_PWR_NV_VXXX</t>
  </si>
  <si>
    <t>BT5G_RX_IQMMCAL_BAND4_MX_BW3_POSIF_IQMM_NV_VXXX</t>
  </si>
  <si>
    <t>BT5G_RX_IQMMCAL_BAND4_MX_BW3_POSIF_IQPH_NV_VXXX</t>
  </si>
  <si>
    <t>BT5G_RX_IQMMCAL_BAND4_MX_BW3_POSIF_ALPHA_NV_VXXX</t>
  </si>
  <si>
    <t>BT5G_RX_IQMMCAL_BAND4_MX_BW3_POSIF_BETA_NV_VXXX</t>
  </si>
  <si>
    <t>BT5G_RX_IQMMCAL_BAND4_MX_BW3_NEGIF_PWR_NV_VXXX</t>
  </si>
  <si>
    <t>BT5G_RX_IQMMCAL_BAND4_MX_BW3_NEGIF_IQMM_NV_VXXX</t>
  </si>
  <si>
    <t>BT5G_RX_IQMMCAL_BAND4_MX_BW3_NEGIF_IQPH_NV_VXXX</t>
  </si>
  <si>
    <t>BT5G_RX_IQMMCAL_BAND4_MX_BW3_NEGIF_ALPHA_NV_VXXX</t>
  </si>
  <si>
    <t>BT5G_RX_IQMMCAL_BAND4_MX_BW3_NEGIF_BETA_NV_VXXX</t>
  </si>
  <si>
    <t>BT5G_RX_IQMMCAL_BAND4_MX_BW4_POSIF_PWR_NV_VXXX</t>
  </si>
  <si>
    <t>BT5G_RX_IQMMCAL_BAND4_MX_BW4_POSIF_IQMM_NV_VXXX</t>
  </si>
  <si>
    <t>BT5G_RX_IQMMCAL_BAND4_MX_BW4_POSIF_IQPH_NV_VXXX</t>
  </si>
  <si>
    <t>BT5G_RX_IQMMCAL_BAND4_MX_BW4_POSIF_ALPHA_NV_VXXX</t>
  </si>
  <si>
    <t>BT5G_RX_IQMMCAL_BAND4_MX_BW4_POSIF_BETA_NV_VXXX</t>
  </si>
  <si>
    <t>BT5G_RX_IQMMCAL_BAND4_MX_BW4_NEGIF_PWR_NV_VXXX</t>
  </si>
  <si>
    <t>BT5G_RX_IQMMCAL_BAND4_MX_BW4_NEGIF_IQMM_NV_VXXX</t>
  </si>
  <si>
    <t>BT5G_RX_IQMMCAL_BAND4_MX_BW4_NEGIF_IQPH_NV_VXXX</t>
  </si>
  <si>
    <t>BT5G_RX_IQMMCAL_BAND4_MX_BW4_NEGIF_ALPHA_NV_VXXX</t>
  </si>
  <si>
    <t>BT5G_RX_IQMMCAL_BAND4_MX_BW4_NEGIF_BETA_NV_VXXX</t>
  </si>
  <si>
    <t>BT5G_RX_IQMMCAL_BAND4_LNA_BW0_POSIF_PWR_NV_VXXX</t>
  </si>
  <si>
    <t>BT5G_RX_IQMMCAL_BAND4_LNA_BW0_POSIF_IQMM_NV_VXXX</t>
  </si>
  <si>
    <t>BT5G_RX_IQMMCAL_BAND4_LNA_BW0_POSIF_IQPH_NV_VXXX</t>
  </si>
  <si>
    <t>BT5G_RX_IQMMCAL_BAND4_LNA_BW0_POSIF_ALPHA_NV_VXXX</t>
  </si>
  <si>
    <t>BT5G_RX_IQMMCAL_BAND4_LNA_BW0_POSIF_BETA_NV_VXXX</t>
  </si>
  <si>
    <t>BT5G_RX_IQMMCAL_BAND4_LNA_BW0_NEGIF_PWR_NV_VXXX</t>
  </si>
  <si>
    <t>BT5G_RX_IQMMCAL_BAND4_LNA_BW0_NEGIF_IQMM_NV_VXXX</t>
  </si>
  <si>
    <t>BT5G_RX_IQMMCAL_BAND4_LNA_BW0_NEGIF_IQPH_NV_VXXX</t>
  </si>
  <si>
    <t>BT5G_RX_IQMMCAL_BAND4_LNA_BW0_NEGIF_ALPHA_NV_VXXX</t>
  </si>
  <si>
    <t>BT5G_RX_IQMMCAL_BAND4_LNA_BW0_NEGIF_BETA_NV_VXXX</t>
  </si>
  <si>
    <t>BT5G_RX_IQMMCAL_BAND4_LNA_BW1_POSIF_PWR_NV_VXXX</t>
  </si>
  <si>
    <t>BT5G_RX_IQMMCAL_BAND4_LNA_BW1_POSIF_IQMM_NV_VXXX</t>
  </si>
  <si>
    <t>BT5G_RX_IQMMCAL_BAND4_LNA_BW1_POSIF_IQPH_NV_VXXX</t>
  </si>
  <si>
    <t>BT5G_RX_IQMMCAL_BAND4_LNA_BW1_POSIF_ALPHA_NV_VXXX</t>
  </si>
  <si>
    <t>BT5G_RX_IQMMCAL_BAND4_LNA_BW1_POSIF_BETA_NV_VXXX</t>
  </si>
  <si>
    <t>BT5G_RX_IQMMCAL_BAND4_LNA_BW1_NEGIF_PWR_NV_VXXX</t>
  </si>
  <si>
    <t>BT5G_RX_IQMMCAL_BAND4_LNA_BW1_NEGIF_IQMM_NV_VXXX</t>
  </si>
  <si>
    <t>BT5G_RX_IQMMCAL_BAND4_LNA_BW1_NEGIF_IQPH_NV_VXXX</t>
  </si>
  <si>
    <t>BT5G_RX_IQMMCAL_BAND4_LNA_BW1_NEGIF_ALPHA_NV_VXXX</t>
  </si>
  <si>
    <t>BT5G_RX_IQMMCAL_BAND4_LNA_BW1_NEGIF_BETA_NV_VXXX</t>
  </si>
  <si>
    <t>BT5G_RX_IQMMCAL_BAND4_LNA_BW2_POSIF_PWR_NV_VXXX</t>
  </si>
  <si>
    <t>BT5G_RX_IQMMCAL_BAND4_LNA_BW2_POSIF_IQMM_NV_VXXX</t>
  </si>
  <si>
    <t>BT5G_RX_IQMMCAL_BAND4_LNA_BW2_POSIF_IQPH_NV_VXXX</t>
  </si>
  <si>
    <t>BT5G_RX_IQMMCAL_BAND4_LNA_BW2_POSIF_ALPHA_NV_VXXX</t>
  </si>
  <si>
    <t>BT5G_RX_IQMMCAL_BAND4_LNA_BW2_POSIF_BETA_NV_VXXX</t>
  </si>
  <si>
    <t>BT5G_RX_IQMMCAL_BAND4_LNA_BW2_NEGIF_PWR_NV_VXXX</t>
  </si>
  <si>
    <t>BT5G_RX_IQMMCAL_BAND4_LNA_BW2_NEGIF_IQMM_NV_VXXX</t>
  </si>
  <si>
    <t>BT5G_RX_IQMMCAL_BAND4_LNA_BW2_NEGIF_IQPH_NV_VXXX</t>
  </si>
  <si>
    <t>BT5G_RX_IQMMCAL_BAND4_LNA_BW2_NEGIF_ALPHA_NV_VXXX</t>
  </si>
  <si>
    <t>BT5G_RX_IQMMCAL_BAND4_LNA_BW2_NEGIF_BETA_NV_VXXX</t>
  </si>
  <si>
    <t>BT5G_RX_IQMMCAL_BAND4_LNA_BW3_POSIF_PWR_NV_VXXX</t>
  </si>
  <si>
    <t>BT5G_RX_IQMMCAL_BAND4_LNA_BW3_POSIF_IQMM_NV_VXXX</t>
  </si>
  <si>
    <t>BT5G_RX_IQMMCAL_BAND4_LNA_BW3_POSIF_IQPH_NV_VXXX</t>
  </si>
  <si>
    <t>BT5G_RX_IQMMCAL_BAND4_LNA_BW3_POSIF_ALPHA_NV_VXXX</t>
  </si>
  <si>
    <t>BT5G_RX_IQMMCAL_BAND4_LNA_BW3_POSIF_BETA_NV_VXXX</t>
  </si>
  <si>
    <t>BT5G_RX_IQMMCAL_BAND4_LNA_BW3_NEGIF_PWR_NV_VXXX</t>
  </si>
  <si>
    <t>BT5G_RX_IQMMCAL_BAND4_LNA_BW3_NEGIF_IQMM_NV_VXXX</t>
  </si>
  <si>
    <t>BT5G_RX_IQMMCAL_BAND4_LNA_BW3_NEGIF_IQPH_NV_VXXX</t>
  </si>
  <si>
    <t>BT5G_RX_IQMMCAL_BAND4_LNA_BW3_NEGIF_ALPHA_NV_VXXX</t>
  </si>
  <si>
    <t>BT5G_RX_IQMMCAL_BAND4_LNA_BW3_NEGIF_BETA_NV_VXXX</t>
  </si>
  <si>
    <t>BT5G_RX_IQMMCAL_BAND4_LNA_BW4_POSIF_PWR_NV_VXXX</t>
  </si>
  <si>
    <t>BT5G_RX_IQMMCAL_BAND4_LNA_BW4_POSIF_IQMM_NV_VXXX</t>
  </si>
  <si>
    <t>BT5G_RX_IQMMCAL_BAND4_LNA_BW4_POSIF_IQPH_NV_VXXX</t>
  </si>
  <si>
    <t>BT5G_RX_IQMMCAL_BAND4_LNA_BW4_POSIF_ALPHA_NV_VXXX</t>
  </si>
  <si>
    <t>BT5G_RX_IQMMCAL_BAND4_LNA_BW4_POSIF_BETA_NV_VXXX</t>
  </si>
  <si>
    <t>BT5G_RX_IQMMCAL_BAND4_LNA_BW4_NEGIF_PWR_NV_VXXX</t>
  </si>
  <si>
    <t>BT5G_RX_IQMMCAL_BAND4_LNA_BW4_NEGIF_IQMM_NV_VXXX</t>
  </si>
  <si>
    <t>BT5G_RX_IQMMCAL_BAND4_LNA_BW4_NEGIF_IQPH_NV_VXXX</t>
  </si>
  <si>
    <t>BT5G_RX_IQMMCAL_BAND4_LNA_BW4_NEGIF_ALPHA_NV_VXXX</t>
  </si>
  <si>
    <t>BT5G_RX_IQMMCAL_BAND4_LNA_BW4_NEGIF_BETA_NV_VXXX</t>
  </si>
  <si>
    <t>BT5G_RX_IQMMCAL_BAND5_MX_BW0_POSIF_PWR_NV_VXXX</t>
  </si>
  <si>
    <t>BT5G_RX_IQMMCAL_BAND5_MX_BW0_POSIF_IQMM_NV_VXXX</t>
  </si>
  <si>
    <t>BT5G_RX_IQMMCAL_BAND5_MX_BW0_POSIF_IQPH_NV_VXXX</t>
  </si>
  <si>
    <t>BT5G_RX_IQMMCAL_BAND5_MX_BW0_POSIF_ALPHA_NV_VXXX</t>
  </si>
  <si>
    <t>BT5G_RX_IQMMCAL_BAND5_MX_BW0_POSIF_BETA_NV_VXXX</t>
  </si>
  <si>
    <t>BT5G_RX_IQMMCAL_BAND5_MX_BW0_NEGIF_PWR_NV_VXXX</t>
  </si>
  <si>
    <t>BT5G_RX_IQMMCAL_BAND5_MX_BW0_NEGIF_IQMM_NV_VXXX</t>
  </si>
  <si>
    <t>BT5G_RX_IQMMCAL_BAND5_MX_BW0_NEGIF_IQPH_NV_VXXX</t>
  </si>
  <si>
    <t>BT5G_RX_IQMMCAL_BAND5_MX_BW0_NEGIF_ALPHA_NV_VXXX</t>
  </si>
  <si>
    <t>BT5G_RX_IQMMCAL_BAND5_MX_BW0_NEGIF_BETA_NV_VXXX</t>
  </si>
  <si>
    <t>BT5G_RX_IQMMCAL_BAND5_MX_BW1_POSIF_PWR_NV_VXXX</t>
  </si>
  <si>
    <t>BT5G_RX_IQMMCAL_BAND5_MX_BW1_POSIF_IQMM_NV_VXXX</t>
  </si>
  <si>
    <t>BT5G_RX_IQMMCAL_BAND5_MX_BW1_POSIF_IQPH_NV_VXXX</t>
  </si>
  <si>
    <t>BT5G_RX_IQMMCAL_BAND5_MX_BW1_POSIF_ALPHA_NV_VXXX</t>
  </si>
  <si>
    <t>BT5G_RX_IQMMCAL_BAND5_MX_BW1_POSIF_BETA_NV_VXXX</t>
  </si>
  <si>
    <t>BT5G_RX_IQMMCAL_BAND5_MX_BW1_NEGIF_PWR_NV_VXXX</t>
  </si>
  <si>
    <t>BT5G_RX_IQMMCAL_BAND5_MX_BW1_NEGIF_IQMM_NV_VXXX</t>
  </si>
  <si>
    <t>BT5G_RX_IQMMCAL_BAND5_MX_BW1_NEGIF_IQPH_NV_VXXX</t>
  </si>
  <si>
    <t>BT5G_RX_IQMMCAL_BAND5_MX_BW1_NEGIF_ALPHA_NV_VXXX</t>
  </si>
  <si>
    <t>BT5G_RX_IQMMCAL_BAND5_MX_BW1_NEGIF_BETA_NV_VXXX</t>
  </si>
  <si>
    <t>BT5G_RX_IQMMCAL_BAND5_MX_BW2_POSIF_PWR_NV_VXXX</t>
  </si>
  <si>
    <t>BT5G_RX_IQMMCAL_BAND5_MX_BW2_POSIF_IQMM_NV_VXXX</t>
  </si>
  <si>
    <t>BT5G_RX_IQMMCAL_BAND5_MX_BW2_POSIF_IQPH_NV_VXXX</t>
  </si>
  <si>
    <t>BT5G_RX_IQMMCAL_BAND5_MX_BW2_POSIF_ALPHA_NV_VXXX</t>
  </si>
  <si>
    <t>BT5G_RX_IQMMCAL_BAND5_MX_BW2_POSIF_BETA_NV_VXXX</t>
  </si>
  <si>
    <t>BT5G_RX_IQMMCAL_BAND5_MX_BW2_NEGIF_PWR_NV_VXXX</t>
  </si>
  <si>
    <t>BT5G_RX_IQMMCAL_BAND5_MX_BW2_NEGIF_IQMM_NV_VXXX</t>
  </si>
  <si>
    <t>BT5G_RX_IQMMCAL_BAND5_MX_BW2_NEGIF_IQPH_NV_VXXX</t>
  </si>
  <si>
    <t>BT5G_RX_IQMMCAL_BAND5_MX_BW2_NEGIF_ALPHA_NV_VXXX</t>
  </si>
  <si>
    <t>BT5G_RX_IQMMCAL_BAND5_MX_BW2_NEGIF_BETA_NV_VXXX</t>
  </si>
  <si>
    <t>BT5G_RX_IQMMCAL_BAND5_MX_BW3_POSIF_PWR_NV_VXXX</t>
  </si>
  <si>
    <t>BT5G_RX_IQMMCAL_BAND5_MX_BW3_POSIF_IQMM_NV_VXXX</t>
  </si>
  <si>
    <t>BT5G_RX_IQMMCAL_BAND5_MX_BW3_POSIF_IQPH_NV_VXXX</t>
  </si>
  <si>
    <t>BT5G_RX_IQMMCAL_BAND5_MX_BW3_POSIF_ALPHA_NV_VXXX</t>
  </si>
  <si>
    <t>BT5G_RX_IQMMCAL_BAND5_MX_BW3_POSIF_BETA_NV_VXXX</t>
  </si>
  <si>
    <t>BT5G_RX_IQMMCAL_BAND5_MX_BW3_NEGIF_PWR_NV_VXXX</t>
  </si>
  <si>
    <t>BT5G_RX_IQMMCAL_BAND5_MX_BW3_NEGIF_IQMM_NV_VXXX</t>
  </si>
  <si>
    <t>BT5G_RX_IQMMCAL_BAND5_MX_BW3_NEGIF_IQPH_NV_VXXX</t>
  </si>
  <si>
    <t>BT5G_RX_IQMMCAL_BAND5_MX_BW3_NEGIF_ALPHA_NV_VXXX</t>
  </si>
  <si>
    <t>BT5G_RX_IQMMCAL_BAND5_MX_BW3_NEGIF_BETA_NV_VXXX</t>
  </si>
  <si>
    <t>BT5G_RX_IQMMCAL_BAND5_MX_BW4_POSIF_PWR_NV_VXXX</t>
  </si>
  <si>
    <t>BT5G_RX_IQMMCAL_BAND5_MX_BW4_POSIF_IQMM_NV_VXXX</t>
  </si>
  <si>
    <t>BT5G_RX_IQMMCAL_BAND5_MX_BW4_POSIF_IQPH_NV_VXXX</t>
  </si>
  <si>
    <t>BT5G_RX_IQMMCAL_BAND5_MX_BW4_POSIF_ALPHA_NV_VXXX</t>
  </si>
  <si>
    <t>BT5G_RX_IQMMCAL_BAND5_MX_BW4_POSIF_BETA_NV_VXXX</t>
  </si>
  <si>
    <t>BT5G_RX_IQMMCAL_BAND5_MX_BW4_NEGIF_PWR_NV_VXXX</t>
  </si>
  <si>
    <t>BT5G_RX_IQMMCAL_BAND5_MX_BW4_NEGIF_IQMM_NV_VXXX</t>
  </si>
  <si>
    <t>BT5G_RX_IQMMCAL_BAND5_MX_BW4_NEGIF_IQPH_NV_VXXX</t>
  </si>
  <si>
    <t>BT5G_RX_IQMMCAL_BAND5_MX_BW4_NEGIF_ALPHA_NV_VXXX</t>
  </si>
  <si>
    <t>BT5G_RX_IQMMCAL_BAND5_MX_BW4_NEGIF_BETA_NV_VXXX</t>
  </si>
  <si>
    <t>BT5G_RX_IQMMCAL_BAND5_LNA_BW0_POSIF_PWR_NV_VXXX</t>
  </si>
  <si>
    <t>BT5G_RX_IQMMCAL_BAND5_LNA_BW0_POSIF_IQMM_NV_VXXX</t>
  </si>
  <si>
    <t>BT5G_RX_IQMMCAL_BAND5_LNA_BW0_POSIF_IQPH_NV_VXXX</t>
  </si>
  <si>
    <t>BT5G_RX_IQMMCAL_BAND5_LNA_BW0_POSIF_ALPHA_NV_VXXX</t>
  </si>
  <si>
    <t>BT5G_RX_IQMMCAL_BAND5_LNA_BW0_POSIF_BETA_NV_VXXX</t>
  </si>
  <si>
    <t>BT5G_RX_IQMMCAL_BAND5_LNA_BW0_NEGIF_PWR_NV_VXXX</t>
  </si>
  <si>
    <t>BT5G_RX_IQMMCAL_BAND5_LNA_BW0_NEGIF_IQMM_NV_VXXX</t>
  </si>
  <si>
    <t>BT5G_RX_IQMMCAL_BAND5_LNA_BW0_NEGIF_IQPH_NV_VXXX</t>
  </si>
  <si>
    <t>BT5G_RX_IQMMCAL_BAND5_LNA_BW0_NEGIF_ALPHA_NV_VXXX</t>
  </si>
  <si>
    <t>BT5G_RX_IQMMCAL_BAND5_LNA_BW0_NEGIF_BETA_NV_VXXX</t>
  </si>
  <si>
    <t>BT5G_RX_IQMMCAL_BAND5_LNA_BW1_POSIF_PWR_NV_VXXX</t>
  </si>
  <si>
    <t>BT5G_RX_IQMMCAL_BAND5_LNA_BW1_POSIF_IQMM_NV_VXXX</t>
  </si>
  <si>
    <t>BT5G_RX_IQMMCAL_BAND5_LNA_BW1_POSIF_IQPH_NV_VXXX</t>
  </si>
  <si>
    <t>BT5G_RX_IQMMCAL_BAND5_LNA_BW1_POSIF_ALPHA_NV_VXXX</t>
  </si>
  <si>
    <t>BT5G_RX_IQMMCAL_BAND5_LNA_BW1_POSIF_BETA_NV_VXXX</t>
  </si>
  <si>
    <t>BT5G_RX_IQMMCAL_BAND5_LNA_BW1_NEGIF_PWR_NV_VXXX</t>
  </si>
  <si>
    <t>BT5G_RX_IQMMCAL_BAND5_LNA_BW1_NEGIF_IQMM_NV_VXXX</t>
  </si>
  <si>
    <t>BT5G_RX_IQMMCAL_BAND5_LNA_BW1_NEGIF_IQPH_NV_VXXX</t>
  </si>
  <si>
    <t>BT5G_RX_IQMMCAL_BAND5_LNA_BW1_NEGIF_ALPHA_NV_VXXX</t>
  </si>
  <si>
    <t>BT5G_RX_IQMMCAL_BAND5_LNA_BW1_NEGIF_BETA_NV_VXXX</t>
  </si>
  <si>
    <t>BT5G_RX_IQMMCAL_BAND5_LNA_BW2_POSIF_PWR_NV_VXXX</t>
  </si>
  <si>
    <t>BT5G_RX_IQMMCAL_BAND5_LNA_BW2_POSIF_IQMM_NV_VXXX</t>
  </si>
  <si>
    <t>BT5G_RX_IQMMCAL_BAND5_LNA_BW2_POSIF_IQPH_NV_VXXX</t>
  </si>
  <si>
    <t>BT5G_RX_IQMMCAL_BAND5_LNA_BW2_POSIF_ALPHA_NV_VXXX</t>
  </si>
  <si>
    <t>BT5G_RX_IQMMCAL_BAND5_LNA_BW2_POSIF_BETA_NV_VXXX</t>
  </si>
  <si>
    <t>BT5G_RX_IQMMCAL_BAND5_LNA_BW2_NEGIF_PWR_NV_VXXX</t>
  </si>
  <si>
    <t>BT5G_RX_IQMMCAL_BAND5_LNA_BW2_NEGIF_IQMM_NV_VXXX</t>
  </si>
  <si>
    <t>BT5G_RX_IQMMCAL_BAND5_LNA_BW2_NEGIF_IQPH_NV_VXXX</t>
  </si>
  <si>
    <t>BT5G_RX_IQMMCAL_BAND5_LNA_BW2_NEGIF_ALPHA_NV_VXXX</t>
  </si>
  <si>
    <t>BT5G_RX_IQMMCAL_BAND5_LNA_BW2_NEGIF_BETA_NV_VXXX</t>
  </si>
  <si>
    <t>BT5G_RX_IQMMCAL_BAND5_LNA_BW3_POSIF_PWR_NV_VXXX</t>
  </si>
  <si>
    <t>BT5G_RX_IQMMCAL_BAND5_LNA_BW3_POSIF_IQMM_NV_VXXX</t>
  </si>
  <si>
    <t>BT5G_RX_IQMMCAL_BAND5_LNA_BW3_POSIF_IQPH_NV_VXXX</t>
  </si>
  <si>
    <t>BT5G_RX_IQMMCAL_BAND5_LNA_BW3_POSIF_ALPHA_NV_VXXX</t>
  </si>
  <si>
    <t>BT5G_RX_IQMMCAL_BAND5_LNA_BW3_POSIF_BETA_NV_VXXX</t>
  </si>
  <si>
    <t>BT5G_RX_IQMMCAL_BAND5_LNA_BW3_NEGIF_PWR_NV_VXXX</t>
  </si>
  <si>
    <t>BT5G_RX_IQMMCAL_BAND5_LNA_BW3_NEGIF_IQMM_NV_VXXX</t>
  </si>
  <si>
    <t>BT5G_RX_IQMMCAL_BAND5_LNA_BW3_NEGIF_IQPH_NV_VXXX</t>
  </si>
  <si>
    <t>BT5G_RX_IQMMCAL_BAND5_LNA_BW3_NEGIF_ALPHA_NV_VXXX</t>
  </si>
  <si>
    <t>BT5G_RX_IQMMCAL_BAND5_LNA_BW3_NEGIF_BETA_NV_VXXX</t>
  </si>
  <si>
    <t>BT5G_RX_IQMMCAL_BAND5_LNA_BW4_POSIF_PWR_NV_VXXX</t>
  </si>
  <si>
    <t>BT5G_RX_IQMMCAL_BAND5_LNA_BW4_POSIF_IQMM_NV_VXXX</t>
  </si>
  <si>
    <t>BT5G_RX_IQMMCAL_BAND5_LNA_BW4_POSIF_IQPH_NV_VXXX</t>
  </si>
  <si>
    <t>BT5G_RX_IQMMCAL_BAND5_LNA_BW4_POSIF_ALPHA_NV_VXXX</t>
  </si>
  <si>
    <t>BT5G_RX_IQMMCAL_BAND5_LNA_BW4_POSIF_BETA_NV_VXXX</t>
  </si>
  <si>
    <t>BT5G_RX_IQMMCAL_BAND5_LNA_BW4_NEGIF_PWR_NV_VXXX</t>
  </si>
  <si>
    <t>BT5G_RX_IQMMCAL_BAND5_LNA_BW4_NEGIF_IQMM_NV_VXXX</t>
  </si>
  <si>
    <t>BT5G_RX_IQMMCAL_BAND5_LNA_BW4_NEGIF_IQPH_NV_VXXX</t>
  </si>
  <si>
    <t>BT5G_RX_IQMMCAL_BAND5_LNA_BW4_NEGIF_ALPHA_NV_VXXX</t>
  </si>
  <si>
    <t>BT5G_RX_IQMMCAL_BAND5_LNA_BW4_NEGIF_BETA_NV_VXXX</t>
  </si>
  <si>
    <t>BT5G_RX_IQMMCAL_BAND6_MX_BW0_POSIF_PWR_NV_VXXX</t>
  </si>
  <si>
    <t>BT5G_RX_IQMMCAL_BAND6_MX_BW0_POSIF_IQMM_NV_VXXX</t>
  </si>
  <si>
    <t>BT5G_RX_IQMMCAL_BAND6_MX_BW0_POSIF_IQPH_NV_VXXX</t>
  </si>
  <si>
    <t>BT5G_RX_IQMMCAL_BAND6_MX_BW0_POSIF_ALPHA_NV_VXXX</t>
  </si>
  <si>
    <t>BT5G_RX_IQMMCAL_BAND6_MX_BW0_POSIF_BETA_NV_VXXX</t>
  </si>
  <si>
    <t>BT5G_RX_IQMMCAL_BAND6_MX_BW0_NEGIF_PWR_NV_VXXX</t>
  </si>
  <si>
    <t>BT5G_RX_IQMMCAL_BAND6_MX_BW0_NEGIF_IQMM_NV_VXXX</t>
  </si>
  <si>
    <t>BT5G_RX_IQMMCAL_BAND6_MX_BW0_NEGIF_IQPH_NV_VXXX</t>
  </si>
  <si>
    <t>BT5G_RX_IQMMCAL_BAND6_MX_BW0_NEGIF_ALPHA_NV_VXXX</t>
  </si>
  <si>
    <t>BT5G_RX_IQMMCAL_BAND6_MX_BW0_NEGIF_BETA_NV_VXXX</t>
  </si>
  <si>
    <t>BT5G_RX_IQMMCAL_BAND6_MX_BW1_POSIF_PWR_NV_VXXX</t>
  </si>
  <si>
    <t>BT5G_RX_IQMMCAL_BAND6_MX_BW1_POSIF_IQMM_NV_VXXX</t>
  </si>
  <si>
    <t>BT5G_RX_IQMMCAL_BAND6_MX_BW1_POSIF_IQPH_NV_VXXX</t>
  </si>
  <si>
    <t>BT5G_RX_IQMMCAL_BAND6_MX_BW1_POSIF_ALPHA_NV_VXXX</t>
  </si>
  <si>
    <t>BT5G_RX_IQMMCAL_BAND6_MX_BW1_POSIF_BETA_NV_VXXX</t>
  </si>
  <si>
    <t>BT5G_RX_IQMMCAL_BAND6_MX_BW1_NEGIF_PWR_NV_VXXX</t>
  </si>
  <si>
    <t>BT5G_RX_IQMMCAL_BAND6_MX_BW1_NEGIF_IQMM_NV_VXXX</t>
  </si>
  <si>
    <t>BT5G_RX_IQMMCAL_BAND6_MX_BW1_NEGIF_IQPH_NV_VXXX</t>
  </si>
  <si>
    <t>BT5G_RX_IQMMCAL_BAND6_MX_BW1_NEGIF_ALPHA_NV_VXXX</t>
  </si>
  <si>
    <t>BT5G_RX_IQMMCAL_BAND6_MX_BW1_NEGIF_BETA_NV_VXXX</t>
  </si>
  <si>
    <t>BT5G_RX_IQMMCAL_BAND6_MX_BW2_POSIF_PWR_NV_VXXX</t>
  </si>
  <si>
    <t>BT5G_RX_IQMMCAL_BAND6_MX_BW2_POSIF_IQMM_NV_VXXX</t>
  </si>
  <si>
    <t>BT5G_RX_IQMMCAL_BAND6_MX_BW2_POSIF_IQPH_NV_VXXX</t>
  </si>
  <si>
    <t>BT5G_RX_IQMMCAL_BAND6_MX_BW2_POSIF_ALPHA_NV_VXXX</t>
  </si>
  <si>
    <t>BT5G_RX_IQMMCAL_BAND6_MX_BW2_POSIF_BETA_NV_VXXX</t>
  </si>
  <si>
    <t>BT5G_RX_IQMMCAL_BAND6_MX_BW2_NEGIF_PWR_NV_VXXX</t>
  </si>
  <si>
    <t>BT5G_RX_IQMMCAL_BAND6_MX_BW2_NEGIF_IQMM_NV_VXXX</t>
  </si>
  <si>
    <t>BT5G_RX_IQMMCAL_BAND6_MX_BW2_NEGIF_IQPH_NV_VXXX</t>
  </si>
  <si>
    <t>BT5G_RX_IQMMCAL_BAND6_MX_BW2_NEGIF_ALPHA_NV_VXXX</t>
  </si>
  <si>
    <t>BT5G_RX_IQMMCAL_BAND6_MX_BW2_NEGIF_BETA_NV_VXXX</t>
  </si>
  <si>
    <t>BT5G_RX_IQMMCAL_BAND6_MX_BW3_POSIF_PWR_NV_VXXX</t>
  </si>
  <si>
    <t>BT5G_RX_IQMMCAL_BAND6_MX_BW3_POSIF_IQMM_NV_VXXX</t>
  </si>
  <si>
    <t>BT5G_RX_IQMMCAL_BAND6_MX_BW3_POSIF_IQPH_NV_VXXX</t>
  </si>
  <si>
    <t>BT5G_RX_IQMMCAL_BAND6_MX_BW3_POSIF_ALPHA_NV_VXXX</t>
  </si>
  <si>
    <t>BT5G_RX_IQMMCAL_BAND6_MX_BW3_POSIF_BETA_NV_VXXX</t>
  </si>
  <si>
    <t>BT5G_RX_IQMMCAL_BAND6_MX_BW3_NEGIF_PWR_NV_VXXX</t>
  </si>
  <si>
    <t>BT5G_RX_IQMMCAL_BAND6_MX_BW3_NEGIF_IQMM_NV_VXXX</t>
  </si>
  <si>
    <t>BT5G_RX_IQMMCAL_BAND6_MX_BW3_NEGIF_IQPH_NV_VXXX</t>
  </si>
  <si>
    <t>BT5G_RX_IQMMCAL_BAND6_MX_BW3_NEGIF_ALPHA_NV_VXXX</t>
  </si>
  <si>
    <t>BT5G_RX_IQMMCAL_BAND6_MX_BW3_NEGIF_BETA_NV_VXXX</t>
  </si>
  <si>
    <t>BT5G_RX_IQMMCAL_BAND6_MX_BW4_POSIF_PWR_NV_VXXX</t>
  </si>
  <si>
    <t>BT5G_RX_IQMMCAL_BAND6_MX_BW4_POSIF_IQMM_NV_VXXX</t>
  </si>
  <si>
    <t>BT5G_RX_IQMMCAL_BAND6_MX_BW4_POSIF_IQPH_NV_VXXX</t>
  </si>
  <si>
    <t>BT5G_RX_IQMMCAL_BAND6_MX_BW4_POSIF_ALPHA_NV_VXXX</t>
  </si>
  <si>
    <t>BT5G_RX_IQMMCAL_BAND6_MX_BW4_POSIF_BETA_NV_VXXX</t>
  </si>
  <si>
    <t>BT5G_RX_IQMMCAL_BAND6_MX_BW4_NEGIF_PWR_NV_VXXX</t>
  </si>
  <si>
    <t>BT5G_RX_IQMMCAL_BAND6_MX_BW4_NEGIF_IQMM_NV_VXXX</t>
  </si>
  <si>
    <t>BT5G_RX_IQMMCAL_BAND6_MX_BW4_NEGIF_IQPH_NV_VXXX</t>
  </si>
  <si>
    <t>BT5G_RX_IQMMCAL_BAND6_MX_BW4_NEGIF_ALPHA_NV_VXXX</t>
  </si>
  <si>
    <t>BT5G_RX_IQMMCAL_BAND6_MX_BW4_NEGIF_BETA_NV_VXXX</t>
  </si>
  <si>
    <t>BT5G_RX_IQMMCAL_BAND6_LNA_BW0_POSIF_PWR_NV_VXXX</t>
  </si>
  <si>
    <t>BT5G_RX_IQMMCAL_BAND6_LNA_BW0_POSIF_IQMM_NV_VXXX</t>
  </si>
  <si>
    <t>BT5G_RX_IQMMCAL_BAND6_LNA_BW0_POSIF_IQPH_NV_VXXX</t>
  </si>
  <si>
    <t>BT5G_RX_IQMMCAL_BAND6_LNA_BW0_POSIF_ALPHA_NV_VXXX</t>
  </si>
  <si>
    <t>BT5G_RX_IQMMCAL_BAND6_LNA_BW0_POSIF_BETA_NV_VXXX</t>
  </si>
  <si>
    <t>BT5G_RX_IQMMCAL_BAND6_LNA_BW0_NEGIF_PWR_NV_VXXX</t>
  </si>
  <si>
    <t>BT5G_RX_IQMMCAL_BAND6_LNA_BW0_NEGIF_IQMM_NV_VXXX</t>
  </si>
  <si>
    <t>BT5G_RX_IQMMCAL_BAND6_LNA_BW0_NEGIF_IQPH_NV_VXXX</t>
  </si>
  <si>
    <t>BT5G_RX_IQMMCAL_BAND6_LNA_BW0_NEGIF_ALPHA_NV_VXXX</t>
  </si>
  <si>
    <t>BT5G_RX_IQMMCAL_BAND6_LNA_BW0_NEGIF_BETA_NV_VXXX</t>
  </si>
  <si>
    <t>BT5G_RX_IQMMCAL_BAND6_LNA_BW1_POSIF_PWR_NV_VXXX</t>
  </si>
  <si>
    <t>BT5G_RX_IQMMCAL_BAND6_LNA_BW1_POSIF_IQMM_NV_VXXX</t>
  </si>
  <si>
    <t>BT5G_RX_IQMMCAL_BAND6_LNA_BW1_POSIF_IQPH_NV_VXXX</t>
  </si>
  <si>
    <t>BT5G_RX_IQMMCAL_BAND6_LNA_BW1_POSIF_ALPHA_NV_VXXX</t>
  </si>
  <si>
    <t>BT5G_RX_IQMMCAL_BAND6_LNA_BW1_POSIF_BETA_NV_VXXX</t>
  </si>
  <si>
    <t>BT5G_RX_IQMMCAL_BAND6_LNA_BW1_NEGIF_PWR_NV_VXXX</t>
  </si>
  <si>
    <t>BT5G_RX_IQMMCAL_BAND6_LNA_BW1_NEGIF_IQMM_NV_VXXX</t>
  </si>
  <si>
    <t>BT5G_RX_IQMMCAL_BAND6_LNA_BW1_NEGIF_IQPH_NV_VXXX</t>
  </si>
  <si>
    <t>BT5G_RX_IQMMCAL_BAND6_LNA_BW1_NEGIF_ALPHA_NV_VXXX</t>
  </si>
  <si>
    <t>BT5G_RX_IQMMCAL_BAND6_LNA_BW1_NEGIF_BETA_NV_VXXX</t>
  </si>
  <si>
    <t>BT5G_RX_IQMMCAL_BAND6_LNA_BW2_POSIF_PWR_NV_VXXX</t>
  </si>
  <si>
    <t>BT5G_RX_IQMMCAL_BAND6_LNA_BW2_POSIF_IQMM_NV_VXXX</t>
  </si>
  <si>
    <t>BT5G_RX_IQMMCAL_BAND6_LNA_BW2_POSIF_IQPH_NV_VXXX</t>
  </si>
  <si>
    <t>BT5G_RX_IQMMCAL_BAND6_LNA_BW2_POSIF_ALPHA_NV_VXXX</t>
  </si>
  <si>
    <t>BT5G_RX_IQMMCAL_BAND6_LNA_BW2_POSIF_BETA_NV_VXXX</t>
  </si>
  <si>
    <t>BT5G_RX_IQMMCAL_BAND6_LNA_BW2_NEGIF_PWR_NV_VXXX</t>
  </si>
  <si>
    <t>BT5G_RX_IQMMCAL_BAND6_LNA_BW2_NEGIF_IQMM_NV_VXXX</t>
  </si>
  <si>
    <t>BT5G_RX_IQMMCAL_BAND6_LNA_BW2_NEGIF_IQPH_NV_VXXX</t>
  </si>
  <si>
    <t>BT5G_RX_IQMMCAL_BAND6_LNA_BW2_NEGIF_ALPHA_NV_VXXX</t>
  </si>
  <si>
    <t>BT5G_RX_IQMMCAL_BAND6_LNA_BW2_NEGIF_BETA_NV_VXXX</t>
  </si>
  <si>
    <t>BT5G_RX_IQMMCAL_BAND6_LNA_BW3_POSIF_PWR_NV_VXXX</t>
  </si>
  <si>
    <t>BT5G_RX_IQMMCAL_BAND6_LNA_BW3_POSIF_IQMM_NV_VXXX</t>
  </si>
  <si>
    <t>BT5G_RX_IQMMCAL_BAND6_LNA_BW3_POSIF_IQPH_NV_VXXX</t>
  </si>
  <si>
    <t>BT5G_RX_IQMMCAL_BAND6_LNA_BW3_POSIF_ALPHA_NV_VXXX</t>
  </si>
  <si>
    <t>BT5G_RX_IQMMCAL_BAND6_LNA_BW3_POSIF_BETA_NV_VXXX</t>
  </si>
  <si>
    <t>BT5G_RX_IQMMCAL_BAND6_LNA_BW3_NEGIF_PWR_NV_VXXX</t>
  </si>
  <si>
    <t>BT5G_RX_IQMMCAL_BAND6_LNA_BW3_NEGIF_IQMM_NV_VXXX</t>
  </si>
  <si>
    <t>BT5G_RX_IQMMCAL_BAND6_LNA_BW3_NEGIF_IQPH_NV_VXXX</t>
  </si>
  <si>
    <t>BT5G_RX_IQMMCAL_BAND6_LNA_BW3_NEGIF_ALPHA_NV_VXXX</t>
  </si>
  <si>
    <t>BT5G_RX_IQMMCAL_BAND6_LNA_BW3_NEGIF_BETA_NV_VXXX</t>
  </si>
  <si>
    <t>BT5G_RX_IQMMCAL_BAND6_LNA_BW4_POSIF_PWR_NV_VXXX</t>
  </si>
  <si>
    <t>BT5G_RX_IQMMCAL_BAND6_LNA_BW4_POSIF_IQMM_NV_VXXX</t>
  </si>
  <si>
    <t>BT5G_RX_IQMMCAL_BAND6_LNA_BW4_POSIF_IQPH_NV_VXXX</t>
  </si>
  <si>
    <t>BT5G_RX_IQMMCAL_BAND6_LNA_BW4_POSIF_ALPHA_NV_VXXX</t>
  </si>
  <si>
    <t>BT5G_RX_IQMMCAL_BAND6_LNA_BW4_POSIF_BETA_NV_VXXX</t>
  </si>
  <si>
    <t>BT5G_RX_IQMMCAL_BAND6_LNA_BW4_NEGIF_PWR_NV_VXXX</t>
  </si>
  <si>
    <t>BT5G_RX_IQMMCAL_BAND6_LNA_BW4_NEGIF_IQMM_NV_VXXX</t>
  </si>
  <si>
    <t>BT5G_RX_IQMMCAL_BAND6_LNA_BW4_NEGIF_IQPH_NV_VXXX</t>
  </si>
  <si>
    <t>BT5G_RX_IQMMCAL_BAND6_LNA_BW4_NEGIF_ALPHA_NV_VXXX</t>
  </si>
  <si>
    <t>BT5G_RX_IQMMCAL_BAND6_LNA_BW4_NEGIF_BETA_NV_VXXX</t>
  </si>
  <si>
    <t>BT5G_RX_IQMMCAL_BAND7_MX_BW0_POSIF_PWR_NV_VXXX</t>
  </si>
  <si>
    <t>BT5G_RX_IQMMCAL_BAND7_MX_BW0_POSIF_IQMM_NV_VXXX</t>
  </si>
  <si>
    <t>BT5G_RX_IQMMCAL_BAND7_MX_BW0_POSIF_IQPH_NV_VXXX</t>
  </si>
  <si>
    <t>BT5G_RX_IQMMCAL_BAND7_MX_BW0_POSIF_ALPHA_NV_VXXX</t>
  </si>
  <si>
    <t>BT5G_RX_IQMMCAL_BAND7_MX_BW0_POSIF_BETA_NV_VXXX</t>
  </si>
  <si>
    <t>BT5G_RX_IQMMCAL_BAND7_MX_BW0_NEGIF_PWR_NV_VXXX</t>
  </si>
  <si>
    <t>BT5G_RX_IQMMCAL_BAND7_MX_BW0_NEGIF_IQMM_NV_VXXX</t>
  </si>
  <si>
    <t>BT5G_RX_IQMMCAL_BAND7_MX_BW0_NEGIF_IQPH_NV_VXXX</t>
  </si>
  <si>
    <t>BT5G_RX_IQMMCAL_BAND7_MX_BW0_NEGIF_ALPHA_NV_VXXX</t>
  </si>
  <si>
    <t>BT5G_RX_IQMMCAL_BAND7_MX_BW0_NEGIF_BETA_NV_VXXX</t>
  </si>
  <si>
    <t>BT5G_RX_IQMMCAL_BAND7_MX_BW1_POSIF_PWR_NV_VXXX</t>
  </si>
  <si>
    <t>BT5G_RX_IQMMCAL_BAND7_MX_BW1_POSIF_IQMM_NV_VXXX</t>
  </si>
  <si>
    <t>BT5G_RX_IQMMCAL_BAND7_MX_BW1_POSIF_IQPH_NV_VXXX</t>
  </si>
  <si>
    <t>BT5G_RX_IQMMCAL_BAND7_MX_BW1_POSIF_ALPHA_NV_VXXX</t>
  </si>
  <si>
    <t>BT5G_RX_IQMMCAL_BAND7_MX_BW1_POSIF_BETA_NV_VXXX</t>
  </si>
  <si>
    <t>BT5G_RX_IQMMCAL_BAND7_MX_BW1_NEGIF_PWR_NV_VXXX</t>
  </si>
  <si>
    <t>BT5G_RX_IQMMCAL_BAND7_MX_BW1_NEGIF_IQMM_NV_VXXX</t>
  </si>
  <si>
    <t>BT5G_RX_IQMMCAL_BAND7_MX_BW1_NEGIF_IQPH_NV_VXXX</t>
  </si>
  <si>
    <t>BT5G_RX_IQMMCAL_BAND7_MX_BW1_NEGIF_ALPHA_NV_VXXX</t>
  </si>
  <si>
    <t>BT5G_RX_IQMMCAL_BAND7_MX_BW1_NEGIF_BETA_NV_VXXX</t>
  </si>
  <si>
    <t>BT5G_RX_IQMMCAL_BAND7_MX_BW2_POSIF_PWR_NV_VXXX</t>
  </si>
  <si>
    <t>BT5G_RX_IQMMCAL_BAND7_MX_BW2_POSIF_IQMM_NV_VXXX</t>
  </si>
  <si>
    <t>BT5G_RX_IQMMCAL_BAND7_MX_BW2_POSIF_IQPH_NV_VXXX</t>
  </si>
  <si>
    <t>BT5G_RX_IQMMCAL_BAND7_MX_BW2_POSIF_ALPHA_NV_VXXX</t>
  </si>
  <si>
    <t>BT5G_RX_IQMMCAL_BAND7_MX_BW2_POSIF_BETA_NV_VXXX</t>
  </si>
  <si>
    <t>BT5G_RX_IQMMCAL_BAND7_MX_BW2_NEGIF_PWR_NV_VXXX</t>
  </si>
  <si>
    <t>BT5G_RX_IQMMCAL_BAND7_MX_BW2_NEGIF_IQMM_NV_VXXX</t>
  </si>
  <si>
    <t>BT5G_RX_IQMMCAL_BAND7_MX_BW2_NEGIF_IQPH_NV_VXXX</t>
  </si>
  <si>
    <t>BT5G_RX_IQMMCAL_BAND7_MX_BW2_NEGIF_ALPHA_NV_VXXX</t>
  </si>
  <si>
    <t>BT5G_RX_IQMMCAL_BAND7_MX_BW2_NEGIF_BETA_NV_VXXX</t>
  </si>
  <si>
    <t>BT5G_RX_IQMMCAL_BAND7_MX_BW3_POSIF_PWR_NV_VXXX</t>
  </si>
  <si>
    <t>BT5G_RX_IQMMCAL_BAND7_MX_BW3_POSIF_IQMM_NV_VXXX</t>
  </si>
  <si>
    <t>BT5G_RX_IQMMCAL_BAND7_MX_BW3_POSIF_IQPH_NV_VXXX</t>
  </si>
  <si>
    <t>BT5G_RX_IQMMCAL_BAND7_MX_BW3_POSIF_ALPHA_NV_VXXX</t>
  </si>
  <si>
    <t>BT5G_RX_IQMMCAL_BAND7_MX_BW3_POSIF_BETA_NV_VXXX</t>
  </si>
  <si>
    <t>BT5G_RX_IQMMCAL_BAND7_MX_BW3_NEGIF_PWR_NV_VXXX</t>
  </si>
  <si>
    <t>BT5G_RX_IQMMCAL_BAND7_MX_BW3_NEGIF_IQMM_NV_VXXX</t>
  </si>
  <si>
    <t>BT5G_RX_IQMMCAL_BAND7_MX_BW3_NEGIF_IQPH_NV_VXXX</t>
  </si>
  <si>
    <t>BT5G_RX_IQMMCAL_BAND7_MX_BW3_NEGIF_ALPHA_NV_VXXX</t>
  </si>
  <si>
    <t>BT5G_RX_IQMMCAL_BAND7_MX_BW3_NEGIF_BETA_NV_VXXX</t>
  </si>
  <si>
    <t>BT5G_RX_IQMMCAL_BAND7_MX_BW4_POSIF_PWR_NV_VXXX</t>
  </si>
  <si>
    <t>BT5G_RX_IQMMCAL_BAND7_MX_BW4_POSIF_IQMM_NV_VXXX</t>
  </si>
  <si>
    <t>BT5G_RX_IQMMCAL_BAND7_MX_BW4_POSIF_IQPH_NV_VXXX</t>
  </si>
  <si>
    <t>BT5G_RX_IQMMCAL_BAND7_MX_BW4_POSIF_ALPHA_NV_VXXX</t>
  </si>
  <si>
    <t>BT5G_RX_IQMMCAL_BAND7_MX_BW4_POSIF_BETA_NV_VXXX</t>
  </si>
  <si>
    <t>BT5G_RX_IQMMCAL_BAND7_MX_BW4_NEGIF_PWR_NV_VXXX</t>
  </si>
  <si>
    <t>BT5G_RX_IQMMCAL_BAND7_MX_BW4_NEGIF_IQMM_NV_VXXX</t>
  </si>
  <si>
    <t>BT5G_RX_IQMMCAL_BAND7_MX_BW4_NEGIF_IQPH_NV_VXXX</t>
  </si>
  <si>
    <t>BT5G_RX_IQMMCAL_BAND7_MX_BW4_NEGIF_ALPHA_NV_VXXX</t>
  </si>
  <si>
    <t>BT5G_RX_IQMMCAL_BAND7_MX_BW4_NEGIF_BETA_NV_VXXX</t>
  </si>
  <si>
    <t>BT5G_RX_IQMMCAL_BAND7_LNA_BW0_POSIF_PWR_NV_VXXX</t>
  </si>
  <si>
    <t>BT5G_RX_IQMMCAL_BAND7_LNA_BW0_POSIF_IQMM_NV_VXXX</t>
  </si>
  <si>
    <t>BT5G_RX_IQMMCAL_BAND7_LNA_BW0_POSIF_IQPH_NV_VXXX</t>
  </si>
  <si>
    <t>BT5G_RX_IQMMCAL_BAND7_LNA_BW0_POSIF_ALPHA_NV_VXXX</t>
  </si>
  <si>
    <t>BT5G_RX_IQMMCAL_BAND7_LNA_BW0_POSIF_BETA_NV_VXXX</t>
  </si>
  <si>
    <t>BT5G_RX_IQMMCAL_BAND7_LNA_BW0_NEGIF_PWR_NV_VXXX</t>
  </si>
  <si>
    <t>BT5G_RX_IQMMCAL_BAND7_LNA_BW0_NEGIF_IQMM_NV_VXXX</t>
  </si>
  <si>
    <t>BT5G_RX_IQMMCAL_BAND7_LNA_BW0_NEGIF_IQPH_NV_VXXX</t>
  </si>
  <si>
    <t>BT5G_RX_IQMMCAL_BAND7_LNA_BW0_NEGIF_ALPHA_NV_VXXX</t>
  </si>
  <si>
    <t>BT5G_RX_IQMMCAL_BAND7_LNA_BW0_NEGIF_BETA_NV_VXXX</t>
  </si>
  <si>
    <t>BT5G_RX_IQMMCAL_BAND7_LNA_BW1_POSIF_PWR_NV_VXXX</t>
  </si>
  <si>
    <t>BT5G_RX_IQMMCAL_BAND7_LNA_BW1_POSIF_IQMM_NV_VXXX</t>
  </si>
  <si>
    <t>BT5G_RX_IQMMCAL_BAND7_LNA_BW1_POSIF_IQPH_NV_VXXX</t>
  </si>
  <si>
    <t>BT5G_RX_IQMMCAL_BAND7_LNA_BW1_POSIF_ALPHA_NV_VXXX</t>
  </si>
  <si>
    <t>BT5G_RX_IQMMCAL_BAND7_LNA_BW1_POSIF_BETA_NV_VXXX</t>
  </si>
  <si>
    <t>BT5G_RX_IQMMCAL_BAND7_LNA_BW1_NEGIF_PWR_NV_VXXX</t>
  </si>
  <si>
    <t>BT5G_RX_IQMMCAL_BAND7_LNA_BW1_NEGIF_IQMM_NV_VXXX</t>
  </si>
  <si>
    <t>BT5G_RX_IQMMCAL_BAND7_LNA_BW1_NEGIF_IQPH_NV_VXXX</t>
  </si>
  <si>
    <t>BT5G_RX_IQMMCAL_BAND7_LNA_BW1_NEGIF_ALPHA_NV_VXXX</t>
  </si>
  <si>
    <t>BT5G_RX_IQMMCAL_BAND7_LNA_BW1_NEGIF_BETA_NV_VXXX</t>
  </si>
  <si>
    <t>BT5G_RX_IQMMCAL_BAND7_LNA_BW2_POSIF_PWR_NV_VXXX</t>
  </si>
  <si>
    <t>BT5G_RX_IQMMCAL_BAND7_LNA_BW2_POSIF_IQMM_NV_VXXX</t>
  </si>
  <si>
    <t>BT5G_RX_IQMMCAL_BAND7_LNA_BW2_POSIF_IQPH_NV_VXXX</t>
  </si>
  <si>
    <t>BT5G_RX_IQMMCAL_BAND7_LNA_BW2_POSIF_ALPHA_NV_VXXX</t>
  </si>
  <si>
    <t>BT5G_RX_IQMMCAL_BAND7_LNA_BW2_POSIF_BETA_NV_VXXX</t>
  </si>
  <si>
    <t>BT5G_RX_IQMMCAL_BAND7_LNA_BW2_NEGIF_PWR_NV_VXXX</t>
  </si>
  <si>
    <t>BT5G_RX_IQMMCAL_BAND7_LNA_BW2_NEGIF_IQMM_NV_VXXX</t>
  </si>
  <si>
    <t>BT5G_RX_IQMMCAL_BAND7_LNA_BW2_NEGIF_IQPH_NV_VXXX</t>
  </si>
  <si>
    <t>BT5G_RX_IQMMCAL_BAND7_LNA_BW2_NEGIF_ALPHA_NV_VXXX</t>
  </si>
  <si>
    <t>BT5G_RX_IQMMCAL_BAND7_LNA_BW2_NEGIF_BETA_NV_VXXX</t>
  </si>
  <si>
    <t>BT5G_RX_IQMMCAL_BAND7_LNA_BW3_POSIF_PWR_NV_VXXX</t>
  </si>
  <si>
    <t>BT5G_RX_IQMMCAL_BAND7_LNA_BW3_POSIF_IQMM_NV_VXXX</t>
  </si>
  <si>
    <t>BT5G_RX_IQMMCAL_BAND7_LNA_BW3_POSIF_IQPH_NV_VXXX</t>
  </si>
  <si>
    <t>BT5G_RX_IQMMCAL_BAND7_LNA_BW3_POSIF_ALPHA_NV_VXXX</t>
  </si>
  <si>
    <t>BT5G_RX_IQMMCAL_BAND7_LNA_BW3_POSIF_BETA_NV_VXXX</t>
  </si>
  <si>
    <t>BT5G_RX_IQMMCAL_BAND7_LNA_BW3_NEGIF_PWR_NV_VXXX</t>
  </si>
  <si>
    <t>BT5G_RX_IQMMCAL_BAND7_LNA_BW3_NEGIF_IQMM_NV_VXXX</t>
  </si>
  <si>
    <t>BT5G_RX_IQMMCAL_BAND7_LNA_BW3_NEGIF_IQPH_NV_VXXX</t>
  </si>
  <si>
    <t>BT5G_RX_IQMMCAL_BAND7_LNA_BW3_NEGIF_ALPHA_NV_VXXX</t>
  </si>
  <si>
    <t>BT5G_RX_IQMMCAL_BAND7_LNA_BW3_NEGIF_BETA_NV_VXXX</t>
  </si>
  <si>
    <t>BT5G_RX_IQMMCAL_BAND7_LNA_BW4_POSIF_PWR_NV_VXXX</t>
  </si>
  <si>
    <t>BT5G_RX_IQMMCAL_BAND7_LNA_BW4_POSIF_IQMM_NV_VXXX</t>
  </si>
  <si>
    <t>BT5G_RX_IQMMCAL_BAND7_LNA_BW4_POSIF_IQPH_NV_VXXX</t>
  </si>
  <si>
    <t>BT5G_RX_IQMMCAL_BAND7_LNA_BW4_POSIF_ALPHA_NV_VXXX</t>
  </si>
  <si>
    <t>BT5G_RX_IQMMCAL_BAND7_LNA_BW4_POSIF_BETA_NV_VXXX</t>
  </si>
  <si>
    <t>BT5G_RX_IQMMCAL_BAND7_LNA_BW4_NEGIF_PWR_NV_VXXX</t>
  </si>
  <si>
    <t>BT5G_RX_IQMMCAL_BAND7_LNA_BW4_NEGIF_IQMM_NV_VXXX</t>
  </si>
  <si>
    <t>BT5G_RX_IQMMCAL_BAND7_LNA_BW4_NEGIF_IQPH_NV_VXXX</t>
  </si>
  <si>
    <t>BT5G_RX_IQMMCAL_BAND7_LNA_BW4_NEGIF_ALPHA_NV_VXXX</t>
  </si>
  <si>
    <t>BT5G_RX_IQMMCAL_BAND7_LNA_BW4_NEGIF_BETA_NV_VXXX</t>
  </si>
  <si>
    <t>BT2G_RX_ABSGAIN</t>
  </si>
  <si>
    <t>ARF_FWBT_JTAG_POLLDONE_XXBT2GRXABSGAINX_0_X_X_NV_VXXX</t>
  </si>
  <si>
    <t>ARF_FWBT_JTAG_POLLDONE_XXBT2GRXABSGAIN1_1_X_X_NV_VXXX</t>
  </si>
  <si>
    <t>ARF_FWBT_JTAG_POLLDONE_XXBT2GRXABSGAIN2_2_X_X_NV_VXXX</t>
  </si>
  <si>
    <t>ARF_FWBT_JTAG_POLLDONE_XXBT2GRXABSGAIN3_3_X_X_NV_VXXX</t>
  </si>
  <si>
    <t>ARF_FWBT_JTAG_POLLDONE_XXBT2GRXABSGAIN4_4_X_X_NV_VXXX</t>
  </si>
  <si>
    <t>ARF_FWBT_JTAG_POLLDONE_XXBT2GRXABSGAIN5_5_X_X_NV_VXXX</t>
  </si>
  <si>
    <t>BT2G_RX_ABSGAIN_BAND0_CHAN000_BW4_CS0LN_GAIN_NV_VXXX</t>
  </si>
  <si>
    <t>BT2G_RX_ABSGAIN_BAND0_CHAN000_BW4_CS0LN_IQDEL_NV_VXXX</t>
  </si>
  <si>
    <t>BT2G_RX_ABSGAIN_BAND0_CHAN000_BW4_CS0LN_GAINI_NV_VXXX</t>
  </si>
  <si>
    <t>BT2G_RX_ABSGAIN_BAND0_CHAN000_BW4_CS0LN_GAINQ_NV_VXXX</t>
  </si>
  <si>
    <t>BT2G_RXPLL_VTSTAT_BAND0_CHAN000_X_X_X_NV_VXXX</t>
  </si>
  <si>
    <t>BT2G_RXPLL_BCALDONE_BAND0_CHAN000_X_X_X_NV_VXXX</t>
  </si>
  <si>
    <t>BT2G_RXPLL_BCALCRS_BAND0_CHAN000_X_X_X_NV_VXXX</t>
  </si>
  <si>
    <t>BT2G_RXPLL_BCALFINE_BAND0_CHAN000_X_X_X_NV_VXXX</t>
  </si>
  <si>
    <t>BT2G_RXPLL_VTUNE_BAND0_CHAN000_X_X_X_NV_VXXX</t>
  </si>
  <si>
    <t>BT2G_RXPLL_VCOAMP_BAND0_CHAN000_X_X_X_NV_VXXX</t>
  </si>
  <si>
    <t>BT2G_RX_ABSGAIN_BAND0_CHAN038_BW4_CS0LN_GAIN_NV_VXXX</t>
  </si>
  <si>
    <t>BT2G_RX_ABSGAIN_BAND0_CHAN038_BW4_CS0LN_IQDEL_NV_VXXX</t>
  </si>
  <si>
    <t>BT2G_RX_ABSGAIN_BAND0_CHAN038_BW4_CS0LN_GAINI_NV_VXXX</t>
  </si>
  <si>
    <t>BT2G_RX_ABSGAIN_BAND0_CHAN038_BW4_CS0LN_GAINQ_NV_VXXX</t>
  </si>
  <si>
    <t>BT2G_RXPLL_VTSTAT_BAND0_CHAN038_X_X_X_NV_VXXX</t>
  </si>
  <si>
    <t>BT2G_RXPLL_BCALDONE_BAND0_CHAN038_X_X_X_NV_VXXX</t>
  </si>
  <si>
    <t>BT2G_RXPLL_BCALCRS_BAND0_CHAN038_X_X_X_NV_VXXX</t>
  </si>
  <si>
    <t>BT2G_RXPLL_BCALFINE_BAND0_CHAN038_X_X_X_NV_VXXX</t>
  </si>
  <si>
    <t>BT2G_RXPLL_VTUNE_BAND0_CHAN038_X_X_X_NV_VXXX</t>
  </si>
  <si>
    <t>BT2G_RXPLL_VCOAMP_BAND0_CHAN038_X_X_X_NV_VXXX</t>
  </si>
  <si>
    <t>BT2G_RX_ABSGAIN_BAND0_CHAN038_BW4_CS0MX_GAIN_NV_VXXX</t>
  </si>
  <si>
    <t>BT2G_RX_ABSGAIN_BAND0_CHAN038_BW4_CS0MX_IQDEL_NV_VXXX</t>
  </si>
  <si>
    <t>BT2G_RX_ABSGAIN_BAND0_CHAN038_BW4_CS0MX_GAINI_NV_VXXX</t>
  </si>
  <si>
    <t>BT2G_RX_ABSGAIN_BAND0_CHAN038_BW4_CS0MX_GAINQ_NV_VXXX</t>
  </si>
  <si>
    <t>BT2G_RX_ABSGAIN_BAND0_CHAN078_BW4_CS0LN_GAIN_NV_VXXX</t>
  </si>
  <si>
    <t>BT2G_RX_ABSGAIN_BAND0_CHAN078_BW4_CS0LN_IQDEL_NV_VXXX</t>
  </si>
  <si>
    <t>BT2G_RX_ABSGAIN_BAND0_CHAN078_BW4_CS0LN_GAINI_NV_VXXX</t>
  </si>
  <si>
    <t>BT2G_RX_ABSGAIN_BAND0_CHAN078_BW4_CS0LN_GAINQ_NV_VXXX</t>
  </si>
  <si>
    <t>BT2G_RXPLL_VTSTAT_BAND0_CHAN078_X_X_X_NV_VXXX</t>
  </si>
  <si>
    <t>BT2G_RXPLL_BCALDONE_BAND0_CHAN078_X_X_X_NV_VXXX</t>
  </si>
  <si>
    <t>BT2G_RXPLL_BCALCRS_BAND0_CHAN078_X_X_X_NV_VXXX</t>
  </si>
  <si>
    <t>BT2G_RXPLL_BCALFINE_BAND0_CHAN078_X_X_X_NV_VXXX</t>
  </si>
  <si>
    <t>BT2G_RXPLL_VTUNE_BAND0_CHAN078_X_X_X_NV_VXXX</t>
  </si>
  <si>
    <t>BT2G_RXPLL_VCOAMP_BAND0_CHAN078_X_X_X_NV_VXXX</t>
  </si>
  <si>
    <t>BT5G_RX_ABSGAIN</t>
  </si>
  <si>
    <t>ARF_FWBT_JTAG_POLLDONE_XXBT5GRXABSGAINX_0_X_X_NV_VXXX</t>
  </si>
  <si>
    <t>ARF_FWBT_JTAG_POLLDONE_XXBT5GRXABSGAIN1_1_X_X_NV_VXXX</t>
  </si>
  <si>
    <t>ARF_FWBT_JTAG_POLLDONE_XXBT5GRXABSGAIN2_2_X_X_NV_VXXX</t>
  </si>
  <si>
    <t>ARF_FWBT_JTAG_POLLDONE_XXBT5GRXABSGAIN3_3_X_X_NV_VXXX</t>
  </si>
  <si>
    <t>ARF_FWBT_JTAG_POLLDONE_XXBT5GRXABSGAIN4_4_X_X_NV_VXXX</t>
  </si>
  <si>
    <t>ARF_FWBT_JTAG_POLLDONE_XXBT5GRXABSGAIN5_5_X_X_NV_VXXX</t>
  </si>
  <si>
    <t>BT5G_RX_ABSGAIN_BAND1_CHAN000_BW4_CS0LN_GAIN_NV_VXXX</t>
  </si>
  <si>
    <t>BT5G_RX_ABSGAIN_BAND1_CHAN000_BW4_CS0LN_IQDEL_NV_VXXX</t>
  </si>
  <si>
    <t>BT5G_RX_ABSGAIN_BAND1_CHAN000_BW4_CS0LN_GAINI_NV_VXXX</t>
  </si>
  <si>
    <t>BT5G_RX_ABSGAIN_BAND1_CHAN000_BW4_CS0LN_GAINQ_NV_VXXX</t>
  </si>
  <si>
    <t>BT5G_RXPLL_VTSTAT_BAND1_CHAN000_X_X_X_NV_VXXX</t>
  </si>
  <si>
    <t>BT5G_RXPLL_BCALDONE_BAND1_CHAN000_X_X_X_NV_VXXX</t>
  </si>
  <si>
    <t>BT5G_RXPLL_BCALCRS_BAND1_CHAN000_X_X_X_NV_VXXX</t>
  </si>
  <si>
    <t>BT5G_RXPLL_BCALFINE_BAND1_CHAN000_X_X_X_NV_VXXX</t>
  </si>
  <si>
    <t>BT5G_RXPLL_VTUNE_BAND1_CHAN000_X_X_X_NV_VXXX</t>
  </si>
  <si>
    <t>BT5G_RXPLL_VCOAMP_BAND1_CHAN000_X_X_X_NV_VXXX</t>
  </si>
  <si>
    <t>BT5G_RX_ABSGAIN_BAND2_CHAN000_BW4_CS0LN_GAIN_NV_VXXX</t>
  </si>
  <si>
    <t>BT5G_RX_ABSGAIN_BAND2_CHAN000_BW4_CS0LN_IQDEL_NV_VXXX</t>
  </si>
  <si>
    <t>BT5G_RX_ABSGAIN_BAND2_CHAN000_BW4_CS0LN_GAINI_NV_VXXX</t>
  </si>
  <si>
    <t>BT5G_RX_ABSGAIN_BAND2_CHAN000_BW4_CS0LN_GAINQ_NV_VXXX</t>
  </si>
  <si>
    <t>BT5G_RXPLL_VTSTAT_BAND2_CHAN000_X_X_X_NV_VXXX</t>
  </si>
  <si>
    <t>BT5G_RXPLL_BCALDONE_BAND2_CHAN000_X_X_X_NV_VXXX</t>
  </si>
  <si>
    <t>BT5G_RXPLL_BCALCRS_BAND2_CHAN000_X_X_X_NV_VXXX</t>
  </si>
  <si>
    <t>BT5G_RXPLL_BCALFINE_BAND2_CHAN000_X_X_X_NV_VXXX</t>
  </si>
  <si>
    <t>BT5G_RXPLL_VTUNE_BAND2_CHAN000_X_X_X_NV_VXXX</t>
  </si>
  <si>
    <t>BT5G_RXPLL_VCOAMP_BAND2_CHAN000_X_X_X_NV_VXXX</t>
  </si>
  <si>
    <t>BT5G_RX_ABSGAIN_BAND2_CHAN000_BW4_CS0MX_GAIN_NV_VXXX</t>
  </si>
  <si>
    <t>BT5G_RX_ABSGAIN_BAND2_CHAN000_BW4_CS0MX_IQDEL_NV_VXXX</t>
  </si>
  <si>
    <t>BT5G_RX_ABSGAIN_BAND2_CHAN000_BW4_CS0MX_GAINI_NV_VXXX</t>
  </si>
  <si>
    <t>BT5G_RX_ABSGAIN_BAND2_CHAN000_BW4_CS0MX_GAINQ_NV_VXXX</t>
  </si>
  <si>
    <t>BT5G_RX_ABSGAIN_BAND7_CHAN124_BW4_CS0LN_GAIN_NV_VXXX</t>
  </si>
  <si>
    <t>BT5G_RX_ABSGAIN_BAND7_CHAN124_BW4_CS0LN_IQDEL_NV_VXXX</t>
  </si>
  <si>
    <t>BT5G_RX_ABSGAIN_BAND7_CHAN124_BW4_CS0LN_GAINI_NV_VXXX</t>
  </si>
  <si>
    <t>BT5G_RX_ABSGAIN_BAND7_CHAN124_BW4_CS0LN_GAINQ_NV_VXXX</t>
  </si>
  <si>
    <t>BT5G_RXPLL_VTSTAT_BAND7_CHAN124_X_X_X_NV_VXXX</t>
  </si>
  <si>
    <t>BT5G_RXPLL_BCALDONE_BAND7_CHAN124_X_X_X_NV_VXXX</t>
  </si>
  <si>
    <t>BT5G_RXPLL_BCALCRS_BAND7_CHAN124_X_X_X_NV_VXXX</t>
  </si>
  <si>
    <t>BT5G_RXPLL_BCALFINE_BAND7_CHAN124_X_X_X_NV_VXXX</t>
  </si>
  <si>
    <t>BT5G_RXPLL_VTUNE_BAND7_CHAN124_X_X_X_NV_VXXX</t>
  </si>
  <si>
    <t>BT5G_RXPLL_VCOAMP_BAND7_CHAN124_X_X_X_NV_VXXX</t>
  </si>
  <si>
    <t>BT2G_RX_PDCHECK</t>
  </si>
  <si>
    <t>ARF_FWBT_JTAG_POLLDONE_XXBT2GRXPDCHECKX_0_X_X_NV_VXXX</t>
  </si>
  <si>
    <t>ARF_FWBT_JTAG_POLLDONE_XXBT2GRXPDCHECK1_1_X_X_NV_VXXX</t>
  </si>
  <si>
    <t>ARF_FWBT_JTAG_POLLDONE_XXBT2GRXPDCHECK2_2_X_X_NV_VXXX</t>
  </si>
  <si>
    <t>ARF_FWBT_JTAG_POLLDONE_XXBT2GRXPDCHECK3_3_X_X_NV_VXXX</t>
  </si>
  <si>
    <t>ARF_FWBT_JTAG_POLLDONE_XXBT2GRXPDCHECK4_4_X_X_NV_VXXX</t>
  </si>
  <si>
    <t>ARF_FWBT_JTAG_POLLDONE_XXBT2GRXPDCHECK5_5_X_X_NV_VXXX</t>
  </si>
  <si>
    <t>ARF_FWBT_JTAG_POLLDONE_XXBT2GRXPDCHECK6_6_X_X_NV_VXXX</t>
  </si>
  <si>
    <t>ARF_FWBT_JTAG_POLLDONE_XXBT2GRXPDCHECK7_7_X_X_NV_VXXX</t>
  </si>
  <si>
    <t>ARF_FWBT_JTAG_POLLDONE_XXBT2GRXPDCHECK8_8_X_X_NV_VXXX</t>
  </si>
  <si>
    <t>ARF_FWBT_JTAG_POLLDONE_XXBT2GRXPDCHECK9_9_X_X_NV_VXXX</t>
  </si>
  <si>
    <t>ARF_FWBT_JTAG_POLLDONE_XXBT2GRXPDCHEC10_10_X_X_NV_VXXX</t>
  </si>
  <si>
    <t>ARF_FWBT_JTAG_POLLDONE_XXBT2GRXPDCHEC11_11_X_X_NV_VXXX</t>
  </si>
  <si>
    <t>ARF_FWBT_JTAG_POLLDONE_XXBT2GRXPDCHEC12_12_X_X_NV_VXXX</t>
  </si>
  <si>
    <t>ARF_FWBT_JTAG_POLLDONE_XXBT2GRXPDCHEC13_13_X_X_NV_VXXX</t>
  </si>
  <si>
    <t>ARF_FWBT_JTAG_POLLDONE_XXBT2GRXPDCHEC14_14_X_X_NV_VXXX</t>
  </si>
  <si>
    <t>ARF_FWBT_JTAG_POLLDONE_XXBT2GRXPDCHEC15_15_X_X_NV_VXXX</t>
  </si>
  <si>
    <t>ARF_FWBT_JTAG_POLLDONE_XXBT2GRXPDCHEC16_16_X_X_NV_VXXX</t>
  </si>
  <si>
    <t>ARF_FWBT_JTAG_POLLDONE_XXBT2GRXPDCHEC17_17_X_X_NV_VXXX</t>
  </si>
  <si>
    <t>ARF_FWBT_JTAG_POLLDONE_XXBT2GRXPDCHEC18_18_X_X_NV_VXXX</t>
  </si>
  <si>
    <t>ARF_FWBT_JTAG_POLLDONE_XXBT2GRXPDCHEC19_19_X_X_NV_VXXX</t>
  </si>
  <si>
    <t>ARF_FWBT_JTAG_POLLDONE_XXBT2GRXPDCHEC20_20_X_X_NV_VXXX</t>
  </si>
  <si>
    <t>ARF_FWBT_JTAG_POLLDONE_XXBT2GRXPDCHEC21_21_X_X_NV_VXXX</t>
  </si>
  <si>
    <t>ARF_FWBT_JTAG_POLLDONE_XXBT2GRXPDCHEC22_22_X_X_NV_VXXX</t>
  </si>
  <si>
    <t>ARF_FWBT_JTAG_POLLDONE_XXBT2GRXPDCHEC23_23_X_X_NV_VXXX</t>
  </si>
  <si>
    <t>ARF_FWBT_JTAG_POLLDONE_XXBT2GRXPDCHEC24_24_X_X_NV_VXXX</t>
  </si>
  <si>
    <t>ARF_FWBT_JTAG_POLLDONE_XXBT2GRXPDCHEC25_25_X_X_NV_VXXX</t>
  </si>
  <si>
    <t>ARF_FWBT_JTAG_POLLDONE_XXBT2GRXPDCHEC26_26_X_X_NV_VXXX</t>
  </si>
  <si>
    <t>ARF_FWBT_JTAG_POLLDONE_XXBT2GRXPDCHEC27_27_X_X_NV_VXXX</t>
  </si>
  <si>
    <t>ARF_FWBT_JTAG_POLLDONE_XXBT2GRXPDCHEC28_28_X_X_NV_VXXX</t>
  </si>
  <si>
    <t>ARF_FWBT_JTAG_POLLDONE_XXBT2GRXPDCHEC29_29_X_X_NV_VXXX</t>
  </si>
  <si>
    <t>ARF_FWBT_JTAG_POLLDONE_XXBT2GRXPDCHEC30_30_X_X_NV_VXXX</t>
  </si>
  <si>
    <t>ARF_FWBT_JTAG_POLLDONE_XXBT2GRXPDCHEC31_31_X_X_NV_VXXX</t>
  </si>
  <si>
    <t>ARF_FWBT_JTAG_POLLDONE_XXBT2GRXPDCHEC32_32_X_X_NV_VXXX</t>
  </si>
  <si>
    <t>ARF_FWBT_JTAG_POLLDONE_XXBT2GRXPDCHEC33_33_X_X_NV_VXXX</t>
  </si>
  <si>
    <t>ARF_FWBT_JTAG_POLLDONE_XXBT2GRXPDCHEC34_34_X_X_NV_VXXX</t>
  </si>
  <si>
    <t>ARF_FWBT_JTAG_POLLDONE_XXBT2GRXPDCHEC35_35_X_X_NV_VXXX</t>
  </si>
  <si>
    <t>ARF_FWBT_JTAG_POLLDONE_XXBT2GRXPDCHEC36_36_X_X_NV_VXXX</t>
  </si>
  <si>
    <t>ARF_FWBT_JTAG_POLLDONE_XXBT2GRXPDCHEC37_37_X_X_NV_VXXX</t>
  </si>
  <si>
    <t>ARF_FWBT_JTAG_POLLDONE_XXBT2GRXPDCHEC38_38_X_X_NV_VXXX</t>
  </si>
  <si>
    <t>ARF_FWBT_JTAG_POLLDONE_XXBT2GRXPDCHEC39_39_X_X_NV_VXXX</t>
  </si>
  <si>
    <t>ARF_FWBT_JTAG_POLLDONE_XXBT2GRXPDCHEC40_40_X_X_NV_VXXX</t>
  </si>
  <si>
    <t>ARF_FWBT_JTAG_POLLDONE_XXBT2GRXPDCHEC41_41_X_X_NV_VXXX</t>
  </si>
  <si>
    <t>ARF_FWBT_JTAG_POLLDONE_XXBT2GRXPDCHEC42_42_X_X_NV_VXXX</t>
  </si>
  <si>
    <t>ARF_FWBT_JTAG_POLLDONE_XXBT2GRXPDCHEC43_43_X_X_NV_VXXX</t>
  </si>
  <si>
    <t>ARF_FWBT_JTAG_POLLDONE_XXBT2GRXPDCHEC44_44_X_X_NV_VXXX</t>
  </si>
  <si>
    <t>ARF_FWBT_JTAG_POLLDONE_XXBT2GRXPDCHEC45_45_X_X_NV_VXXX</t>
  </si>
  <si>
    <t>ARF_FWBT_JTAG_POLLDONE_XXBT2GRXPDCHEC46_46_X_X_NV_VXXX</t>
  </si>
  <si>
    <t>ARF_FWBT_JTAG_POLLDONE_XXBT2GRXPDCHEC47_47_X_X_NV_VXXX</t>
  </si>
  <si>
    <t>ARF_FWBT_JTAG_POLLDONE_XXBT2GRXPDCHEC48_48_X_X_NV_VXXX</t>
  </si>
  <si>
    <t>BT2G_RXPDCHCK_BAND0_CHAN038_PDLNA_TRGRPWR_X_X_NV_VXXX</t>
  </si>
  <si>
    <t>BT2G_RXPDCHCK_BAND0_CHAN038_PDIIR_TRGRPWR_X_X_NV_VXXX</t>
  </si>
  <si>
    <t>BT2G_RXPDCHCK_BAND0_CHAN038_PDFIR_TRGRPWR_X_X_NV_VXXX</t>
  </si>
  <si>
    <t>BT5G_RX_PDCHECK</t>
  </si>
  <si>
    <t>ARF_FWBT_JTAG_POLLDONE_XXBT5GRXPDCHECKX_0_X_X_NV_VXXX</t>
  </si>
  <si>
    <t>ARF_FWBT_JTAG_POLLDONE_XXBT5GRXPDCHECK1_1_X_X_NV_VXXX</t>
  </si>
  <si>
    <t>ARF_FWBT_JTAG_POLLDONE_XXBT5GRXPDCHECK2_2_X_X_NV_VXXX</t>
  </si>
  <si>
    <t>ARF_FWBT_JTAG_POLLDONE_XXBT5GRXPDCHECK3_3_X_X_NV_VXXX</t>
  </si>
  <si>
    <t>ARF_FWBT_JTAG_POLLDONE_XXBT5GRXPDCHECK4_4_X_X_NV_VXXX</t>
  </si>
  <si>
    <t>ARF_FWBT_JTAG_POLLDONE_XXBT5GRXPDCHECK5_5_X_X_NV_VXXX</t>
  </si>
  <si>
    <t>ARF_FWBT_JTAG_POLLDONE_XXBT5GRXPDCHECK6_6_X_X_NV_VXXX</t>
  </si>
  <si>
    <t>ARF_FWBT_JTAG_POLLDONE_XXBT5GRXPDCHECK7_7_X_X_NV_VXXX</t>
  </si>
  <si>
    <t>ARF_FWBT_JTAG_POLLDONE_XXBT5GRXPDCHECK8_8_X_X_NV_VXXX</t>
  </si>
  <si>
    <t>ARF_FWBT_JTAG_POLLDONE_XXBT5GRXPDCHECK9_9_X_X_NV_VXXX</t>
  </si>
  <si>
    <t>ARF_FWBT_JTAG_POLLDONE_XXBT5GRXPDCHEC10_10_X_X_NV_VXXX</t>
  </si>
  <si>
    <t>ARF_FWBT_JTAG_POLLDONE_XXBT5GRXPDCHEC11_11_X_X_NV_VXXX</t>
  </si>
  <si>
    <t>ARF_FWBT_JTAG_POLLDONE_XXBT5GRXPDCHEC12_12_X_X_NV_VXXX</t>
  </si>
  <si>
    <t>ARF_FWBT_JTAG_POLLDONE_XXBT5GRXPDCHEC13_13_X_X_NV_VXXX</t>
  </si>
  <si>
    <t>ARF_FWBT_JTAG_POLLDONE_XXBT5GRXPDCHEC14_14_X_X_NV_VXXX</t>
  </si>
  <si>
    <t>ARF_FWBT_JTAG_POLLDONE_XXBT5GRXPDCHEC15_15_X_X_NV_VXXX</t>
  </si>
  <si>
    <t>ARF_FWBT_JTAG_POLLDONE_XXBT5GRXPDCHEC16_16_X_X_NV_VXXX</t>
  </si>
  <si>
    <t>ARF_FWBT_JTAG_POLLDONE_XXBT5GRXPDCHEC17_17_X_X_NV_VXXX</t>
  </si>
  <si>
    <t>ARF_FWBT_JTAG_POLLDONE_XXBT5GRXPDCHEC18_18_X_X_NV_VXXX</t>
  </si>
  <si>
    <t>ARF_FWBT_JTAG_POLLDONE_XXBT5GRXPDCHEC19_19_X_X_NV_VXXX</t>
  </si>
  <si>
    <t>ARF_FWBT_JTAG_POLLDONE_XXBT5GRXPDCHEC20_20_X_X_NV_VXXX</t>
  </si>
  <si>
    <t>ARF_FWBT_JTAG_POLLDONE_XXBT5GRXPDCHEC21_21_X_X_NV_VXXX</t>
  </si>
  <si>
    <t>ARF_FWBT_JTAG_POLLDONE_XXBT5GRXPDCHEC22_22_X_X_NV_VXXX</t>
  </si>
  <si>
    <t>ARF_FWBT_JTAG_POLLDONE_XXBT5GRXPDCHEC23_23_X_X_NV_VXXX</t>
  </si>
  <si>
    <t>ARF_FWBT_JTAG_POLLDONE_XXBT5GRXPDCHEC24_24_X_X_NV_VXXX</t>
  </si>
  <si>
    <t>ARF_FWBT_JTAG_POLLDONE_XXBT5GRXPDCHEC25_25_X_X_NV_VXXX</t>
  </si>
  <si>
    <t>ARF_FWBT_JTAG_POLLDONE_XXBT5GRXPDCHEC26_26_X_X_NV_VXXX</t>
  </si>
  <si>
    <t>ARF_FWBT_JTAG_POLLDONE_XXBT5GRXPDCHEC27_27_X_X_NV_VXXX</t>
  </si>
  <si>
    <t>ARF_FWBT_JTAG_POLLDONE_XXBT5GRXPDCHEC28_28_X_X_NV_VXXX</t>
  </si>
  <si>
    <t>ARF_FWBT_JTAG_POLLDONE_XXBT5GRXPDCHEC29_29_X_X_NV_VXXX</t>
  </si>
  <si>
    <t>ARF_FWBT_JTAG_POLLDONE_XXBT5GRXPDCHEC30_30_X_X_NV_VXXX</t>
  </si>
  <si>
    <t>ARF_FWBT_JTAG_POLLDONE_XXBT5GRXPDCHEC31_31_X_X_NV_VXXX</t>
  </si>
  <si>
    <t>ARF_FWBT_JTAG_POLLDONE_XXBT5GRXPDCHEC32_32_X_X_NV_VXXX</t>
  </si>
  <si>
    <t>ARF_FWBT_JTAG_POLLDONE_XXBT5GRXPDCHEC33_33_X_X_NV_VXXX</t>
  </si>
  <si>
    <t>ARF_FWBT_JTAG_POLLDONE_XXBT5GRXPDCHEC34_34_X_X_NV_VXXX</t>
  </si>
  <si>
    <t>ARF_FWBT_JTAG_POLLDONE_XXBT5GRXPDCHEC35_35_X_X_NV_VXXX</t>
  </si>
  <si>
    <t>ARF_FWBT_JTAG_POLLDONE_XXBT5GRXPDCHEC36_36_X_X_NV_VXXX</t>
  </si>
  <si>
    <t>ARF_FWBT_JTAG_POLLDONE_XXBT5GRXPDCHEC37_37_X_X_NV_VXXX</t>
  </si>
  <si>
    <t>ARF_FWBT_JTAG_POLLDONE_XXBT5GRXPDCHEC38_38_X_X_NV_VXXX</t>
  </si>
  <si>
    <t>ARF_FWBT_JTAG_POLLDONE_XXBT5GRXPDCHEC39_39_X_X_NV_VXXX</t>
  </si>
  <si>
    <t>ARF_FWBT_JTAG_POLLDONE_XXBT5GRXPDCHEC40_40_X_X_NV_VXXX</t>
  </si>
  <si>
    <t>ARF_FWBT_JTAG_POLLDONE_XXBT5GRXPDCHEC41_41_X_X_NV_VXXX</t>
  </si>
  <si>
    <t>ARF_FWBT_JTAG_POLLDONE_XXBT5GRXPDCHEC42_42_X_X_NV_VXXX</t>
  </si>
  <si>
    <t>ARF_FWBT_JTAG_POLLDONE_XXBT5GRXPDCHEC43_43_X_X_NV_VXXX</t>
  </si>
  <si>
    <t>ARF_FWBT_JTAG_POLLDONE_XXBT5GRXPDCHEC44_44_X_X_NV_VXXX</t>
  </si>
  <si>
    <t>ARF_FWBT_JTAG_POLLDONE_XXBT5GRXPDCHEC45_45_X_X_NV_VXXX</t>
  </si>
  <si>
    <t>ARF_FWBT_JTAG_POLLDONE_XXBT5GRXPDCHEC46_46_X_X_NV_VXXX</t>
  </si>
  <si>
    <t>ARF_FWBT_JTAG_POLLDONE_XXBT5GRXPDCHEC47_47_X_X_NV_VXXX</t>
  </si>
  <si>
    <t>ARF_FWBT_JTAG_POLLDONE_XXBT5GRXPDCHEC48_48_X_X_NV_VXXX</t>
  </si>
  <si>
    <t>BT5G_RXPDCHCK_BAND2_CHAN000_PDLNA_TRGRPWR_X_X_NV_VXXX</t>
  </si>
  <si>
    <t>BT5G_RXPDCHCK_BAND2_CHAN000_PDIIR_TRGRPWR_X_X_NV_VXXX</t>
  </si>
  <si>
    <t>BT5G_RXPDCHCK_BAND2_CHAN000_PDFIR_TRGRPWR_X_X_NV_VXXX</t>
  </si>
  <si>
    <t>BT2G_RX_AGCADC</t>
  </si>
  <si>
    <t>ARF_FWBT_JTAG_POLLDONE_XXBT2GRXAGCADCXX_0_X_X_NV_VXXX</t>
  </si>
  <si>
    <t>ARF_FWBT_JTAG_POLLDONE_XXBT2GRXAGCADCX1_1_X_X_NV_VXXX</t>
  </si>
  <si>
    <t>ARF_FWBT_JTAG_POLLDONE_XXBT2GRXAGCADCX2_2_X_X_NV_VXXX</t>
  </si>
  <si>
    <t>ARF_FWBT_JTAG_POLLDONE_XXBT2GRXAGCADCX3_3_X_X_NV_VXXX</t>
  </si>
  <si>
    <t>ARF_FWBT_JTAG_POLLDONE_XXBT2GRXAGCADCX4_4_X_X_NV_VXXX</t>
  </si>
  <si>
    <t>ARF_FWBT_JTAG_POLLDONE_XXBT2GRXAGCADCX5_5_X_X_NV_VXXX</t>
  </si>
  <si>
    <t>ARF_FWBT_JTAG_POLLDONE_XXBT2GRXAGCADCX6_6_X_X_NV_VXXX</t>
  </si>
  <si>
    <t>ARF_FWBT_JTAG_POLLDONE_XXBT2GRXAGCADCX7_7_X_X_NV_VXXX</t>
  </si>
  <si>
    <t>ARF_FWBT_JTAG_POLLDONE_XXBT2GRXAGCADCX8_8_X_X_NV_VXXX</t>
  </si>
  <si>
    <t>ARF_FWBT_JTAG_POLLDONE_XXBT2GRXAGCADCX9_9_X_X_NV_VXXX</t>
  </si>
  <si>
    <t>ARF_FWBT_JTAG_POLLDONE_XXBT2GRXAGCADC10_10_X_X_NV_VXXX</t>
  </si>
  <si>
    <t>ARF_FWBT_JTAG_POLLDONE_XXBT2GRXAGCADC11_11_X_X_NV_VXXX</t>
  </si>
  <si>
    <t>ARF_FWBT_JTAG_POLLDONE_XXBT2GRXAGCADC12_12_X_X_NV_VXXX</t>
  </si>
  <si>
    <t>ARF_FWBT_JTAG_POLLDONE_XXBT2GRXAGCADC13_13_X_X_NV_VXXX</t>
  </si>
  <si>
    <t>ARF_FWBT_JTAG_POLLDONE_XXBT2GRXAGCADC14_14_X_X_NV_VXXX</t>
  </si>
  <si>
    <t>ARF_FWBT_JTAG_POLLDONE_XXBT2GRXAGCADC15_15_X_X_NV_VXXX</t>
  </si>
  <si>
    <t>ARF_FWBT_JTAG_POLLDONE_XXBT2GRXAGCADC16_16_X_X_NV_VXXX</t>
  </si>
  <si>
    <t>ARF_FWBT_JTAG_POLLDONE_XXBT2GRXAGCADC17_17_X_X_NV_VXXX</t>
  </si>
  <si>
    <t>ARF_FWBT_JTAG_POLLDONE_XXBT2GRXAGCADC18_18_X_X_NV_VXXX</t>
  </si>
  <si>
    <t>ARF_FWBT_JTAG_POLLDONE_XXBT2GRXAGCADC19_19_X_X_NV_VXXX</t>
  </si>
  <si>
    <t>ARF_FWBT_JTAG_POLLDONE_XXBT2GRXAGCADC20_20_X_X_NV_VXXX</t>
  </si>
  <si>
    <t>ARF_FWBT_JTAG_POLLDONE_XXBT2GRXAGCADC21_21_X_X_NV_VXXX</t>
  </si>
  <si>
    <t>ARF_FWBT_JTAG_POLLDONE_XXBT2GRXAGCADC22_22_X_X_NV_VXXX</t>
  </si>
  <si>
    <t>ARF_FWBT_JTAG_POLLDONE_XXBT2GRXAGCADC23_23_X_X_NV_VXXX</t>
  </si>
  <si>
    <t>ARF_FWBT_JTAG_POLLDONE_XXBT2GRXAGCADC24_24_X_X_NV_VXXX</t>
  </si>
  <si>
    <t>BT2G_RXAGCADC_BAND0_CHAN038_MIX_N75_REF_PWR_NV_VXXX</t>
  </si>
  <si>
    <t>BT2G_RXAGCADC_BAND0_CHAN038_MIX_N75_REF_GAIN_NV_VXXX</t>
  </si>
  <si>
    <t>BT2G_RXAGCADC_BAND0_CHAN038_MIX_N60_RMS_PWR_NV_VXXX</t>
  </si>
  <si>
    <t>BT2G_RXAGCADC_BAND0_CHAN038_MIX_N60_RMS_GAIN_NV_VXXX</t>
  </si>
  <si>
    <t>BT2G_RXAGCADC_BAND0_CHAN038_MIX_N60_PEAK_PWR_NV_VXXX</t>
  </si>
  <si>
    <t>BT2G_RXAGCADC_BAND0_CHAN038_MIX_N60_PEAK_GAIN_NV_VXXX</t>
  </si>
  <si>
    <t>BT2G_RXAGCADC_BAND0_CHAN038_MIX_N60_MINI_X_NV_VXXX</t>
  </si>
  <si>
    <t>BT2G_RXAGCADC_BAND0_CHAN038_MIX_N60_MAXI_X_NV_VXXX</t>
  </si>
  <si>
    <t>BT2G_RXAGCADC_BAND0_CHAN038_MIX_N60_MEANI_X_NV_VXXX</t>
  </si>
  <si>
    <t>BT2G_RXAGCADC_BAND0_CHAN038_MIX_N60_MINQ_X_NV_VXXX</t>
  </si>
  <si>
    <t>BT2G_RXAGCADC_BAND0_CHAN038_MIX_N60_MAXQ_X_NV_VXXX</t>
  </si>
  <si>
    <t>BT2G_RXAGCADC_BAND0_CHAN038_MIX_N60_MEANQ_X_NV_VXXX</t>
  </si>
  <si>
    <t>BT2G_RXAGCADC_BAND0_CHAN038_MIX_N54_RMS_PWR_NV_VXXX</t>
  </si>
  <si>
    <t>BT2G_RXAGCADC_BAND0_CHAN038_MIX_N54_RMS_GAIN_NV_VXXX</t>
  </si>
  <si>
    <t>BT2G_RXAGCADC_BAND0_CHAN038_MIX_N54_PEAK_PWR_NV_VXXX</t>
  </si>
  <si>
    <t>BT2G_RXAGCADC_BAND0_CHAN038_MIX_N54_PEAK_GAIN_NV_VXXX</t>
  </si>
  <si>
    <t>BT2G_RXAGCADC_BAND0_CHAN038_MIX_N54_MINI_X_NV_VXXX</t>
  </si>
  <si>
    <t>BT2G_RXAGCADC_BAND0_CHAN038_MIX_N54_MAXI_X_NV_VXXX</t>
  </si>
  <si>
    <t>BT2G_RXAGCADC_BAND0_CHAN038_MIX_N54_MEANI_X_NV_VXXX</t>
  </si>
  <si>
    <t>BT2G_RXAGCADC_BAND0_CHAN038_MIX_N54_MINQ_X_NV_VXXX</t>
  </si>
  <si>
    <t>BT2G_RXAGCADC_BAND0_CHAN038_MIX_N54_MAXQ_X_NV_VXXX</t>
  </si>
  <si>
    <t>BT2G_RXAGCADC_BAND0_CHAN038_MIX_N54_MEANQ_X_NV_VXXX</t>
  </si>
  <si>
    <t>BT2G_RXAGCADC_BAND0_CHAN038_MIX_N48_RMS_PWR_NV_VXXX</t>
  </si>
  <si>
    <t>BT2G_RXAGCADC_BAND0_CHAN038_MIX_N48_RMS_GAIN_NV_VXXX</t>
  </si>
  <si>
    <t>BT2G_RXAGCADC_BAND0_CHAN038_MIX_N48_PEAK_PWR_NV_VXXX</t>
  </si>
  <si>
    <t>BT2G_RXAGCADC_BAND0_CHAN038_MIX_N48_PEAK_GAIN_NV_VXXX</t>
  </si>
  <si>
    <t>BT2G_RXAGCADC_BAND0_CHAN038_MIX_N48_MINI_X_NV_VXXX</t>
  </si>
  <si>
    <t>BT2G_RXAGCADC_BAND0_CHAN038_MIX_N48_MAXI_X_NV_VXXX</t>
  </si>
  <si>
    <t>BT2G_RXAGCADC_BAND0_CHAN038_MIX_N48_MEANI_X_NV_VXXX</t>
  </si>
  <si>
    <t>BT2G_RXAGCADC_BAND0_CHAN038_MIX_N48_MINQ_X_NV_VXXX</t>
  </si>
  <si>
    <t>BT2G_RXAGCADC_BAND0_CHAN038_MIX_N48_MAXQ_X_NV_VXXX</t>
  </si>
  <si>
    <t>BT2G_RXAGCADC_BAND0_CHAN038_MIX_N48_MEANQ_X_NV_VXXX</t>
  </si>
  <si>
    <t>BT2G_RXAGCADC_BAND0_CHAN038_MIX_N42_RMS_PWR_NV_VXXX</t>
  </si>
  <si>
    <t>BT2G_RXAGCADC_BAND0_CHAN038_MIX_N42_RMS_GAIN_NV_VXXX</t>
  </si>
  <si>
    <t>BT2G_RXAGCADC_BAND0_CHAN038_MIX_N42_PEAK_PWR_NV_VXXX</t>
  </si>
  <si>
    <t>BT2G_RXAGCADC_BAND0_CHAN038_MIX_N42_PEAK_GAIN_NV_VXXX</t>
  </si>
  <si>
    <t>BT2G_RXAGCADC_BAND0_CHAN038_MIX_N42_MINI_X_NV_VXXX</t>
  </si>
  <si>
    <t>BT2G_RXAGCADC_BAND0_CHAN038_MIX_N42_MAXI_X_NV_VXXX</t>
  </si>
  <si>
    <t>BT2G_RXAGCADC_BAND0_CHAN038_MIX_N42_MEANI_X_NV_VXXX</t>
  </si>
  <si>
    <t>BT2G_RXAGCADC_BAND0_CHAN038_MIX_N42_MINQ_X_NV_VXXX</t>
  </si>
  <si>
    <t>BT2G_RXAGCADC_BAND0_CHAN038_MIX_N42_MAXQ_X_NV_VXXX</t>
  </si>
  <si>
    <t>BT2G_RXAGCADC_BAND0_CHAN038_MIX_N42_MEANQ_X_NV_VXXX</t>
  </si>
  <si>
    <t>BT2G_RXAGCADC_BAND0_CHAN038_MIX_N36_RMS_PWR_NV_VXXX</t>
  </si>
  <si>
    <t>BT2G_RXAGCADC_BAND0_CHAN038_MIX_N36_RMS_GAIN_NV_VXXX</t>
  </si>
  <si>
    <t>BT2G_RXAGCADC_BAND0_CHAN038_MIX_N36_PEAK_PWR_NV_VXXX</t>
  </si>
  <si>
    <t>BT2G_RXAGCADC_BAND0_CHAN038_MIX_N36_PEAK_GAIN_NV_VXXX</t>
  </si>
  <si>
    <t>BT2G_RXAGCADC_BAND0_CHAN038_MIX_N36_MINI_X_NV_VXXX</t>
  </si>
  <si>
    <t>BT2G_RXAGCADC_BAND0_CHAN038_MIX_N36_MAXI_X_NV_VXXX</t>
  </si>
  <si>
    <t>BT2G_RXAGCADC_BAND0_CHAN038_MIX_N36_MEANI_X_NV_VXXX</t>
  </si>
  <si>
    <t>BT2G_RXAGCADC_BAND0_CHAN038_MIX_N36_MINQ_X_NV_VXXX</t>
  </si>
  <si>
    <t>BT2G_RXAGCADC_BAND0_CHAN038_MIX_N36_MAXQ_X_NV_VXXX</t>
  </si>
  <si>
    <t>BT2G_RXAGCADC_BAND0_CHAN038_MIX_N36_MEANQ_X_NV_VXXX</t>
  </si>
  <si>
    <t>BT2G_RXAGCADC_BAND0_CHAN038_MIX_N30_RMS_PWR_NV_VXXX</t>
  </si>
  <si>
    <t>BT2G_RXAGCADC_BAND0_CHAN038_MIX_N30_RMS_GAIN_NV_VXXX</t>
  </si>
  <si>
    <t>BT2G_RXAGCADC_BAND0_CHAN038_MIX_N30_PEAK_PWR_NV_VXXX</t>
  </si>
  <si>
    <t>BT2G_RXAGCADC_BAND0_CHAN038_MIX_N30_PEAK_GAIN_NV_VXXX</t>
  </si>
  <si>
    <t>BT2G_RXAGCADC_BAND0_CHAN038_MIX_N30_MINI_X_NV_VXXX</t>
  </si>
  <si>
    <t>BT2G_RXAGCADC_BAND0_CHAN038_MIX_N30_MAXI_X_NV_VXXX</t>
  </si>
  <si>
    <t>BT2G_RXAGCADC_BAND0_CHAN038_MIX_N30_MEANI_X_NV_VXXX</t>
  </si>
  <si>
    <t>BT2G_RXAGCADC_BAND0_CHAN038_MIX_N30_MINQ_X_NV_VXXX</t>
  </si>
  <si>
    <t>BT2G_RXAGCADC_BAND0_CHAN038_MIX_N30_MAXQ_X_NV_VXXX</t>
  </si>
  <si>
    <t>BT2G_RXAGCADC_BAND0_CHAN038_MIX_N30_MEANQ_X_NV_VXXX</t>
  </si>
  <si>
    <t>BT2G_RXAGCADC_BAND0_CHAN038_IIR_N75_REF_PWR_NV_VXXX</t>
  </si>
  <si>
    <t>BT2G_RXAGCADC_BAND0_CHAN038_IIR_N75_REF_GAIN_NV_VXXX</t>
  </si>
  <si>
    <t>BT2G_RXAGCADC_BAND0_CHAN038_IIR_N75_RMS_PWR_NV_VXXX</t>
  </si>
  <si>
    <t>BT2G_RXAGCADC_BAND0_CHAN038_IIR_N75_RMS_GAIN_NV_VXXX</t>
  </si>
  <si>
    <t>BT2G_RXAGCADC_BAND0_CHAN038_IIR_N75_PEAK_PWR_NV_VXXX</t>
  </si>
  <si>
    <t>BT2G_RXAGCADC_BAND0_CHAN038_IIR_N75_PEAK_GAIN_NV_VXXX</t>
  </si>
  <si>
    <t>BT2G_RXAGCADC_BAND0_CHAN038_IIR_N75_MINI_X_NV_VXXX</t>
  </si>
  <si>
    <t>BT2G_RXAGCADC_BAND0_CHAN038_IIR_N75_MAXI_X_NV_VXXX</t>
  </si>
  <si>
    <t>BT2G_RXAGCADC_BAND0_CHAN038_IIR_N75_MEANI_X_NV_VXXX</t>
  </si>
  <si>
    <t>BT2G_RXAGCADC_BAND0_CHAN038_IIR_N75_MINQ_X_NV_VXXX</t>
  </si>
  <si>
    <t>BT2G_RXAGCADC_BAND0_CHAN038_IIR_N75_MAXQ_X_NV_VXXX</t>
  </si>
  <si>
    <t>BT2G_RXAGCADC_BAND0_CHAN038_IIR_N75_MEANQ_X_NV_VXXX</t>
  </si>
  <si>
    <t>BT2G_RXAGCADC_BAND0_CHAN038_IIR_N69_RMS_PWR_NV_VXXX</t>
  </si>
  <si>
    <t>BT2G_RXAGCADC_BAND0_CHAN038_IIR_N69_RMS_GAIN_NV_VXXX</t>
  </si>
  <si>
    <t>BT2G_RXAGCADC_BAND0_CHAN038_IIR_N69_PEAK_PWR_NV_VXXX</t>
  </si>
  <si>
    <t>BT2G_RXAGCADC_BAND0_CHAN038_IIR_N69_PEAK_GAIN_NV_VXXX</t>
  </si>
  <si>
    <t>BT2G_RXAGCADC_BAND0_CHAN038_IIR_N69_MINI_X_NV_VXXX</t>
  </si>
  <si>
    <t>BT2G_RXAGCADC_BAND0_CHAN038_IIR_N69_MAXI_X_NV_VXXX</t>
  </si>
  <si>
    <t>BT2G_RXAGCADC_BAND0_CHAN038_IIR_N69_MEANI_X_NV_VXXX</t>
  </si>
  <si>
    <t>BT2G_RXAGCADC_BAND0_CHAN038_IIR_N69_MINQ_X_NV_VXXX</t>
  </si>
  <si>
    <t>BT2G_RXAGCADC_BAND0_CHAN038_IIR_N69_MAXQ_X_NV_VXXX</t>
  </si>
  <si>
    <t>BT2G_RXAGCADC_BAND0_CHAN038_IIR_N69_MEANQ_X_NV_VXXX</t>
  </si>
  <si>
    <t>BT2G_RXAGCADC_BAND0_CHAN038_IIR_N63_RMS_PWR_NV_VXXX</t>
  </si>
  <si>
    <t>BT2G_RXAGCADC_BAND0_CHAN038_IIR_N63_RMS_GAIN_NV_VXXX</t>
  </si>
  <si>
    <t>BT2G_RXAGCADC_BAND0_CHAN038_IIR_N63_PEAK_PWR_NV_VXXX</t>
  </si>
  <si>
    <t>BT2G_RXAGCADC_BAND0_CHAN038_IIR_N63_PEAK_GAIN_NV_VXXX</t>
  </si>
  <si>
    <t>BT2G_RXAGCADC_BAND0_CHAN038_IIR_N63_MINI_X_NV_VXXX</t>
  </si>
  <si>
    <t>BT2G_RXAGCADC_BAND0_CHAN038_IIR_N63_MAXI_X_NV_VXXX</t>
  </si>
  <si>
    <t>BT2G_RXAGCADC_BAND0_CHAN038_IIR_N63_MEANI_X_NV_VXXX</t>
  </si>
  <si>
    <t>BT2G_RXAGCADC_BAND0_CHAN038_IIR_N63_MINQ_X_NV_VXXX</t>
  </si>
  <si>
    <t>BT2G_RXAGCADC_BAND0_CHAN038_IIR_N63_MAXQ_X_NV_VXXX</t>
  </si>
  <si>
    <t>BT2G_RXAGCADC_BAND0_CHAN038_IIR_N63_MEANQ_X_NV_VXXX</t>
  </si>
  <si>
    <t>BT2G_RXAGCADC_BAND0_CHAN038_IIR_N57_RMS_PWR_NV_VXXX</t>
  </si>
  <si>
    <t>BT2G_RXAGCADC_BAND0_CHAN038_IIR_N57_RMS_GAIN_NV_VXXX</t>
  </si>
  <si>
    <t>BT2G_RXAGCADC_BAND0_CHAN038_IIR_N57_PEAK_PWR_NV_VXXX</t>
  </si>
  <si>
    <t>BT2G_RXAGCADC_BAND0_CHAN038_IIR_N57_PEAK_GAIN_NV_VXXX</t>
  </si>
  <si>
    <t>BT2G_RXAGCADC_BAND0_CHAN038_IIR_N57_MINI_X_NV_VXXX</t>
  </si>
  <si>
    <t>BT2G_RXAGCADC_BAND0_CHAN038_IIR_N57_MAXI_X_NV_VXXX</t>
  </si>
  <si>
    <t>BT2G_RXAGCADC_BAND0_CHAN038_IIR_N57_MEANI_X_NV_VXXX</t>
  </si>
  <si>
    <t>BT2G_RXAGCADC_BAND0_CHAN038_IIR_N57_MINQ_X_NV_VXXX</t>
  </si>
  <si>
    <t>BT2G_RXAGCADC_BAND0_CHAN038_IIR_N57_MAXQ_X_NV_VXXX</t>
  </si>
  <si>
    <t>BT2G_RXAGCADC_BAND0_CHAN038_IIR_N57_MEANQ_X_NV_VXXX</t>
  </si>
  <si>
    <t>BT2G_RXAGCADC_BAND0_CHAN038_IIR_N51_RMS_PWR_NV_VXXX</t>
  </si>
  <si>
    <t>BT2G_RXAGCADC_BAND0_CHAN038_IIR_N51_RMS_GAIN_NV_VXXX</t>
  </si>
  <si>
    <t>BT2G_RXAGCADC_BAND0_CHAN038_IIR_N51_PEAK_PWR_NV_VXXX</t>
  </si>
  <si>
    <t>BT2G_RXAGCADC_BAND0_CHAN038_IIR_N51_PEAK_GAIN_NV_VXXX</t>
  </si>
  <si>
    <t>BT2G_RXAGCADC_BAND0_CHAN038_IIR_N51_MINI_X_NV_VXXX</t>
  </si>
  <si>
    <t>BT2G_RXAGCADC_BAND0_CHAN038_IIR_N51_MAXI_X_NV_VXXX</t>
  </si>
  <si>
    <t>BT2G_RXAGCADC_BAND0_CHAN038_IIR_N51_MEANI_X_NV_VXXX</t>
  </si>
  <si>
    <t>BT2G_RXAGCADC_BAND0_CHAN038_IIR_N51_MINQ_X_NV_VXXX</t>
  </si>
  <si>
    <t>BT2G_RXAGCADC_BAND0_CHAN038_IIR_N51_MAXQ_X_NV_VXXX</t>
  </si>
  <si>
    <t>BT2G_RXAGCADC_BAND0_CHAN038_IIR_N51_MEANQ_X_NV_VXXX</t>
  </si>
  <si>
    <t>BT2G_RXAGCADC_BAND0_CHAN038_IIR_N45_RMS_PWR_NV_VXXX</t>
  </si>
  <si>
    <t>BT2G_RXAGCADC_BAND0_CHAN038_IIR_N45_RMS_GAIN_NV_VXXX</t>
  </si>
  <si>
    <t>BT2G_RXAGCADC_BAND0_CHAN038_IIR_N45_PEAK_PWR_NV_VXXX</t>
  </si>
  <si>
    <t>BT2G_RXAGCADC_BAND0_CHAN038_IIR_N45_PEAK_GAIN_NV_VXXX</t>
  </si>
  <si>
    <t>BT2G_RXAGCADC_BAND0_CHAN038_IIR_N45_MINI_X_NV_VXXX</t>
  </si>
  <si>
    <t>BT2G_RXAGCADC_BAND0_CHAN038_IIR_N45_MAXI_X_NV_VXXX</t>
  </si>
  <si>
    <t>BT2G_RXAGCADC_BAND0_CHAN038_IIR_N45_MEANI_X_NV_VXXX</t>
  </si>
  <si>
    <t>BT2G_RXAGCADC_BAND0_CHAN038_IIR_N45_MINQ_X_NV_VXXX</t>
  </si>
  <si>
    <t>BT2G_RXAGCADC_BAND0_CHAN038_IIR_N45_MAXQ_X_NV_VXXX</t>
  </si>
  <si>
    <t>BT2G_RXAGCADC_BAND0_CHAN038_IIR_N45_MEANQ_X_NV_VXXX</t>
  </si>
  <si>
    <t>BT2G_RXAGCADC_BAND0_CHAN038_FIR_N75_REF_PWR_NV_VXXX</t>
  </si>
  <si>
    <t>BT2G_RXAGCADC_BAND0_CHAN038_FIR_N75_REF_GAIN_NV_VXXX</t>
  </si>
  <si>
    <t>BT2G_RXAGCADC_BAND0_CHAN038_FIR_N80_RMS_PWR_NV_VXXX</t>
  </si>
  <si>
    <t>BT2G_RXAGCADC_BAND0_CHAN038_FIR_N80_RMS_GAIN_NV_VXXX</t>
  </si>
  <si>
    <t>BT2G_RXAGCADC_BAND0_CHAN038_FIR_N80_PEAK_PWR_NV_VXXX</t>
  </si>
  <si>
    <t>BT2G_RXAGCADC_BAND0_CHAN038_FIR_N80_PEAK_GAIN_NV_VXXX</t>
  </si>
  <si>
    <t>BT2G_RXAGCADC_BAND0_CHAN038_FIR_N80_MINI_X_NV_VXXX</t>
  </si>
  <si>
    <t>BT2G_RXAGCADC_BAND0_CHAN038_FIR_N80_MAXI_X_NV_VXXX</t>
  </si>
  <si>
    <t>BT2G_RXAGCADC_BAND0_CHAN038_FIR_N80_MEANI_X_NV_VXXX</t>
  </si>
  <si>
    <t>BT2G_RXAGCADC_BAND0_CHAN038_FIR_N80_MINQ_X_NV_VXXX</t>
  </si>
  <si>
    <t>BT2G_RXAGCADC_BAND0_CHAN038_FIR_N80_MAXQ_X_NV_VXXX</t>
  </si>
  <si>
    <t>BT2G_RXAGCADC_BAND0_CHAN038_FIR_N80_MEANQ_X_NV_VXXX</t>
  </si>
  <si>
    <t>BT2G_RXAGCADC_BAND0_CHAN038_FIR_N74_RMS_PWR_NV_VXXX</t>
  </si>
  <si>
    <t>BT2G_RXAGCADC_BAND0_CHAN038_FIR_N74_RMS_GAIN_NV_VXXX</t>
  </si>
  <si>
    <t>BT2G_RXAGCADC_BAND0_CHAN038_FIR_N74_PEAK_PWR_NV_VXXX</t>
  </si>
  <si>
    <t>BT2G_RXAGCADC_BAND0_CHAN038_FIR_N74_PEAK_GAIN_NV_VXXX</t>
  </si>
  <si>
    <t>BT2G_RXAGCADC_BAND0_CHAN038_FIR_N74_MINI_X_NV_VXXX</t>
  </si>
  <si>
    <t>BT2G_RXAGCADC_BAND0_CHAN038_FIR_N74_MAXI_X_NV_VXXX</t>
  </si>
  <si>
    <t>BT2G_RXAGCADC_BAND0_CHAN038_FIR_N74_MEANI_X_NV_VXXX</t>
  </si>
  <si>
    <t>BT2G_RXAGCADC_BAND0_CHAN038_FIR_N74_MINQ_X_NV_VXXX</t>
  </si>
  <si>
    <t>BT2G_RXAGCADC_BAND0_CHAN038_FIR_N74_MAXQ_X_NV_VXXX</t>
  </si>
  <si>
    <t>BT2G_RXAGCADC_BAND0_CHAN038_FIR_N74_MEANQ_X_NV_VXXX</t>
  </si>
  <si>
    <t>BT2G_RXAGCADC_BAND0_CHAN038_FIR_N68_RMS_PWR_NV_VXXX</t>
  </si>
  <si>
    <t>BT2G_RXAGCADC_BAND0_CHAN038_FIR_N68_RMS_GAIN_NV_VXXX</t>
  </si>
  <si>
    <t>BT2G_RXAGCADC_BAND0_CHAN038_FIR_N68_PEAK_PWR_NV_VXXX</t>
  </si>
  <si>
    <t>BT2G_RXAGCADC_BAND0_CHAN038_FIR_N68_PEAK_GAIN_NV_VXXX</t>
  </si>
  <si>
    <t>BT2G_RXAGCADC_BAND0_CHAN038_FIR_N68_MINI_X_NV_VXXX</t>
  </si>
  <si>
    <t>BT2G_RXAGCADC_BAND0_CHAN038_FIR_N68_MAXI_X_NV_VXXX</t>
  </si>
  <si>
    <t>BT2G_RXAGCADC_BAND0_CHAN038_FIR_N68_MEANI_X_NV_VXXX</t>
  </si>
  <si>
    <t>BT2G_RXAGCADC_BAND0_CHAN038_FIR_N68_MINQ_X_NV_VXXX</t>
  </si>
  <si>
    <t>BT2G_RXAGCADC_BAND0_CHAN038_FIR_N68_MAXQ_X_NV_VXXX</t>
  </si>
  <si>
    <t>BT2G_RXAGCADC_BAND0_CHAN038_FIR_N68_MEANQ_X_NV_VXXX</t>
  </si>
  <si>
    <t>BT2G_RXAGCADC_BAND0_CHAN038_FIR_N62_RMS_PWR_NV_VXXX</t>
  </si>
  <si>
    <t>BT2G_RXAGCADC_BAND0_CHAN038_FIR_N62_RMS_GAIN_NV_VXXX</t>
  </si>
  <si>
    <t>BT2G_RXAGCADC_BAND0_CHAN038_FIR_N62_PEAK_PWR_NV_VXXX</t>
  </si>
  <si>
    <t>BT2G_RXAGCADC_BAND0_CHAN038_FIR_N62_PEAK_GAIN_NV_VXXX</t>
  </si>
  <si>
    <t>BT2G_RXAGCADC_BAND0_CHAN038_FIR_N62_MINI_X_NV_VXXX</t>
  </si>
  <si>
    <t>BT2G_RXAGCADC_BAND0_CHAN038_FIR_N62_MAXI_X_NV_VXXX</t>
  </si>
  <si>
    <t>BT2G_RXAGCADC_BAND0_CHAN038_FIR_N62_MEANI_X_NV_VXXX</t>
  </si>
  <si>
    <t>BT2G_RXAGCADC_BAND0_CHAN038_FIR_N62_MINQ_X_NV_VXXX</t>
  </si>
  <si>
    <t>BT2G_RXAGCADC_BAND0_CHAN038_FIR_N62_MAXQ_X_NV_VXXX</t>
  </si>
  <si>
    <t>BT2G_RXAGCADC_BAND0_CHAN038_FIR_N62_MEANQ_X_NV_VXXX</t>
  </si>
  <si>
    <t>BT2G_RXAGCADC_BAND0_CHAN038_FIR_N56_RMS_PWR_NV_VXXX</t>
  </si>
  <si>
    <t>BT2G_RXAGCADC_BAND0_CHAN038_FIR_N56_RMS_GAIN_NV_VXXX</t>
  </si>
  <si>
    <t>BT2G_RXAGCADC_BAND0_CHAN038_FIR_N56_PEAK_PWR_NV_VXXX</t>
  </si>
  <si>
    <t>BT2G_RXAGCADC_BAND0_CHAN038_FIR_N56_PEAK_GAIN_NV_VXXX</t>
  </si>
  <si>
    <t>BT2G_RXAGCADC_BAND0_CHAN038_FIR_N56_MINI_X_NV_VXXX</t>
  </si>
  <si>
    <t>BT2G_RXAGCADC_BAND0_CHAN038_FIR_N56_MAXI_X_NV_VXXX</t>
  </si>
  <si>
    <t>BT2G_RXAGCADC_BAND0_CHAN038_FIR_N56_MEANI_X_NV_VXXX</t>
  </si>
  <si>
    <t>BT2G_RXAGCADC_BAND0_CHAN038_FIR_N56_MINQ_X_NV_VXXX</t>
  </si>
  <si>
    <t>BT2G_RXAGCADC_BAND0_CHAN038_FIR_N56_MAXQ_X_NV_VXXX</t>
  </si>
  <si>
    <t>BT2G_RXAGCADC_BAND0_CHAN038_FIR_N56_MEANQ_X_NV_VXXX</t>
  </si>
  <si>
    <t>BT2G_RXAGCADC_BAND0_CHAN038_FIR_N50_RMS_PWR_NV_VXXX</t>
  </si>
  <si>
    <t>BT2G_RXAGCADC_BAND0_CHAN038_FIR_N50_RMS_GAIN_NV_VXXX</t>
  </si>
  <si>
    <t>BT2G_RXAGCADC_BAND0_CHAN038_FIR_N50_PEAK_PWR_NV_VXXX</t>
  </si>
  <si>
    <t>BT2G_RXAGCADC_BAND0_CHAN038_FIR_N50_PEAK_GAIN_NV_VXXX</t>
  </si>
  <si>
    <t>BT2G_RXAGCADC_BAND0_CHAN038_FIR_N50_MINI_X_NV_VXXX</t>
  </si>
  <si>
    <t>BT2G_RXAGCADC_BAND0_CHAN038_FIR_N50_MAXI_X_NV_VXXX</t>
  </si>
  <si>
    <t>BT2G_RXAGCADC_BAND0_CHAN038_FIR_N50_MEANI_X_NV_VXXX</t>
  </si>
  <si>
    <t>BT2G_RXAGCADC_BAND0_CHAN038_FIR_N50_MINQ_X_NV_VXXX</t>
  </si>
  <si>
    <t>BT2G_RXAGCADC_BAND0_CHAN038_FIR_N50_MAXQ_X_NV_VXXX</t>
  </si>
  <si>
    <t>BT2G_RXAGCADC_BAND0_CHAN038_FIR_N50_MEANQ_X_NV_VXXX</t>
  </si>
  <si>
    <t>BT5G_RX_AGCADC</t>
  </si>
  <si>
    <t>ARF_FWBT_JTAG_POLLDONE_XXBT5GRXAGCADCXX_0_X_X_NV_VXXX</t>
  </si>
  <si>
    <t>ARF_FWBT_JTAG_POLLDONE_XXBT5GRXAGCADCX1_1_X_X_NV_VXXX</t>
  </si>
  <si>
    <t>ARF_FWBT_JTAG_POLLDONE_XXBT5GRXAGCADCX2_2_X_X_NV_VXXX</t>
  </si>
  <si>
    <t>ARF_FWBT_JTAG_POLLDONE_XXBT5GRXAGCADCX3_3_X_X_NV_VXXX</t>
  </si>
  <si>
    <t>ARF_FWBT_JTAG_POLLDONE_XXBT5GRXAGCADCX4_4_X_X_NV_VXXX</t>
  </si>
  <si>
    <t>ARF_FWBT_JTAG_POLLDONE_XXBT5GRXAGCADCX5_5_X_X_NV_VXXX</t>
  </si>
  <si>
    <t>ARF_FWBT_JTAG_POLLDONE_XXBT5GRXAGCADCX6_6_X_X_NV_VXXX</t>
  </si>
  <si>
    <t>ARF_FWBT_JTAG_POLLDONE_XXBT5GRXAGCADCX7_7_X_X_NV_VXXX</t>
  </si>
  <si>
    <t>ARF_FWBT_JTAG_POLLDONE_XXBT5GRXAGCADCX8_8_X_X_NV_VXXX</t>
  </si>
  <si>
    <t>ARF_FWBT_JTAG_POLLDONE_XXBT5GRXAGCADCX9_9_X_X_NV_VXXX</t>
  </si>
  <si>
    <t>ARF_FWBT_JTAG_POLLDONE_XXBT5GRXAGCADC10_10_X_X_NV_VXXX</t>
  </si>
  <si>
    <t>ARF_FWBT_JTAG_POLLDONE_XXBT5GRXAGCADC11_11_X_X_NV_VXXX</t>
  </si>
  <si>
    <t>ARF_FWBT_JTAG_POLLDONE_XXBT5GRXAGCADC12_12_X_X_NV_VXXX</t>
  </si>
  <si>
    <t>ARF_FWBT_JTAG_POLLDONE_XXBT5GRXAGCADC13_13_X_X_NV_VXXX</t>
  </si>
  <si>
    <t>ARF_FWBT_JTAG_POLLDONE_XXBT5GRXAGCADC14_14_X_X_NV_VXXX</t>
  </si>
  <si>
    <t>ARF_FWBT_JTAG_POLLDONE_XXBT5GRXAGCADC15_15_X_X_NV_VXXX</t>
  </si>
  <si>
    <t>ARF_FWBT_JTAG_POLLDONE_XXBT5GRXAGCADC16_16_X_X_NV_VXXX</t>
  </si>
  <si>
    <t>ARF_FWBT_JTAG_POLLDONE_XXBT5GRXAGCADC17_17_X_X_NV_VXXX</t>
  </si>
  <si>
    <t>ARF_FWBT_JTAG_POLLDONE_XXBT5GRXAGCADC18_18_X_X_NV_VXXX</t>
  </si>
  <si>
    <t>ARF_FWBT_JTAG_POLLDONE_XXBT5GRXAGCADC19_19_X_X_NV_VXXX</t>
  </si>
  <si>
    <t>ARF_FWBT_JTAG_POLLDONE_XXBT5GRXAGCADC20_20_X_X_NV_VXXX</t>
  </si>
  <si>
    <t>ARF_FWBT_JTAG_POLLDONE_XXBT5GRXAGCADC21_21_X_X_NV_VXXX</t>
  </si>
  <si>
    <t>ARF_FWBT_JTAG_POLLDONE_XXBT5GRXAGCADC22_22_X_X_NV_VXXX</t>
  </si>
  <si>
    <t>ARF_FWBT_JTAG_POLLDONE_XXBT5GRXAGCADC23_23_X_X_NV_VXXX</t>
  </si>
  <si>
    <t>ARF_FWBT_JTAG_POLLDONE_XXBT5GRXAGCADC24_24_X_X_NV_VXXX</t>
  </si>
  <si>
    <t>BT5G_RXAGCADC_BAND2_CHAN000_MIX_N75_REF_PWR_NV_VXXX</t>
  </si>
  <si>
    <t>BT5G_RXAGCADC_BAND2_CHAN000_MIX_N75_REF_GAIN_NV_VXXX</t>
  </si>
  <si>
    <t>BT5G_RXAGCADC_BAND2_CHAN000_MIX_N65_RMS_PWR_NV_VXXX</t>
  </si>
  <si>
    <t>BT5G_RXAGCADC_BAND2_CHAN000_MIX_N65_RMS_GAIN_NV_VXXX</t>
  </si>
  <si>
    <t>BT5G_RXAGCADC_BAND2_CHAN000_MIX_N65_PEAK_PWR_NV_VXXX</t>
  </si>
  <si>
    <t>BT5G_RXAGCADC_BAND2_CHAN000_MIX_N65_PEAK_GAIN_NV_VXXX</t>
  </si>
  <si>
    <t>BT5G_RXAGCADC_BAND2_CHAN000_MIX_N65_MINI_X_NV_VXXX</t>
  </si>
  <si>
    <t>BT5G_RXAGCADC_BAND2_CHAN000_MIX_N65_MAXI_X_NV_VXXX</t>
  </si>
  <si>
    <t>BT5G_RXAGCADC_BAND2_CHAN000_MIX_N65_MEANI_X_NV_VXXX</t>
  </si>
  <si>
    <t>BT5G_RXAGCADC_BAND2_CHAN000_MIX_N65_MINQ_X_NV_VXXX</t>
  </si>
  <si>
    <t>BT5G_RXAGCADC_BAND2_CHAN000_MIX_N65_MAXQ_X_NV_VXXX</t>
  </si>
  <si>
    <t>BT5G_RXAGCADC_BAND2_CHAN000_MIX_N65_MEANQ_X_NV_VXXX</t>
  </si>
  <si>
    <t>BT5G_RXAGCADC_BAND2_CHAN000_MIX_N59_RMS_PWR_NV_VXXX</t>
  </si>
  <si>
    <t>BT5G_RXAGCADC_BAND2_CHAN000_MIX_N59_RMS_GAIN_NV_VXXX</t>
  </si>
  <si>
    <t>BT5G_RXAGCADC_BAND2_CHAN000_MIX_N59_PEAK_PWR_NV_VXXX</t>
  </si>
  <si>
    <t>BT5G_RXAGCADC_BAND2_CHAN000_MIX_N59_PEAK_GAIN_NV_VXXX</t>
  </si>
  <si>
    <t>BT5G_RXAGCADC_BAND2_CHAN000_MIX_N59_MINI_X_NV_VXXX</t>
  </si>
  <si>
    <t>BT5G_RXAGCADC_BAND2_CHAN000_MIX_N59_MAXI_X_NV_VXXX</t>
  </si>
  <si>
    <t>BT5G_RXAGCADC_BAND2_CHAN000_MIX_N59_MEANI_X_NV_VXXX</t>
  </si>
  <si>
    <t>BT5G_RXAGCADC_BAND2_CHAN000_MIX_N59_MINQ_X_NV_VXXX</t>
  </si>
  <si>
    <t>BT5G_RXAGCADC_BAND2_CHAN000_MIX_N59_MAXQ_X_NV_VXXX</t>
  </si>
  <si>
    <t>BT5G_RXAGCADC_BAND2_CHAN000_MIX_N59_MEANQ_X_NV_VXXX</t>
  </si>
  <si>
    <t>BT5G_RXAGCADC_BAND2_CHAN000_MIX_N53_RMS_PWR_NV_VXXX</t>
  </si>
  <si>
    <t>BT5G_RXAGCADC_BAND2_CHAN000_MIX_N53_RMS_GAIN_NV_VXXX</t>
  </si>
  <si>
    <t>BT5G_RXAGCADC_BAND2_CHAN000_MIX_N53_PEAK_PWR_NV_VXXX</t>
  </si>
  <si>
    <t>BT5G_RXAGCADC_BAND2_CHAN000_MIX_N53_PEAK_GAIN_NV_VXXX</t>
  </si>
  <si>
    <t>BT5G_RXAGCADC_BAND2_CHAN000_MIX_N53_MINI_X_NV_VXXX</t>
  </si>
  <si>
    <t>BT5G_RXAGCADC_BAND2_CHAN000_MIX_N53_MAXI_X_NV_VXXX</t>
  </si>
  <si>
    <t>BT5G_RXAGCADC_BAND2_CHAN000_MIX_N53_MEANI_X_NV_VXXX</t>
  </si>
  <si>
    <t>BT5G_RXAGCADC_BAND2_CHAN000_MIX_N53_MINQ_X_NV_VXXX</t>
  </si>
  <si>
    <t>BT5G_RXAGCADC_BAND2_CHAN000_MIX_N53_MAXQ_X_NV_VXXX</t>
  </si>
  <si>
    <t>BT5G_RXAGCADC_BAND2_CHAN000_MIX_N53_MEANQ_X_NV_VXXX</t>
  </si>
  <si>
    <t>BT5G_RXAGCADC_BAND2_CHAN000_MIX_N47_RMS_PWR_NV_VXXX</t>
  </si>
  <si>
    <t>BT5G_RXAGCADC_BAND2_CHAN000_MIX_N47_RMS_GAIN_NV_VXXX</t>
  </si>
  <si>
    <t>BT5G_RXAGCADC_BAND2_CHAN000_MIX_N47_PEAK_PWR_NV_VXXX</t>
  </si>
  <si>
    <t>BT5G_RXAGCADC_BAND2_CHAN000_MIX_N47_PEAK_GAIN_NV_VXXX</t>
  </si>
  <si>
    <t>BT5G_RXAGCADC_BAND2_CHAN000_MIX_N47_MINI_X_NV_VXXX</t>
  </si>
  <si>
    <t>BT5G_RXAGCADC_BAND2_CHAN000_MIX_N47_MAXI_X_NV_VXXX</t>
  </si>
  <si>
    <t>BT5G_RXAGCADC_BAND2_CHAN000_MIX_N47_MEANI_X_NV_VXXX</t>
  </si>
  <si>
    <t>BT5G_RXAGCADC_BAND2_CHAN000_MIX_N47_MINQ_X_NV_VXXX</t>
  </si>
  <si>
    <t>BT5G_RXAGCADC_BAND2_CHAN000_MIX_N47_MAXQ_X_NV_VXXX</t>
  </si>
  <si>
    <t>BT5G_RXAGCADC_BAND2_CHAN000_MIX_N47_MEANQ_X_NV_VXXX</t>
  </si>
  <si>
    <t>BT5G_RXAGCADC_BAND2_CHAN000_MIX_N41_RMS_PWR_NV_VXXX</t>
  </si>
  <si>
    <t>BT5G_RXAGCADC_BAND2_CHAN000_MIX_N41_RMS_GAIN_NV_VXXX</t>
  </si>
  <si>
    <t>BT5G_RXAGCADC_BAND2_CHAN000_MIX_N41_PEAK_PWR_NV_VXXX</t>
  </si>
  <si>
    <t>BT5G_RXAGCADC_BAND2_CHAN000_MIX_N41_PEAK_GAIN_NV_VXXX</t>
  </si>
  <si>
    <t>BT5G_RXAGCADC_BAND2_CHAN000_MIX_N41_MINI_X_NV_VXXX</t>
  </si>
  <si>
    <t>BT5G_RXAGCADC_BAND2_CHAN000_MIX_N41_MAXI_X_NV_VXXX</t>
  </si>
  <si>
    <t>BT5G_RXAGCADC_BAND2_CHAN000_MIX_N41_MEANI_X_NV_VXXX</t>
  </si>
  <si>
    <t>BT5G_RXAGCADC_BAND2_CHAN000_MIX_N41_MINQ_X_NV_VXXX</t>
  </si>
  <si>
    <t>BT5G_RXAGCADC_BAND2_CHAN000_MIX_N41_MAXQ_X_NV_VXXX</t>
  </si>
  <si>
    <t>BT5G_RXAGCADC_BAND2_CHAN000_MIX_N41_MEANQ_X_NV_VXXX</t>
  </si>
  <si>
    <t>BT5G_RXAGCADC_BAND2_CHAN000_MIX_N35_RMS_PWR_NV_VXXX</t>
  </si>
  <si>
    <t>BT5G_RXAGCADC_BAND2_CHAN000_MIX_N35_RMS_GAIN_NV_VXXX</t>
  </si>
  <si>
    <t>BT5G_RXAGCADC_BAND2_CHAN000_MIX_N35_PEAK_PWR_NV_VXXX</t>
  </si>
  <si>
    <t>BT5G_RXAGCADC_BAND2_CHAN000_MIX_N35_PEAK_GAIN_NV_VXXX</t>
  </si>
  <si>
    <t>BT5G_RXAGCADC_BAND2_CHAN000_MIX_N35_MINI_X_NV_VXXX</t>
  </si>
  <si>
    <t>BT5G_RXAGCADC_BAND2_CHAN000_MIX_N35_MAXI_X_NV_VXXX</t>
  </si>
  <si>
    <t>BT5G_RXAGCADC_BAND2_CHAN000_MIX_N35_MEANI_X_NV_VXXX</t>
  </si>
  <si>
    <t>BT5G_RXAGCADC_BAND2_CHAN000_MIX_N35_MINQ_X_NV_VXXX</t>
  </si>
  <si>
    <t>BT5G_RXAGCADC_BAND2_CHAN000_MIX_N35_MAXQ_X_NV_VXXX</t>
  </si>
  <si>
    <t>BT5G_RXAGCADC_BAND2_CHAN000_MIX_N35_MEANQ_X_NV_VXXX</t>
  </si>
  <si>
    <t>BT5G_RXAGCADC_BAND2_CHAN000_IIR_N75_REF_PWR_NV_VXXX</t>
  </si>
  <si>
    <t>BT5G_RXAGCADC_BAND2_CHAN000_IIR_N75_REF_GAIN_NV_VXXX</t>
  </si>
  <si>
    <t>BT5G_RXAGCADC_BAND2_CHAN000_IIR_N80_RMS_PWR_NV_VXXX</t>
  </si>
  <si>
    <t>BT5G_RXAGCADC_BAND2_CHAN000_IIR_N80_RMS_GAIN_NV_VXXX</t>
  </si>
  <si>
    <t>BT5G_RXAGCADC_BAND2_CHAN000_IIR_N80_PEAK_PWR_NV_VXXX</t>
  </si>
  <si>
    <t>BT5G_RXAGCADC_BAND2_CHAN000_IIR_N80_PEAK_GAIN_NV_VXXX</t>
  </si>
  <si>
    <t>BT5G_RXAGCADC_BAND2_CHAN000_IIR_N80_MINI_X_NV_VXXX</t>
  </si>
  <si>
    <t>BT5G_RXAGCADC_BAND2_CHAN000_IIR_N80_MAXI_X_NV_VXXX</t>
  </si>
  <si>
    <t>BT5G_RXAGCADC_BAND2_CHAN000_IIR_N80_MEANI_X_NV_VXXX</t>
  </si>
  <si>
    <t>BT5G_RXAGCADC_BAND2_CHAN000_IIR_N80_MINQ_X_NV_VXXX</t>
  </si>
  <si>
    <t>BT5G_RXAGCADC_BAND2_CHAN000_IIR_N80_MAXQ_X_NV_VXXX</t>
  </si>
  <si>
    <t>BT5G_RXAGCADC_BAND2_CHAN000_IIR_N80_MEANQ_X_NV_VXXX</t>
  </si>
  <si>
    <t>BT5G_RXAGCADC_BAND2_CHAN000_IIR_N74_RMS_PWR_NV_VXXX</t>
  </si>
  <si>
    <t>BT5G_RXAGCADC_BAND2_CHAN000_IIR_N74_RMS_GAIN_NV_VXXX</t>
  </si>
  <si>
    <t>BT5G_RXAGCADC_BAND2_CHAN000_IIR_N74_PEAK_PWR_NV_VXXX</t>
  </si>
  <si>
    <t>BT5G_RXAGCADC_BAND2_CHAN000_IIR_N74_PEAK_GAIN_NV_VXXX</t>
  </si>
  <si>
    <t>BT5G_RXAGCADC_BAND2_CHAN000_IIR_N74_MINI_X_NV_VXXX</t>
  </si>
  <si>
    <t>BT5G_RXAGCADC_BAND2_CHAN000_IIR_N74_MAXI_X_NV_VXXX</t>
  </si>
  <si>
    <t>BT5G_RXAGCADC_BAND2_CHAN000_IIR_N74_MEANI_X_NV_VXXX</t>
  </si>
  <si>
    <t>BT5G_RXAGCADC_BAND2_CHAN000_IIR_N74_MINQ_X_NV_VXXX</t>
  </si>
  <si>
    <t>BT5G_RXAGCADC_BAND2_CHAN000_IIR_N74_MAXQ_X_NV_VXXX</t>
  </si>
  <si>
    <t>BT5G_RXAGCADC_BAND2_CHAN000_IIR_N74_MEANQ_X_NV_VXXX</t>
  </si>
  <si>
    <t>BT5G_RXAGCADC_BAND2_CHAN000_IIR_N68_RMS_PWR_NV_VXXX</t>
  </si>
  <si>
    <t>BT5G_RXAGCADC_BAND2_CHAN000_IIR_N68_RMS_GAIN_NV_VXXX</t>
  </si>
  <si>
    <t>BT5G_RXAGCADC_BAND2_CHAN000_IIR_N68_PEAK_PWR_NV_VXXX</t>
  </si>
  <si>
    <t>BT5G_RXAGCADC_BAND2_CHAN000_IIR_N68_PEAK_GAIN_NV_VXXX</t>
  </si>
  <si>
    <t>BT5G_RXAGCADC_BAND2_CHAN000_IIR_N68_MINI_X_NV_VXXX</t>
  </si>
  <si>
    <t>BT5G_RXAGCADC_BAND2_CHAN000_IIR_N68_MAXI_X_NV_VXXX</t>
  </si>
  <si>
    <t>BT5G_RXAGCADC_BAND2_CHAN000_IIR_N68_MEANI_X_NV_VXXX</t>
  </si>
  <si>
    <t>BT5G_RXAGCADC_BAND2_CHAN000_IIR_N68_MINQ_X_NV_VXXX</t>
  </si>
  <si>
    <t>BT5G_RXAGCADC_BAND2_CHAN000_IIR_N68_MAXQ_X_NV_VXXX</t>
  </si>
  <si>
    <t>BT5G_RXAGCADC_BAND2_CHAN000_IIR_N68_MEANQ_X_NV_VXXX</t>
  </si>
  <si>
    <t>BT5G_RXAGCADC_BAND2_CHAN000_IIR_N62_RMS_PWR_NV_VXXX</t>
  </si>
  <si>
    <t>BT5G_RXAGCADC_BAND2_CHAN000_IIR_N62_RMS_GAIN_NV_VXXX</t>
  </si>
  <si>
    <t>BT5G_RXAGCADC_BAND2_CHAN000_IIR_N62_PEAK_PWR_NV_VXXX</t>
  </si>
  <si>
    <t>BT5G_RXAGCADC_BAND2_CHAN000_IIR_N62_PEAK_GAIN_NV_VXXX</t>
  </si>
  <si>
    <t>BT5G_RXAGCADC_BAND2_CHAN000_IIR_N62_MINI_X_NV_VXXX</t>
  </si>
  <si>
    <t>BT5G_RXAGCADC_BAND2_CHAN000_IIR_N62_MAXI_X_NV_VXXX</t>
  </si>
  <si>
    <t>BT5G_RXAGCADC_BAND2_CHAN000_IIR_N62_MEANI_X_NV_VXXX</t>
  </si>
  <si>
    <t>BT5G_RXAGCADC_BAND2_CHAN000_IIR_N62_MINQ_X_NV_VXXX</t>
  </si>
  <si>
    <t>BT5G_RXAGCADC_BAND2_CHAN000_IIR_N62_MAXQ_X_NV_VXXX</t>
  </si>
  <si>
    <t>BT5G_RXAGCADC_BAND2_CHAN000_IIR_N62_MEANQ_X_NV_VXXX</t>
  </si>
  <si>
    <t>BT5G_RXAGCADC_BAND2_CHAN000_IIR_N56_RMS_PWR_NV_VXXX</t>
  </si>
  <si>
    <t>BT5G_RXAGCADC_BAND2_CHAN000_IIR_N56_RMS_GAIN_NV_VXXX</t>
  </si>
  <si>
    <t>BT5G_RXAGCADC_BAND2_CHAN000_IIR_N56_PEAK_PWR_NV_VXXX</t>
  </si>
  <si>
    <t>BT5G_RXAGCADC_BAND2_CHAN000_IIR_N56_PEAK_GAIN_NV_VXXX</t>
  </si>
  <si>
    <t>BT5G_RXAGCADC_BAND2_CHAN000_IIR_N56_MINI_X_NV_VXXX</t>
  </si>
  <si>
    <t>BT5G_RXAGCADC_BAND2_CHAN000_IIR_N56_MAXI_X_NV_VXXX</t>
  </si>
  <si>
    <t>BT5G_RXAGCADC_BAND2_CHAN000_IIR_N56_MEANI_X_NV_VXXX</t>
  </si>
  <si>
    <t>BT5G_RXAGCADC_BAND2_CHAN000_IIR_N56_MINQ_X_NV_VXXX</t>
  </si>
  <si>
    <t>BT5G_RXAGCADC_BAND2_CHAN000_IIR_N56_MAXQ_X_NV_VXXX</t>
  </si>
  <si>
    <t>BT5G_RXAGCADC_BAND2_CHAN000_IIR_N56_MEANQ_X_NV_VXXX</t>
  </si>
  <si>
    <t>BT5G_RXAGCADC_BAND2_CHAN000_IIR_N50_RMS_PWR_NV_VXXX</t>
  </si>
  <si>
    <t>BT5G_RXAGCADC_BAND2_CHAN000_IIR_N50_RMS_GAIN_NV_VXXX</t>
  </si>
  <si>
    <t>BT5G_RXAGCADC_BAND2_CHAN000_IIR_N50_PEAK_PWR_NV_VXXX</t>
  </si>
  <si>
    <t>BT5G_RXAGCADC_BAND2_CHAN000_IIR_N50_PEAK_GAIN_NV_VXXX</t>
  </si>
  <si>
    <t>BT5G_RXAGCADC_BAND2_CHAN000_IIR_N50_MINI_X_NV_VXXX</t>
  </si>
  <si>
    <t>BT5G_RXAGCADC_BAND2_CHAN000_IIR_N50_MAXI_X_NV_VXXX</t>
  </si>
  <si>
    <t>BT5G_RXAGCADC_BAND2_CHAN000_IIR_N50_MEANI_X_NV_VXXX</t>
  </si>
  <si>
    <t>BT5G_RXAGCADC_BAND2_CHAN000_IIR_N50_MINQ_X_NV_VXXX</t>
  </si>
  <si>
    <t>BT5G_RXAGCADC_BAND2_CHAN000_IIR_N50_MAXQ_X_NV_VXXX</t>
  </si>
  <si>
    <t>BT5G_RXAGCADC_BAND2_CHAN000_IIR_N50_MEANQ_X_NV_VXXX</t>
  </si>
  <si>
    <t>BT5G_RXAGCADC_BAND2_CHAN000_FIR_N75_REF_PWR_NV_VXXX</t>
  </si>
  <si>
    <t>BT5G_RXAGCADC_BAND2_CHAN000_FIR_N75_REF_GAIN_NV_VXXX</t>
  </si>
  <si>
    <t>BT5G_RXAGCADC_BAND2_CHAN000_FIR_N85_RMS_PWR_NV_VXXX</t>
  </si>
  <si>
    <t>BT5G_RXAGCADC_BAND2_CHAN000_FIR_N85_RMS_GAIN_NV_VXXX</t>
  </si>
  <si>
    <t>BT5G_RXAGCADC_BAND2_CHAN000_FIR_N85_PEAK_PWR_NV_VXXX</t>
  </si>
  <si>
    <t>BT5G_RXAGCADC_BAND2_CHAN000_FIR_N85_PEAK_GAIN_NV_VXXX</t>
  </si>
  <si>
    <t>BT5G_RXAGCADC_BAND2_CHAN000_FIR_N85_MINI_X_NV_VXXX</t>
  </si>
  <si>
    <t>BT5G_RXAGCADC_BAND2_CHAN000_FIR_N85_MAXI_X_NV_VXXX</t>
  </si>
  <si>
    <t>BT5G_RXAGCADC_BAND2_CHAN000_FIR_N85_MEANI_X_NV_VXXX</t>
  </si>
  <si>
    <t>BT5G_RXAGCADC_BAND2_CHAN000_FIR_N85_MINQ_X_NV_VXXX</t>
  </si>
  <si>
    <t>BT5G_RXAGCADC_BAND2_CHAN000_FIR_N85_MAXQ_X_NV_VXXX</t>
  </si>
  <si>
    <t>BT5G_RXAGCADC_BAND2_CHAN000_FIR_N85_MEANQ_X_NV_VXXX</t>
  </si>
  <si>
    <t>BT5G_RXAGCADC_BAND2_CHAN000_FIR_N79_RMS_PWR_NV_VXXX</t>
  </si>
  <si>
    <t>BT5G_RXAGCADC_BAND2_CHAN000_FIR_N79_RMS_GAIN_NV_VXXX</t>
  </si>
  <si>
    <t>BT5G_RXAGCADC_BAND2_CHAN000_FIR_N79_PEAK_PWR_NV_VXXX</t>
  </si>
  <si>
    <t>BT5G_RXAGCADC_BAND2_CHAN000_FIR_N79_PEAK_GAIN_NV_VXXX</t>
  </si>
  <si>
    <t>BT5G_RXAGCADC_BAND2_CHAN000_FIR_N79_MINI_X_NV_VXXX</t>
  </si>
  <si>
    <t>BT5G_RXAGCADC_BAND2_CHAN000_FIR_N79_MAXI_X_NV_VXXX</t>
  </si>
  <si>
    <t>BT5G_RXAGCADC_BAND2_CHAN000_FIR_N79_MEANI_X_NV_VXXX</t>
  </si>
  <si>
    <t>BT5G_RXAGCADC_BAND2_CHAN000_FIR_N79_MINQ_X_NV_VXXX</t>
  </si>
  <si>
    <t>BT5G_RXAGCADC_BAND2_CHAN000_FIR_N79_MAXQ_X_NV_VXXX</t>
  </si>
  <si>
    <t>BT5G_RXAGCADC_BAND2_CHAN000_FIR_N79_MEANQ_X_NV_VXXX</t>
  </si>
  <si>
    <t>BT5G_RXAGCADC_BAND2_CHAN000_FIR_N73_RMS_PWR_NV_VXXX</t>
  </si>
  <si>
    <t>BT5G_RXAGCADC_BAND2_CHAN000_FIR_N73_RMS_GAIN_NV_VXXX</t>
  </si>
  <si>
    <t>BT5G_RXAGCADC_BAND2_CHAN000_FIR_N73_PEAK_PWR_NV_VXXX</t>
  </si>
  <si>
    <t>BT5G_RXAGCADC_BAND2_CHAN000_FIR_N73_PEAK_GAIN_NV_VXXX</t>
  </si>
  <si>
    <t>BT5G_RXAGCADC_BAND2_CHAN000_FIR_N73_MINI_X_NV_VXXX</t>
  </si>
  <si>
    <t>BT5G_RXAGCADC_BAND2_CHAN000_FIR_N73_MAXI_X_NV_VXXX</t>
  </si>
  <si>
    <t>BT5G_RXAGCADC_BAND2_CHAN000_FIR_N73_MEANI_X_NV_VXXX</t>
  </si>
  <si>
    <t>BT5G_RXAGCADC_BAND2_CHAN000_FIR_N73_MINQ_X_NV_VXXX</t>
  </si>
  <si>
    <t>BT5G_RXAGCADC_BAND2_CHAN000_FIR_N73_MAXQ_X_NV_VXXX</t>
  </si>
  <si>
    <t>BT5G_RXAGCADC_BAND2_CHAN000_FIR_N73_MEANQ_X_NV_VXXX</t>
  </si>
  <si>
    <t>BT5G_RXAGCADC_BAND2_CHAN000_FIR_N67_RMS_PWR_NV_VXXX</t>
  </si>
  <si>
    <t>BT5G_RXAGCADC_BAND2_CHAN000_FIR_N67_RMS_GAIN_NV_VXXX</t>
  </si>
  <si>
    <t>BT5G_RXAGCADC_BAND2_CHAN000_FIR_N67_PEAK_PWR_NV_VXXX</t>
  </si>
  <si>
    <t>BT5G_RXAGCADC_BAND2_CHAN000_FIR_N67_PEAK_GAIN_NV_VXXX</t>
  </si>
  <si>
    <t>BT5G_RXAGCADC_BAND2_CHAN000_FIR_N67_MINI_X_NV_VXXX</t>
  </si>
  <si>
    <t>BT5G_RXAGCADC_BAND2_CHAN000_FIR_N67_MAXI_X_NV_VXXX</t>
  </si>
  <si>
    <t>BT5G_RXAGCADC_BAND2_CHAN000_FIR_N67_MEANI_X_NV_VXXX</t>
  </si>
  <si>
    <t>BT5G_RXAGCADC_BAND2_CHAN000_FIR_N67_MINQ_X_NV_VXXX</t>
  </si>
  <si>
    <t>BT5G_RXAGCADC_BAND2_CHAN000_FIR_N67_MAXQ_X_NV_VXXX</t>
  </si>
  <si>
    <t>BT5G_RXAGCADC_BAND2_CHAN000_FIR_N67_MEANQ_X_NV_VXXX</t>
  </si>
  <si>
    <t>BT5G_RXAGCADC_BAND2_CHAN000_FIR_N61_RMS_PWR_NV_VXXX</t>
  </si>
  <si>
    <t>BT5G_RXAGCADC_BAND2_CHAN000_FIR_N61_RMS_GAIN_NV_VXXX</t>
  </si>
  <si>
    <t>BT5G_RXAGCADC_BAND2_CHAN000_FIR_N61_PEAK_PWR_NV_VXXX</t>
  </si>
  <si>
    <t>BT5G_RXAGCADC_BAND2_CHAN000_FIR_N61_PEAK_GAIN_NV_VXXX</t>
  </si>
  <si>
    <t>BT5G_RXAGCADC_BAND2_CHAN000_FIR_N61_MINI_X_NV_VXXX</t>
  </si>
  <si>
    <t>BT5G_RXAGCADC_BAND2_CHAN000_FIR_N61_MAXI_X_NV_VXXX</t>
  </si>
  <si>
    <t>BT5G_RXAGCADC_BAND2_CHAN000_FIR_N61_MEANI_X_NV_VXXX</t>
  </si>
  <si>
    <t>BT5G_RXAGCADC_BAND2_CHAN000_FIR_N61_MINQ_X_NV_VXXX</t>
  </si>
  <si>
    <t>BT5G_RXAGCADC_BAND2_CHAN000_FIR_N61_MAXQ_X_NV_VXXX</t>
  </si>
  <si>
    <t>BT5G_RXAGCADC_BAND2_CHAN000_FIR_N61_MEANQ_X_NV_VXXX</t>
  </si>
  <si>
    <t>BT5G_RXAGCADC_BAND2_CHAN000_FIR_N55_RMS_PWR_NV_VXXX</t>
  </si>
  <si>
    <t>BT5G_RXAGCADC_BAND2_CHAN000_FIR_N55_RMS_GAIN_NV_VXXX</t>
  </si>
  <si>
    <t>BT5G_RXAGCADC_BAND2_CHAN000_FIR_N55_PEAK_PWR_NV_VXXX</t>
  </si>
  <si>
    <t>BT5G_RXAGCADC_BAND2_CHAN000_FIR_N55_PEAK_GAIN_NV_VXXX</t>
  </si>
  <si>
    <t>BT5G_RXAGCADC_BAND2_CHAN000_FIR_N55_MINI_X_NV_VXXX</t>
  </si>
  <si>
    <t>BT5G_RXAGCADC_BAND2_CHAN000_FIR_N55_MAXI_X_NV_VXXX</t>
  </si>
  <si>
    <t>BT5G_RXAGCADC_BAND2_CHAN000_FIR_N55_MEANI_X_NV_VXXX</t>
  </si>
  <si>
    <t>BT5G_RXAGCADC_BAND2_CHAN000_FIR_N55_MINQ_X_NV_VXXX</t>
  </si>
  <si>
    <t>BT5G_RXAGCADC_BAND2_CHAN000_FIR_N55_MAXQ_X_NV_VXXX</t>
  </si>
  <si>
    <t>BT5G_RXAGCADC_BAND2_CHAN000_FIR_N55_MEANQ_X_NV_VXXX</t>
  </si>
  <si>
    <t>BT2G_RX_TFCHK</t>
  </si>
  <si>
    <t>ARF_FWBT_JTAG_POLLDONE_XXBT2GRXTFCHKXXX_0_X_X_NV_VXXX</t>
  </si>
  <si>
    <t>ARF_FWBT_JTAG_POLLDONE_XXBT2GRXTFCHKXX1_1_X_X_NV_VXXX</t>
  </si>
  <si>
    <t>ARF_FWBT_JTAG_POLLDONE_XXBT2GRXTFCHKXX2_2_X_X_NV_VXXX</t>
  </si>
  <si>
    <t>ARF_FWBT_JTAG_POLLDONE_XXBT2GRXTFCHKXX3_3_X_X_NV_VXXX</t>
  </si>
  <si>
    <t>ARF_FWBT_JTAG_POLLDONE_XXBT2GRXTFCHKXX4_4_X_X_NV_VXXX</t>
  </si>
  <si>
    <t>ARF_FWBT_JTAG_POLLDONE_XXBT2GRXTFCHKXX5_5_X_X_NV_VXXX</t>
  </si>
  <si>
    <t>ARF_FWBT_JTAG_POLLDONE_XXBT2GRXTFCHKXX6_6_X_X_NV_VXXX</t>
  </si>
  <si>
    <t>ARF_FWBT_JTAG_POLLDONE_XXBT2GRXTFCHKXX7_7_X_X_NV_VXXX</t>
  </si>
  <si>
    <t>ARF_FWBT_JTAG_POLLDONE_XXBT2GRXTFCHKXX8_8_X_X_NV_VXXX</t>
  </si>
  <si>
    <t>ARF_FWBT_JTAG_POLLDONE_XXBT2GRXTFCHKXX9_9_X_X_NV_VXXX</t>
  </si>
  <si>
    <t>ARF_FWBT_JTAG_POLLDONE_XXBT2GRXTFCHKX10_10_X_X_NV_VXXX</t>
  </si>
  <si>
    <t>ARF_FWBT_JTAG_POLLDONE_XXBT2GRXTFCHKX11_11_X_X_NV_VXXX</t>
  </si>
  <si>
    <t>ARF_FWBT_JTAG_POLLDONE_XXBT2GRXTFCHKX12_12_X_X_NV_VXXX</t>
  </si>
  <si>
    <t>ARF_FWBT_JTAG_POLLDONE_XXBT2GRXTFCHKX13_13_X_X_NV_VXXX</t>
  </si>
  <si>
    <t>ARF_FWBT_JTAG_POLLDONE_XXBT2GRXTFCHKX14_14_X_X_NV_VXXX</t>
  </si>
  <si>
    <t>ARF_FWBT_JTAG_POLLDONE_XXBT2GRXTFCHKX15_15_X_X_NV_VXXX</t>
  </si>
  <si>
    <t>ARF_FWBT_JTAG_POLLDONE_XXBT2GRXTFCHKX16_16_X_X_NV_VXXX</t>
  </si>
  <si>
    <t>ARF_FWBT_JTAG_POLLDONE_XXBT2GRXTFCHKX17_17_X_X_NV_VXXX</t>
  </si>
  <si>
    <t>ARF_FWBT_JTAG_POLLDONE_XXBT2GRXTFCHKX18_18_X_X_NV_VXXX</t>
  </si>
  <si>
    <t>ARF_FWBT_JTAG_POLLDONE_XXBT2GRXTFCHKX19_19_X_X_NV_VXXX</t>
  </si>
  <si>
    <t>ARF_FWBT_JTAG_POLLDONE_XXBT2GRXTFCHKX20_20_X_X_NV_VXXX</t>
  </si>
  <si>
    <t>ARF_FWBT_JTAG_POLLDONE_XXBT2GRXTFCHKX21_21_X_X_NV_VXXX</t>
  </si>
  <si>
    <t>ARF_FWBT_JTAG_POLLDONE_XXBT2GRXTFCHKX22_22_X_X_NV_VXXX</t>
  </si>
  <si>
    <t>ARF_FWBT_JTAG_POLLDONE_XXBT2GRXTFCHKX23_23_X_X_NV_VXXX</t>
  </si>
  <si>
    <t>ARF_FWBT_JTAG_POLLDONE_XXBT2GRXTFCHKX24_24_X_X_NV_VXXX</t>
  </si>
  <si>
    <t>ARF_FWBT_JTAG_POLLDONE_XXBT2GRXTFCHKX25_25_X_X_NV_VXXX</t>
  </si>
  <si>
    <t>ARF_FWBT_JTAG_POLLDONE_XXBT2GRXTFCHKX26_26_X_X_NV_VXXX</t>
  </si>
  <si>
    <t>ARF_FWBT_JTAG_POLLDONE_XXBT2GRXTFCHKX27_27_X_X_NV_VXXX</t>
  </si>
  <si>
    <t>ARF_FWBT_JTAG_POLLDONE_XXBT2GRXTFCHKX28_28_X_X_NV_VXXX</t>
  </si>
  <si>
    <t>ARF_FWBT_JTAG_POLLDONE_XXBT2GRXTFCHKX29_29_X_X_NV_VXXX</t>
  </si>
  <si>
    <t>ARF_FWBT_JTAG_POLLDONE_XXBT2GRXTFCHKX30_30_X_X_NV_VXXX</t>
  </si>
  <si>
    <t>ARF_FWBT_JTAG_POLLDONE_XXBT2GRXTFCHKX31_31_X_X_NV_VXXX</t>
  </si>
  <si>
    <t>ARF_FWBT_JTAG_POLLDONE_XXBT2GRXTFCHKX32_32_X_X_NV_VXXX</t>
  </si>
  <si>
    <t>ARF_FWBT_JTAG_POLLDONE_XXBT2GRXTFCHKX33_33_X_X_NV_VXXX</t>
  </si>
  <si>
    <t>ARF_FWBT_JTAG_POLLDONE_XXBT2GRXTFCHKX34_34_X_X_NV_VXXX</t>
  </si>
  <si>
    <t>ARF_FWBT_JTAG_POLLDONE_XXBT2GRXTFCHKX35_35_X_X_NV_VXXX</t>
  </si>
  <si>
    <t>ARF_FWBT_JTAG_POLLDONE_XXBT2GRXTFCHKX36_36_X_X_NV_VXXX</t>
  </si>
  <si>
    <t>ARF_FWBT_JTAG_POLLDONE_XXBT2GRXTFCHKX37_37_X_X_NV_VXXX</t>
  </si>
  <si>
    <t>ARF_FWBT_JTAG_POLLDONE_XXBT2GRXTFCHKX38_38_X_X_NV_VXXX</t>
  </si>
  <si>
    <t>ARF_FWBT_JTAG_POLLDONE_XXBT2GRXTFCHKX39_39_X_X_NV_VXXX</t>
  </si>
  <si>
    <t>ARF_FWBT_JTAG_POLLDONE_XXBT2GRXTFCHKX40_40_X_X_NV_VXXX</t>
  </si>
  <si>
    <t>BT2G_RXTF_BAND0_CHAN038_LNA1_CSMODE0_BW0POS_GAIN_NV_VXXX</t>
  </si>
  <si>
    <t>BT2G_RXTF_BAND0_CHAN038_LNA1_CSMODE0_BW0POS_DROOP_NV_VXXX</t>
  </si>
  <si>
    <t>BT2G_RXTF_BAND0_CHAN038_LNA1_CSMODE0_BW0POS_IQMM_NV_VXXX</t>
  </si>
  <si>
    <t>BT2G_RXTF_BAND0_CHAN038_LNA1_CSMODE0_BW0POS_IQMMEDGE_NV_VXXX</t>
  </si>
  <si>
    <t>BT2G_RXTF_BAND0_CHAN038_LNA1_CSMODE0_BW0POS_IQPH_NV_VXXX</t>
  </si>
  <si>
    <t>BT2G_RXTF_BAND0_CHAN038_LNA1_CSMODE0_BW0POS_IQPHEDGE_NV_VXXX</t>
  </si>
  <si>
    <t>BT2G_RXTF_BAND0_CHAN038_LNA1_CSMODE0_BW0NEG_GAIN_NV_VXXX</t>
  </si>
  <si>
    <t>BT2G_RXTF_BAND0_CHAN038_LNA1_CSMODE0_BW0NEG_DROOP_NV_VXXX</t>
  </si>
  <si>
    <t>BT2G_RXTF_BAND0_CHAN038_LNA1_CSMODE0_BW0NEG_IQMM_NV_VXXX</t>
  </si>
  <si>
    <t>BT2G_RXTF_BAND0_CHAN038_LNA1_CSMODE0_BW0NEG_IQMMEDGE_NV_VXXX</t>
  </si>
  <si>
    <t>BT2G_RXTF_BAND0_CHAN038_LNA1_CSMODE0_BW0NEG_IQPH_NV_VXXX</t>
  </si>
  <si>
    <t>BT2G_RXTF_BAND0_CHAN038_LNA1_CSMODE0_BW0NEG_IQPHEDGE_NV_VXXX</t>
  </si>
  <si>
    <t>BT2G_RXTF_BAND0_CHAN038_LNA1_CSMODE0_BW1POS_GAIN_NV_VXXX</t>
  </si>
  <si>
    <t>BT2G_RXTF_BAND0_CHAN038_LNA1_CSMODE0_BW1POS_DROOP_NV_VXXX</t>
  </si>
  <si>
    <t>BT2G_RXTF_BAND0_CHAN038_LNA1_CSMODE0_BW1POS_IQMM_NV_VXXX</t>
  </si>
  <si>
    <t>BT2G_RXTF_BAND0_CHAN038_LNA1_CSMODE0_BW1POS_IQMMEDGE_NV_VXXX</t>
  </si>
  <si>
    <t>BT2G_RXTF_BAND0_CHAN038_LNA1_CSMODE0_BW1POS_IQPH_NV_VXXX</t>
  </si>
  <si>
    <t>BT2G_RXTF_BAND0_CHAN038_LNA1_CSMODE0_BW1POS_IQPHEDGE_NV_VXXX</t>
  </si>
  <si>
    <t>BT2G_RXTF_BAND0_CHAN038_LNA1_CSMODE0_BW1NEG_GAIN_NV_VXXX</t>
  </si>
  <si>
    <t>BT2G_RXTF_BAND0_CHAN038_LNA1_CSMODE0_BW1NEG_DROOP_NV_VXXX</t>
  </si>
  <si>
    <t>BT2G_RXTF_BAND0_CHAN038_LNA1_CSMODE0_BW1NEG_IQMM_NV_VXXX</t>
  </si>
  <si>
    <t>BT2G_RXTF_BAND0_CHAN038_LNA1_CSMODE0_BW1NEG_IQMMEDGE_NV_VXXX</t>
  </si>
  <si>
    <t>BT2G_RXTF_BAND0_CHAN038_LNA1_CSMODE0_BW1NEG_IQPH_NV_VXXX</t>
  </si>
  <si>
    <t>BT2G_RXTF_BAND0_CHAN038_LNA1_CSMODE0_BW1NEG_IQPHEDGE_NV_VXXX</t>
  </si>
  <si>
    <t>BT2G_RXTF_BAND0_CHAN038_LNA1_CSMODE0_BW2POS_GAIN_NV_VXXX</t>
  </si>
  <si>
    <t>BT2G_RXTF_BAND0_CHAN038_LNA1_CSMODE0_BW2POS_DROOP_NV_VXXX</t>
  </si>
  <si>
    <t>BT2G_RXTF_BAND0_CHAN038_LNA1_CSMODE0_BW2POS_IQMM_NV_VXXX</t>
  </si>
  <si>
    <t>BT2G_RXTF_BAND0_CHAN038_LNA1_CSMODE0_BW2POS_IQMMEDGE_NV_VXXX</t>
  </si>
  <si>
    <t>BT2G_RXTF_BAND0_CHAN038_LNA1_CSMODE0_BW2POS_IQPH_NV_VXXX</t>
  </si>
  <si>
    <t>BT2G_RXTF_BAND0_CHAN038_LNA1_CSMODE0_BW2POS_IQPHEDGE_NV_VXXX</t>
  </si>
  <si>
    <t>BT2G_RXTF_BAND0_CHAN038_LNA1_CSMODE0_BW2NEG_GAIN_NV_VXXX</t>
  </si>
  <si>
    <t>BT2G_RXTF_BAND0_CHAN038_LNA1_CSMODE0_BW2NEG_DROOP_NV_VXXX</t>
  </si>
  <si>
    <t>BT2G_RXTF_BAND0_CHAN038_LNA1_CSMODE0_BW2NEG_IQMM_NV_VXXX</t>
  </si>
  <si>
    <t>BT2G_RXTF_BAND0_CHAN038_LNA1_CSMODE0_BW2NEG_IQMMEDGE_NV_VXXX</t>
  </si>
  <si>
    <t>BT2G_RXTF_BAND0_CHAN038_LNA1_CSMODE0_BW2NEG_IQPH_NV_VXXX</t>
  </si>
  <si>
    <t>BT2G_RXTF_BAND0_CHAN038_LNA1_CSMODE0_BW2NEG_IQPHEDGE_NV_VXXX</t>
  </si>
  <si>
    <t>BT2G_RXTF_BAND0_CHAN038_LNA1_CSMODE0_BW3POS_GAIN_NV_VXXX</t>
  </si>
  <si>
    <t>BT2G_RXTF_BAND0_CHAN038_LNA1_CSMODE0_BW3POS_DROOP_NV_VXXX</t>
  </si>
  <si>
    <t>BT2G_RXTF_BAND0_CHAN038_LNA1_CSMODE0_BW3POS_IQMM_NV_VXXX</t>
  </si>
  <si>
    <t>BT2G_RXTF_BAND0_CHAN038_LNA1_CSMODE0_BW3POS_IQMMEDGE_NV_VXXX</t>
  </si>
  <si>
    <t>BT2G_RXTF_BAND0_CHAN038_LNA1_CSMODE0_BW3POS_IQPH_NV_VXXX</t>
  </si>
  <si>
    <t>BT2G_RXTF_BAND0_CHAN038_LNA1_CSMODE0_BW3POS_IQPHEDGE_NV_VXXX</t>
  </si>
  <si>
    <t>BT2G_RXTF_BAND0_CHAN038_LNA1_CSMODE0_BW3NEG_GAIN_NV_VXXX</t>
  </si>
  <si>
    <t>BT2G_RXTF_BAND0_CHAN038_LNA1_CSMODE0_BW3NEG_DROOP_NV_VXXX</t>
  </si>
  <si>
    <t>BT2G_RXTF_BAND0_CHAN038_LNA1_CSMODE0_BW3NEG_IQMM_NV_VXXX</t>
  </si>
  <si>
    <t>BT2G_RXTF_BAND0_CHAN038_LNA1_CSMODE0_BW3NEG_IQMMEDGE_NV_VXXX</t>
  </si>
  <si>
    <t>BT2G_RXTF_BAND0_CHAN038_LNA1_CSMODE0_BW3NEG_IQPH_NV_VXXX</t>
  </si>
  <si>
    <t>BT2G_RXTF_BAND0_CHAN038_LNA1_CSMODE0_BW3NEG_IQPHEDGE_NV_VXXX</t>
  </si>
  <si>
    <t>BT2G_RXTF_BAND0_CHAN038_LNA1_CSMODE0_BW4POS_GAIN_NV_VXXX</t>
  </si>
  <si>
    <t>BT2G_RXTF_BAND0_CHAN038_LNA1_CSMODE0_BW4POS_DROOP_NV_VXXX</t>
  </si>
  <si>
    <t>BT2G_RXTF_BAND0_CHAN038_LNA1_CSMODE0_BW4POS_IQMM_NV_VXXX</t>
  </si>
  <si>
    <t>BT2G_RXTF_BAND0_CHAN038_LNA1_CSMODE0_BW4POS_IQMMEDGE_NV_VXXX</t>
  </si>
  <si>
    <t>BT2G_RXTF_BAND0_CHAN038_LNA1_CSMODE0_BW4POS_IQPH_NV_VXXX</t>
  </si>
  <si>
    <t>BT2G_RXTF_BAND0_CHAN038_LNA1_CSMODE0_BW4POS_IQPHEDGE_NV_VXXX</t>
  </si>
  <si>
    <t>BT2G_RXTF_BAND0_CHAN038_LNA1_CSMODE0_BW4NEG_GAIN_NV_VXXX</t>
  </si>
  <si>
    <t>BT2G_RXTF_BAND0_CHAN038_LNA1_CSMODE0_BW4NEG_DROOP_NV_VXXX</t>
  </si>
  <si>
    <t>BT2G_RXTF_BAND0_CHAN038_LNA1_CSMODE0_BW4NEG_IQMM_NV_VXXX</t>
  </si>
  <si>
    <t>BT2G_RXTF_BAND0_CHAN038_LNA1_CSMODE0_BW4NEG_IQMMEDGE_NV_VXXX</t>
  </si>
  <si>
    <t>BT2G_RXTF_BAND0_CHAN038_LNA1_CSMODE0_BW4NEG_IQPH_NV_VXXX</t>
  </si>
  <si>
    <t>BT2G_RXTF_BAND0_CHAN038_LNA1_CSMODE0_BW4NEG_IQPHEDGE_NV_VXXX</t>
  </si>
  <si>
    <t>BT2G_RXTF_BAND0_CHAN038_LNA1_CSMODE1_BW0POS_GAIN_NV_VXXX</t>
  </si>
  <si>
    <t>BT2G_RXTF_BAND0_CHAN038_LNA1_CSMODE1_BW0POS_DROOP_NV_VXXX</t>
  </si>
  <si>
    <t>BT2G_RXTF_BAND0_CHAN038_LNA1_CSMODE1_BW0POS_IQMM_NV_VXXX</t>
  </si>
  <si>
    <t>BT2G_RXTF_BAND0_CHAN038_LNA1_CSMODE1_BW0POS_IQMMEDGE_NV_VXXX</t>
  </si>
  <si>
    <t>BT2G_RXTF_BAND0_CHAN038_LNA1_CSMODE1_BW0POS_IQPH_NV_VXXX</t>
  </si>
  <si>
    <t>BT2G_RXTF_BAND0_CHAN038_LNA1_CSMODE1_BW0POS_IQPHEDGE_NV_VXXX</t>
  </si>
  <si>
    <t>BT2G_RXTF_BAND0_CHAN038_LNA1_CSMODE1_BW0NEG_GAIN_NV_VXXX</t>
  </si>
  <si>
    <t>BT2G_RXTF_BAND0_CHAN038_LNA1_CSMODE1_BW0NEG_DROOP_NV_VXXX</t>
  </si>
  <si>
    <t>BT2G_RXTF_BAND0_CHAN038_LNA1_CSMODE1_BW0NEG_IQMM_NV_VXXX</t>
  </si>
  <si>
    <t>BT2G_RXTF_BAND0_CHAN038_LNA1_CSMODE1_BW0NEG_IQMMEDGE_NV_VXXX</t>
  </si>
  <si>
    <t>BT2G_RXTF_BAND0_CHAN038_LNA1_CSMODE1_BW0NEG_IQPH_NV_VXXX</t>
  </si>
  <si>
    <t>BT2G_RXTF_BAND0_CHAN038_LNA1_CSMODE1_BW0NEG_IQPHEDGE_NV_VXXX</t>
  </si>
  <si>
    <t>BT2G_RXTF_BAND0_CHAN038_LNA1_CSMODE1_BW1POS_GAIN_NV_VXXX</t>
  </si>
  <si>
    <t>BT2G_RXTF_BAND0_CHAN038_LNA1_CSMODE1_BW1POS_DROOP_NV_VXXX</t>
  </si>
  <si>
    <t>BT2G_RXTF_BAND0_CHAN038_LNA1_CSMODE1_BW1POS_IQMM_NV_VXXX</t>
  </si>
  <si>
    <t>BT2G_RXTF_BAND0_CHAN038_LNA1_CSMODE1_BW1POS_IQMMEDGE_NV_VXXX</t>
  </si>
  <si>
    <t>BT2G_RXTF_BAND0_CHAN038_LNA1_CSMODE1_BW1POS_IQPH_NV_VXXX</t>
  </si>
  <si>
    <t>BT2G_RXTF_BAND0_CHAN038_LNA1_CSMODE1_BW1POS_IQPHEDGE_NV_VXXX</t>
  </si>
  <si>
    <t>BT2G_RXTF_BAND0_CHAN038_LNA1_CSMODE1_BW1NEG_GAIN_NV_VXXX</t>
  </si>
  <si>
    <t>BT2G_RXTF_BAND0_CHAN038_LNA1_CSMODE1_BW1NEG_DROOP_NV_VXXX</t>
  </si>
  <si>
    <t>BT2G_RXTF_BAND0_CHAN038_LNA1_CSMODE1_BW1NEG_IQMM_NV_VXXX</t>
  </si>
  <si>
    <t>BT2G_RXTF_BAND0_CHAN038_LNA1_CSMODE1_BW1NEG_IQMMEDGE_NV_VXXX</t>
  </si>
  <si>
    <t>BT2G_RXTF_BAND0_CHAN038_LNA1_CSMODE1_BW1NEG_IQPH_NV_VXXX</t>
  </si>
  <si>
    <t>BT2G_RXTF_BAND0_CHAN038_LNA1_CSMODE1_BW1NEG_IQPHEDGE_NV_VXXX</t>
  </si>
  <si>
    <t>BT2G_RXTF_BAND0_CHAN038_LNA1_CSMODE1_BW2POS_GAIN_NV_VXXX</t>
  </si>
  <si>
    <t>BT2G_RXTF_BAND0_CHAN038_LNA1_CSMODE1_BW2POS_DROOP_NV_VXXX</t>
  </si>
  <si>
    <t>BT2G_RXTF_BAND0_CHAN038_LNA1_CSMODE1_BW2POS_IQMM_NV_VXXX</t>
  </si>
  <si>
    <t>BT2G_RXTF_BAND0_CHAN038_LNA1_CSMODE1_BW2POS_IQMMEDGE_NV_VXXX</t>
  </si>
  <si>
    <t>BT2G_RXTF_BAND0_CHAN038_LNA1_CSMODE1_BW2POS_IQPH_NV_VXXX</t>
  </si>
  <si>
    <t>BT2G_RXTF_BAND0_CHAN038_LNA1_CSMODE1_BW2POS_IQPHEDGE_NV_VXXX</t>
  </si>
  <si>
    <t>BT2G_RXTF_BAND0_CHAN038_LNA1_CSMODE1_BW2NEG_GAIN_NV_VXXX</t>
  </si>
  <si>
    <t>BT2G_RXTF_BAND0_CHAN038_LNA1_CSMODE1_BW2NEG_DROOP_NV_VXXX</t>
  </si>
  <si>
    <t>BT2G_RXTF_BAND0_CHAN038_LNA1_CSMODE1_BW2NEG_IQMM_NV_VXXX</t>
  </si>
  <si>
    <t>BT2G_RXTF_BAND0_CHAN038_LNA1_CSMODE1_BW2NEG_IQMMEDGE_NV_VXXX</t>
  </si>
  <si>
    <t>BT2G_RXTF_BAND0_CHAN038_LNA1_CSMODE1_BW2NEG_IQPH_NV_VXXX</t>
  </si>
  <si>
    <t>BT2G_RXTF_BAND0_CHAN038_LNA1_CSMODE1_BW2NEG_IQPHEDGE_NV_VXXX</t>
  </si>
  <si>
    <t>BT2G_RXTF_BAND0_CHAN038_LNA1_CSMODE1_BW3POS_GAIN_NV_VXXX</t>
  </si>
  <si>
    <t>BT2G_RXTF_BAND0_CHAN038_LNA1_CSMODE1_BW3POS_DROOP_NV_VXXX</t>
  </si>
  <si>
    <t>BT2G_RXTF_BAND0_CHAN038_LNA1_CSMODE1_BW3POS_IQMM_NV_VXXX</t>
  </si>
  <si>
    <t>BT2G_RXTF_BAND0_CHAN038_LNA1_CSMODE1_BW3POS_IQMMEDGE_NV_VXXX</t>
  </si>
  <si>
    <t>BT2G_RXTF_BAND0_CHAN038_LNA1_CSMODE1_BW3POS_IQPH_NV_VXXX</t>
  </si>
  <si>
    <t>BT2G_RXTF_BAND0_CHAN038_LNA1_CSMODE1_BW3POS_IQPHEDGE_NV_VXXX</t>
  </si>
  <si>
    <t>BT2G_RXTF_BAND0_CHAN038_LNA1_CSMODE1_BW3NEG_GAIN_NV_VXXX</t>
  </si>
  <si>
    <t>BT2G_RXTF_BAND0_CHAN038_LNA1_CSMODE1_BW3NEG_DROOP_NV_VXXX</t>
  </si>
  <si>
    <t>BT2G_RXTF_BAND0_CHAN038_LNA1_CSMODE1_BW3NEG_IQMM_NV_VXXX</t>
  </si>
  <si>
    <t>BT2G_RXTF_BAND0_CHAN038_LNA1_CSMODE1_BW3NEG_IQMMEDGE_NV_VXXX</t>
  </si>
  <si>
    <t>BT2G_RXTF_BAND0_CHAN038_LNA1_CSMODE1_BW3NEG_IQPH_NV_VXXX</t>
  </si>
  <si>
    <t>BT2G_RXTF_BAND0_CHAN038_LNA1_CSMODE1_BW3NEG_IQPHEDGE_NV_VXXX</t>
  </si>
  <si>
    <t>BT2G_RXTF_BAND0_CHAN038_LNA1_CSMODE1_BW4POS_GAIN_NV_VXXX</t>
  </si>
  <si>
    <t>BT2G_RXTF_BAND0_CHAN038_LNA1_CSMODE1_BW4POS_DROOP_NV_VXXX</t>
  </si>
  <si>
    <t>BT2G_RXTF_BAND0_CHAN038_LNA1_CSMODE1_BW4POS_IQMM_NV_VXXX</t>
  </si>
  <si>
    <t>BT2G_RXTF_BAND0_CHAN038_LNA1_CSMODE1_BW4POS_IQMMEDGE_NV_VXXX</t>
  </si>
  <si>
    <t>BT2G_RXTF_BAND0_CHAN038_LNA1_CSMODE1_BW4POS_IQPH_NV_VXXX</t>
  </si>
  <si>
    <t>BT2G_RXTF_BAND0_CHAN038_LNA1_CSMODE1_BW4POS_IQPHEDGE_NV_VXXX</t>
  </si>
  <si>
    <t>BT2G_RXTF_BAND0_CHAN038_LNA1_CSMODE1_BW4NEG_GAIN_NV_VXXX</t>
  </si>
  <si>
    <t>BT2G_RXTF_BAND0_CHAN038_LNA1_CSMODE1_BW4NEG_DROOP_NV_VXXX</t>
  </si>
  <si>
    <t>BT2G_RXTF_BAND0_CHAN038_LNA1_CSMODE1_BW4NEG_IQMM_NV_VXXX</t>
  </si>
  <si>
    <t>BT2G_RXTF_BAND0_CHAN038_LNA1_CSMODE1_BW4NEG_IQMMEDGE_NV_VXXX</t>
  </si>
  <si>
    <t>BT2G_RXTF_BAND0_CHAN038_LNA1_CSMODE1_BW4NEG_IQPH_NV_VXXX</t>
  </si>
  <si>
    <t>BT2G_RXTF_BAND0_CHAN038_LNA1_CSMODE1_BW4NEG_IQPHEDGE_NV_VXXX</t>
  </si>
  <si>
    <t>BT2G_RXTF_BAND0_CHAN038_LNA0_CSMODE0_BW0POS_GAIN_NV_VXXX</t>
  </si>
  <si>
    <t>BT2G_RXTF_BAND0_CHAN038_LNA0_CSMODE0_BW0POS_DROOP_NV_VXXX</t>
  </si>
  <si>
    <t>BT2G_RXTF_BAND0_CHAN038_LNA0_CSMODE0_BW0POS_IQMM_NV_VXXX</t>
  </si>
  <si>
    <t>BT2G_RXTF_BAND0_CHAN038_LNA0_CSMODE0_BW0POS_IQMMEDGE_NV_VXXX</t>
  </si>
  <si>
    <t>BT2G_RXTF_BAND0_CHAN038_LNA0_CSMODE0_BW0POS_IQPH_NV_VXXX</t>
  </si>
  <si>
    <t>BT2G_RXTF_BAND0_CHAN038_LNA0_CSMODE0_BW0POS_IQPHEDGE_NV_VXXX</t>
  </si>
  <si>
    <t>BT2G_RXTF_BAND0_CHAN038_LNA0_CSMODE0_BW0NEG_GAIN_NV_VXXX</t>
  </si>
  <si>
    <t>BT2G_RXTF_BAND0_CHAN038_LNA0_CSMODE0_BW0NEG_DROOP_NV_VXXX</t>
  </si>
  <si>
    <t>BT2G_RXTF_BAND0_CHAN038_LNA0_CSMODE0_BW0NEG_IQMM_NV_VXXX</t>
  </si>
  <si>
    <t>BT2G_RXTF_BAND0_CHAN038_LNA0_CSMODE0_BW0NEG_IQMMEDGE_NV_VXXX</t>
  </si>
  <si>
    <t>BT2G_RXTF_BAND0_CHAN038_LNA0_CSMODE0_BW0NEG_IQPH_NV_VXXX</t>
  </si>
  <si>
    <t>BT2G_RXTF_BAND0_CHAN038_LNA0_CSMODE0_BW0NEG_IQPHEDGE_NV_VXXX</t>
  </si>
  <si>
    <t>BT2G_RXTF_BAND0_CHAN038_LNA0_CSMODE0_BW1POS_GAIN_NV_VXXX</t>
  </si>
  <si>
    <t>BT2G_RXTF_BAND0_CHAN038_LNA0_CSMODE0_BW1POS_DROOP_NV_VXXX</t>
  </si>
  <si>
    <t>BT2G_RXTF_BAND0_CHAN038_LNA0_CSMODE0_BW1POS_IQMM_NV_VXXX</t>
  </si>
  <si>
    <t>BT2G_RXTF_BAND0_CHAN038_LNA0_CSMODE0_BW1POS_IQMMEDGE_NV_VXXX</t>
  </si>
  <si>
    <t>BT2G_RXTF_BAND0_CHAN038_LNA0_CSMODE0_BW1POS_IQPH_NV_VXXX</t>
  </si>
  <si>
    <t>BT2G_RXTF_BAND0_CHAN038_LNA0_CSMODE0_BW1POS_IQPHEDGE_NV_VXXX</t>
  </si>
  <si>
    <t>BT2G_RXTF_BAND0_CHAN038_LNA0_CSMODE0_BW1NEG_GAIN_NV_VXXX</t>
  </si>
  <si>
    <t>BT2G_RXTF_BAND0_CHAN038_LNA0_CSMODE0_BW1NEG_DROOP_NV_VXXX</t>
  </si>
  <si>
    <t>BT2G_RXTF_BAND0_CHAN038_LNA0_CSMODE0_BW1NEG_IQMM_NV_VXXX</t>
  </si>
  <si>
    <t>BT2G_RXTF_BAND0_CHAN038_LNA0_CSMODE0_BW1NEG_IQMMEDGE_NV_VXXX</t>
  </si>
  <si>
    <t>BT2G_RXTF_BAND0_CHAN038_LNA0_CSMODE0_BW1NEG_IQPH_NV_VXXX</t>
  </si>
  <si>
    <t>BT2G_RXTF_BAND0_CHAN038_LNA0_CSMODE0_BW1NEG_IQPHEDGE_NV_VXXX</t>
  </si>
  <si>
    <t>BT2G_RXTF_BAND0_CHAN038_LNA0_CSMODE0_BW2POS_GAIN_NV_VXXX</t>
  </si>
  <si>
    <t>BT2G_RXTF_BAND0_CHAN038_LNA0_CSMODE0_BW2POS_DROOP_NV_VXXX</t>
  </si>
  <si>
    <t>BT2G_RXTF_BAND0_CHAN038_LNA0_CSMODE0_BW2POS_IQMM_NV_VXXX</t>
  </si>
  <si>
    <t>BT2G_RXTF_BAND0_CHAN038_LNA0_CSMODE0_BW2POS_IQMMEDGE_NV_VXXX</t>
  </si>
  <si>
    <t>BT2G_RXTF_BAND0_CHAN038_LNA0_CSMODE0_BW2POS_IQPH_NV_VXXX</t>
  </si>
  <si>
    <t>BT2G_RXTF_BAND0_CHAN038_LNA0_CSMODE0_BW2POS_IQPHEDGE_NV_VXXX</t>
  </si>
  <si>
    <t>BT2G_RXTF_BAND0_CHAN038_LNA0_CSMODE0_BW2NEG_GAIN_NV_VXXX</t>
  </si>
  <si>
    <t>BT2G_RXTF_BAND0_CHAN038_LNA0_CSMODE0_BW2NEG_DROOP_NV_VXXX</t>
  </si>
  <si>
    <t>BT2G_RXTF_BAND0_CHAN038_LNA0_CSMODE0_BW2NEG_IQMM_NV_VXXX</t>
  </si>
  <si>
    <t>BT2G_RXTF_BAND0_CHAN038_LNA0_CSMODE0_BW2NEG_IQMMEDGE_NV_VXXX</t>
  </si>
  <si>
    <t>BT2G_RXTF_BAND0_CHAN038_LNA0_CSMODE0_BW2NEG_IQPH_NV_VXXX</t>
  </si>
  <si>
    <t>BT2G_RXTF_BAND0_CHAN038_LNA0_CSMODE0_BW2NEG_IQPHEDGE_NV_VXXX</t>
  </si>
  <si>
    <t>BT2G_RXTF_BAND0_CHAN038_LNA0_CSMODE0_BW3POS_GAIN_NV_VXXX</t>
  </si>
  <si>
    <t>BT2G_RXTF_BAND0_CHAN038_LNA0_CSMODE0_BW3POS_DROOP_NV_VXXX</t>
  </si>
  <si>
    <t>BT2G_RXTF_BAND0_CHAN038_LNA0_CSMODE0_BW3POS_IQMM_NV_VXXX</t>
  </si>
  <si>
    <t>BT2G_RXTF_BAND0_CHAN038_LNA0_CSMODE0_BW3POS_IQMMEDGE_NV_VXXX</t>
  </si>
  <si>
    <t>BT2G_RXTF_BAND0_CHAN038_LNA0_CSMODE0_BW3POS_IQPH_NV_VXXX</t>
  </si>
  <si>
    <t>BT2G_RXTF_BAND0_CHAN038_LNA0_CSMODE0_BW3POS_IQPHEDGE_NV_VXXX</t>
  </si>
  <si>
    <t>BT2G_RXTF_BAND0_CHAN038_LNA0_CSMODE0_BW3NEG_GAIN_NV_VXXX</t>
  </si>
  <si>
    <t>BT2G_RXTF_BAND0_CHAN038_LNA0_CSMODE0_BW3NEG_DROOP_NV_VXXX</t>
  </si>
  <si>
    <t>BT2G_RXTF_BAND0_CHAN038_LNA0_CSMODE0_BW3NEG_IQMM_NV_VXXX</t>
  </si>
  <si>
    <t>BT2G_RXTF_BAND0_CHAN038_LNA0_CSMODE0_BW3NEG_IQMMEDGE_NV_VXXX</t>
  </si>
  <si>
    <t>BT2G_RXTF_BAND0_CHAN038_LNA0_CSMODE0_BW3NEG_IQPH_NV_VXXX</t>
  </si>
  <si>
    <t>BT2G_RXTF_BAND0_CHAN038_LNA0_CSMODE0_BW3NEG_IQPHEDGE_NV_VXXX</t>
  </si>
  <si>
    <t>BT2G_RXTF_BAND0_CHAN038_LNA0_CSMODE0_BW4POS_GAIN_NV_VXXX</t>
  </si>
  <si>
    <t>BT2G_RXTF_BAND0_CHAN038_LNA0_CSMODE0_BW4POS_DROOP_NV_VXXX</t>
  </si>
  <si>
    <t>BT2G_RXTF_BAND0_CHAN038_LNA0_CSMODE0_BW4POS_IQMM_NV_VXXX</t>
  </si>
  <si>
    <t>BT2G_RXTF_BAND0_CHAN038_LNA0_CSMODE0_BW4POS_IQMMEDGE_NV_VXXX</t>
  </si>
  <si>
    <t>BT2G_RXTF_BAND0_CHAN038_LNA0_CSMODE0_BW4POS_IQPH_NV_VXXX</t>
  </si>
  <si>
    <t>BT2G_RXTF_BAND0_CHAN038_LNA0_CSMODE0_BW4POS_IQPHEDGE_NV_VXXX</t>
  </si>
  <si>
    <t>BT2G_RXTF_BAND0_CHAN038_LNA0_CSMODE0_BW4NEG_GAIN_NV_VXXX</t>
  </si>
  <si>
    <t>BT2G_RXTF_BAND0_CHAN038_LNA0_CSMODE0_BW4NEG_DROOP_NV_VXXX</t>
  </si>
  <si>
    <t>BT2G_RXTF_BAND0_CHAN038_LNA0_CSMODE0_BW4NEG_IQMM_NV_VXXX</t>
  </si>
  <si>
    <t>BT2G_RXTF_BAND0_CHAN038_LNA0_CSMODE0_BW4NEG_IQMMEDGE_NV_VXXX</t>
  </si>
  <si>
    <t>BT2G_RXTF_BAND0_CHAN038_LNA0_CSMODE0_BW4NEG_IQPH_NV_VXXX</t>
  </si>
  <si>
    <t>BT2G_RXTF_BAND0_CHAN038_LNA0_CSMODE0_BW4NEG_IQPHEDGE_NV_VXXX</t>
  </si>
  <si>
    <t>BT2G_RXTF_BAND0_CHAN038_LNA0_CSMODE1_BW0POS_GAIN_NV_VXXX</t>
  </si>
  <si>
    <t>BT2G_RXTF_BAND0_CHAN038_LNA0_CSMODE1_BW0POS_DROOP_NV_VXXX</t>
  </si>
  <si>
    <t>BT2G_RXTF_BAND0_CHAN038_LNA0_CSMODE1_BW0POS_IQMM_NV_VXXX</t>
  </si>
  <si>
    <t>BT2G_RXTF_BAND0_CHAN038_LNA0_CSMODE1_BW0POS_IQMMEDGE_NV_VXXX</t>
  </si>
  <si>
    <t>BT2G_RXTF_BAND0_CHAN038_LNA0_CSMODE1_BW0POS_IQPH_NV_VXXX</t>
  </si>
  <si>
    <t>BT2G_RXTF_BAND0_CHAN038_LNA0_CSMODE1_BW0POS_IQPHEDGE_NV_VXXX</t>
  </si>
  <si>
    <t>BT2G_RXTF_BAND0_CHAN038_LNA0_CSMODE1_BW0NEG_GAIN_NV_VXXX</t>
  </si>
  <si>
    <t>BT2G_RXTF_BAND0_CHAN038_LNA0_CSMODE1_BW0NEG_DROOP_NV_VXXX</t>
  </si>
  <si>
    <t>BT2G_RXTF_BAND0_CHAN038_LNA0_CSMODE1_BW0NEG_IQMM_NV_VXXX</t>
  </si>
  <si>
    <t>BT2G_RXTF_BAND0_CHAN038_LNA0_CSMODE1_BW0NEG_IQMMEDGE_NV_VXXX</t>
  </si>
  <si>
    <t>BT2G_RXTF_BAND0_CHAN038_LNA0_CSMODE1_BW0NEG_IQPH_NV_VXXX</t>
  </si>
  <si>
    <t>BT2G_RXTF_BAND0_CHAN038_LNA0_CSMODE1_BW0NEG_IQPHEDGE_NV_VXXX</t>
  </si>
  <si>
    <t>BT2G_RXTF_BAND0_CHAN038_LNA0_CSMODE1_BW1POS_GAIN_NV_VXXX</t>
  </si>
  <si>
    <t>BT2G_RXTF_BAND0_CHAN038_LNA0_CSMODE1_BW1POS_DROOP_NV_VXXX</t>
  </si>
  <si>
    <t>BT2G_RXTF_BAND0_CHAN038_LNA0_CSMODE1_BW1POS_IQMM_NV_VXXX</t>
  </si>
  <si>
    <t>BT2G_RXTF_BAND0_CHAN038_LNA0_CSMODE1_BW1POS_IQMMEDGE_NV_VXXX</t>
  </si>
  <si>
    <t>BT2G_RXTF_BAND0_CHAN038_LNA0_CSMODE1_BW1POS_IQPH_NV_VXXX</t>
  </si>
  <si>
    <t>BT2G_RXTF_BAND0_CHAN038_LNA0_CSMODE1_BW1POS_IQPHEDGE_NV_VXXX</t>
  </si>
  <si>
    <t>BT2G_RXTF_BAND0_CHAN038_LNA0_CSMODE1_BW1NEG_GAIN_NV_VXXX</t>
  </si>
  <si>
    <t>BT2G_RXTF_BAND0_CHAN038_LNA0_CSMODE1_BW1NEG_DROOP_NV_VXXX</t>
  </si>
  <si>
    <t>BT2G_RXTF_BAND0_CHAN038_LNA0_CSMODE1_BW1NEG_IQMM_NV_VXXX</t>
  </si>
  <si>
    <t>BT2G_RXTF_BAND0_CHAN038_LNA0_CSMODE1_BW1NEG_IQMMEDGE_NV_VXXX</t>
  </si>
  <si>
    <t>BT2G_RXTF_BAND0_CHAN038_LNA0_CSMODE1_BW1NEG_IQPH_NV_VXXX</t>
  </si>
  <si>
    <t>BT2G_RXTF_BAND0_CHAN038_LNA0_CSMODE1_BW1NEG_IQPHEDGE_NV_VXXX</t>
  </si>
  <si>
    <t>BT2G_RXTF_BAND0_CHAN038_LNA0_CSMODE1_BW2POS_GAIN_NV_VXXX</t>
  </si>
  <si>
    <t>BT2G_RXTF_BAND0_CHAN038_LNA0_CSMODE1_BW2POS_DROOP_NV_VXXX</t>
  </si>
  <si>
    <t>BT2G_RXTF_BAND0_CHAN038_LNA0_CSMODE1_BW2POS_IQMM_NV_VXXX</t>
  </si>
  <si>
    <t>BT2G_RXTF_BAND0_CHAN038_LNA0_CSMODE1_BW2POS_IQMMEDGE_NV_VXXX</t>
  </si>
  <si>
    <t>BT2G_RXTF_BAND0_CHAN038_LNA0_CSMODE1_BW2POS_IQPH_NV_VXXX</t>
  </si>
  <si>
    <t>BT2G_RXTF_BAND0_CHAN038_LNA0_CSMODE1_BW2POS_IQPHEDGE_NV_VXXX</t>
  </si>
  <si>
    <t>BT2G_RXTF_BAND0_CHAN038_LNA0_CSMODE1_BW2NEG_GAIN_NV_VXXX</t>
  </si>
  <si>
    <t>BT2G_RXTF_BAND0_CHAN038_LNA0_CSMODE1_BW2NEG_DROOP_NV_VXXX</t>
  </si>
  <si>
    <t>BT2G_RXTF_BAND0_CHAN038_LNA0_CSMODE1_BW2NEG_IQMM_NV_VXXX</t>
  </si>
  <si>
    <t>BT2G_RXTF_BAND0_CHAN038_LNA0_CSMODE1_BW2NEG_IQMMEDGE_NV_VXXX</t>
  </si>
  <si>
    <t>BT2G_RXTF_BAND0_CHAN038_LNA0_CSMODE1_BW2NEG_IQPH_NV_VXXX</t>
  </si>
  <si>
    <t>BT2G_RXTF_BAND0_CHAN038_LNA0_CSMODE1_BW2NEG_IQPHEDGE_NV_VXXX</t>
  </si>
  <si>
    <t>BT2G_RXTF_BAND0_CHAN038_LNA0_CSMODE1_BW3POS_GAIN_NV_VXXX</t>
  </si>
  <si>
    <t>BT2G_RXTF_BAND0_CHAN038_LNA0_CSMODE1_BW3POS_DROOP_NV_VXXX</t>
  </si>
  <si>
    <t>BT2G_RXTF_BAND0_CHAN038_LNA0_CSMODE1_BW3POS_IQMM_NV_VXXX</t>
  </si>
  <si>
    <t>BT2G_RXTF_BAND0_CHAN038_LNA0_CSMODE1_BW3POS_IQMMEDGE_NV_VXXX</t>
  </si>
  <si>
    <t>BT2G_RXTF_BAND0_CHAN038_LNA0_CSMODE1_BW3POS_IQPH_NV_VXXX</t>
  </si>
  <si>
    <t>BT2G_RXTF_BAND0_CHAN038_LNA0_CSMODE1_BW3POS_IQPHEDGE_NV_VXXX</t>
  </si>
  <si>
    <t>BT2G_RXTF_BAND0_CHAN038_LNA0_CSMODE1_BW3NEG_GAIN_NV_VXXX</t>
  </si>
  <si>
    <t>BT2G_RXTF_BAND0_CHAN038_LNA0_CSMODE1_BW3NEG_DROOP_NV_VXXX</t>
  </si>
  <si>
    <t>BT2G_RXTF_BAND0_CHAN038_LNA0_CSMODE1_BW3NEG_IQMM_NV_VXXX</t>
  </si>
  <si>
    <t>BT2G_RXTF_BAND0_CHAN038_LNA0_CSMODE1_BW3NEG_IQMMEDGE_NV_VXXX</t>
  </si>
  <si>
    <t>BT2G_RXTF_BAND0_CHAN038_LNA0_CSMODE1_BW3NEG_IQPH_NV_VXXX</t>
  </si>
  <si>
    <t>BT2G_RXTF_BAND0_CHAN038_LNA0_CSMODE1_BW3NEG_IQPHEDGE_NV_VXXX</t>
  </si>
  <si>
    <t>BT2G_RXTF_BAND0_CHAN038_LNA0_CSMODE1_BW4POS_GAIN_NV_VXXX</t>
  </si>
  <si>
    <t>BT2G_RXTF_BAND0_CHAN038_LNA0_CSMODE1_BW4POS_DROOP_NV_VXXX</t>
  </si>
  <si>
    <t>BT2G_RXTF_BAND0_CHAN038_LNA0_CSMODE1_BW4POS_IQMM_NV_VXXX</t>
  </si>
  <si>
    <t>BT2G_RXTF_BAND0_CHAN038_LNA0_CSMODE1_BW4POS_IQMMEDGE_NV_VXXX</t>
  </si>
  <si>
    <t>BT2G_RXTF_BAND0_CHAN038_LNA0_CSMODE1_BW4POS_IQPH_NV_VXXX</t>
  </si>
  <si>
    <t>BT2G_RXTF_BAND0_CHAN038_LNA0_CSMODE1_BW4POS_IQPHEDGE_NV_VXXX</t>
  </si>
  <si>
    <t>BT2G_RXTF_BAND0_CHAN038_LNA0_CSMODE1_BW4NEG_GAIN_NV_VXXX</t>
  </si>
  <si>
    <t>BT2G_RXTF_BAND0_CHAN038_LNA0_CSMODE1_BW4NEG_DROOP_NV_VXXX</t>
  </si>
  <si>
    <t>BT2G_RXTF_BAND0_CHAN038_LNA0_CSMODE1_BW4NEG_IQMM_NV_VXXX</t>
  </si>
  <si>
    <t>BT2G_RXTF_BAND0_CHAN038_LNA0_CSMODE1_BW4NEG_IQMMEDGE_NV_VXXX</t>
  </si>
  <si>
    <t>BT2G_RXTF_BAND0_CHAN038_LNA0_CSMODE1_BW4NEG_IQPH_NV_VXXX</t>
  </si>
  <si>
    <t>BT2G_RXTF_BAND0_CHAN038_LNA0_CSMODE1_BW4NEG_IQPHEDGE_NV_VXXX</t>
  </si>
  <si>
    <t>BT5G_RX_TFCHK</t>
  </si>
  <si>
    <t>ARF_FWBT_JTAG_POLLDONE_XXBT5GRXTFCHKXXX_0_X_X_NV_VXXX</t>
  </si>
  <si>
    <t>ARF_FWBT_JTAG_POLLDONE_XXBT5GRXTFCHKXX1_1_X_X_NV_VXXX</t>
  </si>
  <si>
    <t>ARF_FWBT_JTAG_POLLDONE_XXBT5GRXTFCHKXX2_2_X_X_NV_VXXX</t>
  </si>
  <si>
    <t>ARF_FWBT_JTAG_POLLDONE_XXBT5GRXTFCHKXX3_3_X_X_NV_VXXX</t>
  </si>
  <si>
    <t>ARF_FWBT_JTAG_POLLDONE_XXBT5GRXTFCHKXX4_4_X_X_NV_VXXX</t>
  </si>
  <si>
    <t>ARF_FWBT_JTAG_POLLDONE_XXBT5GRXTFCHKXX5_5_X_X_NV_VXXX</t>
  </si>
  <si>
    <t>ARF_FWBT_JTAG_POLLDONE_XXBT5GRXTFCHKXX6_6_X_X_NV_VXXX</t>
  </si>
  <si>
    <t>ARF_FWBT_JTAG_POLLDONE_XXBT5GRXTFCHKXX7_7_X_X_NV_VXXX</t>
  </si>
  <si>
    <t>ARF_FWBT_JTAG_POLLDONE_XXBT5GRXTFCHKXX8_8_X_X_NV_VXXX</t>
  </si>
  <si>
    <t>ARF_FWBT_JTAG_POLLDONE_XXBT5GRXTFCHKXX9_9_X_X_NV_VXXX</t>
  </si>
  <si>
    <t>ARF_FWBT_JTAG_POLLDONE_XXBT5GRXTFCHKX10_10_X_X_NV_VXXX</t>
  </si>
  <si>
    <t>ARF_FWBT_JTAG_POLLDONE_XXBT5GRXTFCHKX11_11_X_X_NV_VXXX</t>
  </si>
  <si>
    <t>ARF_FWBT_JTAG_POLLDONE_XXBT5GRXTFCHKX12_12_X_X_NV_VXXX</t>
  </si>
  <si>
    <t>ARF_FWBT_JTAG_POLLDONE_XXBT5GRXTFCHKX13_13_X_X_NV_VXXX</t>
  </si>
  <si>
    <t>ARF_FWBT_JTAG_POLLDONE_XXBT5GRXTFCHKX14_14_X_X_NV_VXXX</t>
  </si>
  <si>
    <t>ARF_FWBT_JTAG_POLLDONE_XXBT5GRXTFCHKX15_15_X_X_NV_VXXX</t>
  </si>
  <si>
    <t>ARF_FWBT_JTAG_POLLDONE_XXBT5GRXTFCHKX16_16_X_X_NV_VXXX</t>
  </si>
  <si>
    <t>ARF_FWBT_JTAG_POLLDONE_XXBT5GRXTFCHKX17_17_X_X_NV_VXXX</t>
  </si>
  <si>
    <t>ARF_FWBT_JTAG_POLLDONE_XXBT5GRXTFCHKX18_18_X_X_NV_VXXX</t>
  </si>
  <si>
    <t>ARF_FWBT_JTAG_POLLDONE_XXBT5GRXTFCHKX19_19_X_X_NV_VXXX</t>
  </si>
  <si>
    <t>ARF_FWBT_JTAG_POLLDONE_XXBT5GRXTFCHKX20_20_X_X_NV_VXXX</t>
  </si>
  <si>
    <t>ARF_FWBT_JTAG_POLLDONE_XXBT5GRXTFCHKX21_21_X_X_NV_VXXX</t>
  </si>
  <si>
    <t>ARF_FWBT_JTAG_POLLDONE_XXBT5GRXTFCHKX22_22_X_X_NV_VXXX</t>
  </si>
  <si>
    <t>ARF_FWBT_JTAG_POLLDONE_XXBT5GRXTFCHKX23_23_X_X_NV_VXXX</t>
  </si>
  <si>
    <t>ARF_FWBT_JTAG_POLLDONE_XXBT5GRXTFCHKX24_24_X_X_NV_VXXX</t>
  </si>
  <si>
    <t>ARF_FWBT_JTAG_POLLDONE_XXBT5GRXTFCHKX25_25_X_X_NV_VXXX</t>
  </si>
  <si>
    <t>ARF_FWBT_JTAG_POLLDONE_XXBT5GRXTFCHKX26_26_X_X_NV_VXXX</t>
  </si>
  <si>
    <t>ARF_FWBT_JTAG_POLLDONE_XXBT5GRXTFCHKX27_27_X_X_NV_VXXX</t>
  </si>
  <si>
    <t>ARF_FWBT_JTAG_POLLDONE_XXBT5GRXTFCHKX28_28_X_X_NV_VXXX</t>
  </si>
  <si>
    <t>ARF_FWBT_JTAG_POLLDONE_XXBT5GRXTFCHKX29_29_X_X_NV_VXXX</t>
  </si>
  <si>
    <t>ARF_FWBT_JTAG_POLLDONE_XXBT5GRXTFCHKX30_30_X_X_NV_VXXX</t>
  </si>
  <si>
    <t>ARF_FWBT_JTAG_POLLDONE_XXBT5GRXTFCHKX31_31_X_X_NV_VXXX</t>
  </si>
  <si>
    <t>ARF_FWBT_JTAG_POLLDONE_XXBT5GRXTFCHKX32_32_X_X_NV_VXXX</t>
  </si>
  <si>
    <t>ARF_FWBT_JTAG_POLLDONE_XXBT5GRXTFCHKX33_33_X_X_NV_VXXX</t>
  </si>
  <si>
    <t>ARF_FWBT_JTAG_POLLDONE_XXBT5GRXTFCHKX34_34_X_X_NV_VXXX</t>
  </si>
  <si>
    <t>ARF_FWBT_JTAG_POLLDONE_XXBT5GRXTFCHKX35_35_X_X_NV_VXXX</t>
  </si>
  <si>
    <t>ARF_FWBT_JTAG_POLLDONE_XXBT5GRXTFCHKX36_36_X_X_NV_VXXX</t>
  </si>
  <si>
    <t>ARF_FWBT_JTAG_POLLDONE_XXBT5GRXTFCHKX37_37_X_X_NV_VXXX</t>
  </si>
  <si>
    <t>ARF_FWBT_JTAG_POLLDONE_XXBT5GRXTFCHKX38_38_X_X_NV_VXXX</t>
  </si>
  <si>
    <t>ARF_FWBT_JTAG_POLLDONE_XXBT5GRXTFCHKX39_39_X_X_NV_VXXX</t>
  </si>
  <si>
    <t>ARF_FWBT_JTAG_POLLDONE_XXBT5GRXTFCHKX40_40_X_X_NV_VXXX</t>
  </si>
  <si>
    <t>ARF_FWBT_JTAG_POLLDONE_XXBT5GRXTFCHKX41_41_X_X_NV_VXXX</t>
  </si>
  <si>
    <t>ARF_FWBT_JTAG_POLLDONE_XXBT5GRXTFCHKX42_42_X_X_NV_VXXX</t>
  </si>
  <si>
    <t>ARF_FWBT_JTAG_POLLDONE_XXBT5GRXTFCHKX43_43_X_X_NV_VXXX</t>
  </si>
  <si>
    <t>ARF_FWBT_JTAG_POLLDONE_XXBT5GRXTFCHKX44_44_X_X_NV_VXXX</t>
  </si>
  <si>
    <t>ARF_FWBT_JTAG_POLLDONE_XXBT5GRXTFCHKX45_45_X_X_NV_VXXX</t>
  </si>
  <si>
    <t>ARF_FWBT_JTAG_POLLDONE_XXBT5GRXTFCHKX46_46_X_X_NV_VXXX</t>
  </si>
  <si>
    <t>ARF_FWBT_JTAG_POLLDONE_XXBT5GRXTFCHKX47_47_X_X_NV_VXXX</t>
  </si>
  <si>
    <t>ARF_FWBT_JTAG_POLLDONE_XXBT5GRXTFCHKX48_48_X_X_NV_VXXX</t>
  </si>
  <si>
    <t>ARF_FWBT_JTAG_POLLDONE_XXBT5GRXTFCHKX49_49_X_X_NV_VXXX</t>
  </si>
  <si>
    <t>ARF_FWBT_JTAG_POLLDONE_XXBT5GRXTFCHKX50_50_X_X_NV_VXXX</t>
  </si>
  <si>
    <t>ARF_FWBT_JTAG_POLLDONE_XXBT5GRXTFCHKX51_51_X_X_NV_VXXX</t>
  </si>
  <si>
    <t>ARF_FWBT_JTAG_POLLDONE_XXBT5GRXTFCHKX52_52_X_X_NV_VXXX</t>
  </si>
  <si>
    <t>ARF_FWBT_JTAG_POLLDONE_XXBT5GRXTFCHKX53_53_X_X_NV_VXXX</t>
  </si>
  <si>
    <t>ARF_FWBT_JTAG_POLLDONE_XXBT5GRXTFCHKX54_54_X_X_NV_VXXX</t>
  </si>
  <si>
    <t>ARF_FWBT_JTAG_POLLDONE_XXBT5GRXTFCHKX55_55_X_X_NV_VXXX</t>
  </si>
  <si>
    <t>ARF_FWBT_JTAG_POLLDONE_XXBT5GRXTFCHKX56_56_X_X_NV_VXXX</t>
  </si>
  <si>
    <t>ARF_FWBT_JTAG_POLLDONE_XXBT5GRXTFCHKX57_57_X_X_NV_VXXX</t>
  </si>
  <si>
    <t>ARF_FWBT_JTAG_POLLDONE_XXBT5GRXTFCHKX58_58_X_X_NV_VXXX</t>
  </si>
  <si>
    <t>ARF_FWBT_JTAG_POLLDONE_XXBT5GRXTFCHKX59_59_X_X_NV_VXXX</t>
  </si>
  <si>
    <t>ARF_FWBT_JTAG_POLLDONE_XXBT5GRXTFCHKX60_60_X_X_NV_VXXX</t>
  </si>
  <si>
    <t>ARF_FWBT_JTAG_POLLDONE_XXBT5GRXTFCHKX61_61_X_X_NV_VXXX</t>
  </si>
  <si>
    <t>ARF_FWBT_JTAG_POLLDONE_XXBT5GRXTFCHKX62_62_X_X_NV_VXXX</t>
  </si>
  <si>
    <t>ARF_FWBT_JTAG_POLLDONE_XXBT5GRXTFCHKX63_63_X_X_NV_VXXX</t>
  </si>
  <si>
    <t>ARF_FWBT_JTAG_POLLDONE_XXBT5GRXTFCHKX64_64_X_X_NV_VXXX</t>
  </si>
  <si>
    <t>ARF_FWBT_JTAG_POLLDONE_XXBT5GRXTFCHKX65_65_X_X_NV_VXXX</t>
  </si>
  <si>
    <t>ARF_FWBT_JTAG_POLLDONE_XXBT5GRXTFCHKX66_66_X_X_NV_VXXX</t>
  </si>
  <si>
    <t>ARF_FWBT_JTAG_POLLDONE_XXBT5GRXTFCHKX67_67_X_X_NV_VXXX</t>
  </si>
  <si>
    <t>ARF_FWBT_JTAG_POLLDONE_XXBT5GRXTFCHKX68_68_X_X_NV_VXXX</t>
  </si>
  <si>
    <t>ARF_FWBT_JTAG_POLLDONE_XXBT5GRXTFCHKX69_69_X_X_NV_VXXX</t>
  </si>
  <si>
    <t>ARF_FWBT_JTAG_POLLDONE_XXBT5GRXTFCHKX70_70_X_X_NV_VXXX</t>
  </si>
  <si>
    <t>ARF_FWBT_JTAG_POLLDONE_XXBT5GRXTFCHKX71_71_X_X_NV_VXXX</t>
  </si>
  <si>
    <t>ARF_FWBT_JTAG_POLLDONE_XXBT5GRXTFCHKX72_72_X_X_NV_VXXX</t>
  </si>
  <si>
    <t>ARF_FWBT_JTAG_POLLDONE_XXBT5GRXTFCHKX73_73_X_X_NV_VXXX</t>
  </si>
  <si>
    <t>ARF_FWBT_JTAG_POLLDONE_XXBT5GRXTFCHKX74_74_X_X_NV_VXXX</t>
  </si>
  <si>
    <t>ARF_FWBT_JTAG_POLLDONE_XXBT5GRXTFCHKX75_75_X_X_NV_VXXX</t>
  </si>
  <si>
    <t>ARF_FWBT_JTAG_POLLDONE_XXBT5GRXTFCHKX76_76_X_X_NV_VXXX</t>
  </si>
  <si>
    <t>ARF_FWBT_JTAG_POLLDONE_XXBT5GRXTFCHKX77_77_X_X_NV_VXXX</t>
  </si>
  <si>
    <t>ARF_FWBT_JTAG_POLLDONE_XXBT5GRXTFCHKX78_78_X_X_NV_VXXX</t>
  </si>
  <si>
    <t>ARF_FWBT_JTAG_POLLDONE_XXBT5GRXTFCHKX79_79_X_X_NV_VXXX</t>
  </si>
  <si>
    <t>ARF_FWBT_JTAG_POLLDONE_XXBT5GRXTFCHKX80_80_X_X_NV_VXXX</t>
  </si>
  <si>
    <t>ARF_FWBT_JTAG_POLLDONE_XXBT5GRXTFCHKX81_81_X_X_NV_VXXX</t>
  </si>
  <si>
    <t>ARF_FWBT_JTAG_POLLDONE_XXBT5GRXTFCHKX82_82_X_X_NV_VXXX</t>
  </si>
  <si>
    <t>ARF_FWBT_JTAG_POLLDONE_XXBT5GRXTFCHKX83_83_X_X_NV_VXXX</t>
  </si>
  <si>
    <t>ARF_FWBT_JTAG_POLLDONE_XXBT5GRXTFCHKX84_84_X_X_NV_VXXX</t>
  </si>
  <si>
    <t>ARF_FWBT_JTAG_POLLDONE_XXBT5GRXTFCHKX85_85_X_X_NV_VXXX</t>
  </si>
  <si>
    <t>ARF_FWBT_JTAG_POLLDONE_XXBT5GRXTFCHKX86_86_X_X_NV_VXXX</t>
  </si>
  <si>
    <t>ARF_FWBT_JTAG_POLLDONE_XXBT5GRXTFCHKX87_87_X_X_NV_VXXX</t>
  </si>
  <si>
    <t>ARF_FWBT_JTAG_POLLDONE_XXBT5GRXTFCHKX88_88_X_X_NV_VXXX</t>
  </si>
  <si>
    <t>ARF_FWBT_JTAG_POLLDONE_XXBT5GRXTFCHKX89_89_X_X_NV_VXXX</t>
  </si>
  <si>
    <t>ARF_FWBT_JTAG_POLLDONE_XXBT5GRXTFCHKX90_90_X_X_NV_VXXX</t>
  </si>
  <si>
    <t>ARF_FWBT_JTAG_POLLDONE_XXBT5GRXTFCHKX91_91_X_X_NV_VXXX</t>
  </si>
  <si>
    <t>ARF_FWBT_JTAG_POLLDONE_XXBT5GRXTFCHKX92_92_X_X_NV_VXXX</t>
  </si>
  <si>
    <t>ARF_FWBT_JTAG_POLLDONE_XXBT5GRXTFCHKX93_93_X_X_NV_VXXX</t>
  </si>
  <si>
    <t>ARF_FWBT_JTAG_POLLDONE_XXBT5GRXTFCHKX94_94_X_X_NV_VXXX</t>
  </si>
  <si>
    <t>ARF_FWBT_JTAG_POLLDONE_XXBT5GRXTFCHKX95_95_X_X_NV_VXXX</t>
  </si>
  <si>
    <t>ARF_FWBT_JTAG_POLLDONE_XXBT5GRXTFCHKX96_96_X_X_NV_VXXX</t>
  </si>
  <si>
    <t>ARF_FWBT_JTAG_POLLDONE_XXBT5GRXTFCHKX97_97_X_X_NV_VXXX</t>
  </si>
  <si>
    <t>ARF_FWBT_JTAG_POLLDONE_XXBT5GRXTFCHKX98_98_X_X_NV_VXXX</t>
  </si>
  <si>
    <t>ARF_FWBT_JTAG_POLLDONE_XXBT5GRXTFCHKX99_99_X_X_NV_VXXX</t>
  </si>
  <si>
    <t>ARF_FWBT_JTAG_POLLDONE_XXBT5GRXTFCHK100_100_X_X_NV_VXXX</t>
  </si>
  <si>
    <t>ARF_FWBT_JTAG_POLLDONE_XXBT5GRXTFCHK101_101_X_X_NV_VXXX</t>
  </si>
  <si>
    <t>ARF_FWBT_JTAG_POLLDONE_XXBT5GRXTFCHK102_102_X_X_NV_VXXX</t>
  </si>
  <si>
    <t>ARF_FWBT_JTAG_POLLDONE_XXBT5GRXTFCHK103_103_X_X_NV_VXXX</t>
  </si>
  <si>
    <t>ARF_FWBT_JTAG_POLLDONE_XXBT5GRXTFCHK104_104_X_X_NV_VXXX</t>
  </si>
  <si>
    <t>ARF_FWBT_JTAG_POLLDONE_XXBT5GRXTFCHK105_105_X_X_NV_VXXX</t>
  </si>
  <si>
    <t>ARF_FWBT_JTAG_POLLDONE_XXBT5GRXTFCHK106_106_X_X_NV_VXXX</t>
  </si>
  <si>
    <t>ARF_FWBT_JTAG_POLLDONE_XXBT5GRXTFCHK107_107_X_X_NV_VXXX</t>
  </si>
  <si>
    <t>ARF_FWBT_JTAG_POLLDONE_XXBT5GRXTFCHK108_108_X_X_NV_VXXX</t>
  </si>
  <si>
    <t>ARF_FWBT_JTAG_POLLDONE_XXBT5GRXTFCHK109_109_X_X_NV_VXXX</t>
  </si>
  <si>
    <t>ARF_FWBT_JTAG_POLLDONE_XXBT5GRXTFCHK110_110_X_X_NV_VXXX</t>
  </si>
  <si>
    <t>ARF_FWBT_JTAG_POLLDONE_XXBT5GRXTFCHK111_111_X_X_NV_VXXX</t>
  </si>
  <si>
    <t>ARF_FWBT_JTAG_POLLDONE_XXBT5GRXTFCHK112_112_X_X_NV_VXXX</t>
  </si>
  <si>
    <t>ARF_FWBT_JTAG_POLLDONE_XXBT5GRXTFCHK113_113_X_X_NV_VXXX</t>
  </si>
  <si>
    <t>ARF_FWBT_JTAG_POLLDONE_XXBT5GRXTFCHK114_114_X_X_NV_VXXX</t>
  </si>
  <si>
    <t>ARF_FWBT_JTAG_POLLDONE_XXBT5GRXTFCHK115_115_X_X_NV_VXXX</t>
  </si>
  <si>
    <t>ARF_FWBT_JTAG_POLLDONE_XXBT5GRXTFCHK116_116_X_X_NV_VXXX</t>
  </si>
  <si>
    <t>ARF_FWBT_JTAG_POLLDONE_XXBT5GRXTFCHK117_117_X_X_NV_VXXX</t>
  </si>
  <si>
    <t>ARF_FWBT_JTAG_POLLDONE_XXBT5GRXTFCHK118_118_X_X_NV_VXXX</t>
  </si>
  <si>
    <t>ARF_FWBT_JTAG_POLLDONE_XXBT5GRXTFCHK119_119_X_X_NV_VXXX</t>
  </si>
  <si>
    <t>ARF_FWBT_JTAG_POLLDONE_XXBT5GRXTFCHK120_120_X_X_NV_VXXX</t>
  </si>
  <si>
    <t>BT5G_RXTF_BAND1_CHAN000_LNA1_CSMODE0_BW0POS_GAIN_NV_VXXX</t>
  </si>
  <si>
    <t>BT5G_RXTF_BAND1_CHAN000_LNA1_CSMODE0_BW0POS_DROOP_NV_VXXX</t>
  </si>
  <si>
    <t>BT5G_RXTF_BAND1_CHAN000_LNA1_CSMODE0_BW0POS_IQMM_NV_VXXX</t>
  </si>
  <si>
    <t>BT5G_RXTF_BAND1_CHAN000_LNA1_CSMODE0_BW0POS_IQMMEDGE_NV_VXXX</t>
  </si>
  <si>
    <t>BT5G_RXTF_BAND1_CHAN000_LNA1_CSMODE0_BW0POS_IQPH_NV_VXXX</t>
  </si>
  <si>
    <t>BT5G_RXTF_BAND1_CHAN000_LNA1_CSMODE0_BW0POS_IQPHEDGE_NV_VXXX</t>
  </si>
  <si>
    <t>BT5G_RXTF_BAND1_CHAN000_LNA1_CSMODE0_BW0NEG_GAIN_NV_VXXX</t>
  </si>
  <si>
    <t>BT5G_RXTF_BAND1_CHAN000_LNA1_CSMODE0_BW0NEG_DROOP_NV_VXXX</t>
  </si>
  <si>
    <t>BT5G_RXTF_BAND1_CHAN000_LNA1_CSMODE0_BW0NEG_IQMM_NV_VXXX</t>
  </si>
  <si>
    <t>BT5G_RXTF_BAND1_CHAN000_LNA1_CSMODE0_BW0NEG_IQMMEDGE_NV_VXXX</t>
  </si>
  <si>
    <t>BT5G_RXTF_BAND1_CHAN000_LNA1_CSMODE0_BW0NEG_IQPH_NV_VXXX</t>
  </si>
  <si>
    <t>BT5G_RXTF_BAND1_CHAN000_LNA1_CSMODE0_BW0NEG_IQPHEDGE_NV_VXXX</t>
  </si>
  <si>
    <t>BT5G_RXTF_BAND1_CHAN000_LNA1_CSMODE0_BW1POS_GAIN_NV_VXXX</t>
  </si>
  <si>
    <t>BT5G_RXTF_BAND1_CHAN000_LNA1_CSMODE0_BW1POS_DROOP_NV_VXXX</t>
  </si>
  <si>
    <t>BT5G_RXTF_BAND1_CHAN000_LNA1_CSMODE0_BW1POS_IQMM_NV_VXXX</t>
  </si>
  <si>
    <t>BT5G_RXTF_BAND1_CHAN000_LNA1_CSMODE0_BW1POS_IQMMEDGE_NV_VXXX</t>
  </si>
  <si>
    <t>BT5G_RXTF_BAND1_CHAN000_LNA1_CSMODE0_BW1POS_IQPH_NV_VXXX</t>
  </si>
  <si>
    <t>BT5G_RXTF_BAND1_CHAN000_LNA1_CSMODE0_BW1POS_IQPHEDGE_NV_VXXX</t>
  </si>
  <si>
    <t>BT5G_RXTF_BAND1_CHAN000_LNA1_CSMODE0_BW1NEG_GAIN_NV_VXXX</t>
  </si>
  <si>
    <t>BT5G_RXTF_BAND1_CHAN000_LNA1_CSMODE0_BW1NEG_DROOP_NV_VXXX</t>
  </si>
  <si>
    <t>BT5G_RXTF_BAND1_CHAN000_LNA1_CSMODE0_BW1NEG_IQMM_NV_VXXX</t>
  </si>
  <si>
    <t>BT5G_RXTF_BAND1_CHAN000_LNA1_CSMODE0_BW1NEG_IQMMEDGE_NV_VXXX</t>
  </si>
  <si>
    <t>BT5G_RXTF_BAND1_CHAN000_LNA1_CSMODE0_BW1NEG_IQPH_NV_VXXX</t>
  </si>
  <si>
    <t>BT5G_RXTF_BAND1_CHAN000_LNA1_CSMODE0_BW1NEG_IQPHEDGE_NV_VXXX</t>
  </si>
  <si>
    <t>BT5G_RXTF_BAND1_CHAN000_LNA1_CSMODE0_BW2POS_GAIN_NV_VXXX</t>
  </si>
  <si>
    <t>BT5G_RXTF_BAND1_CHAN000_LNA1_CSMODE0_BW2POS_DROOP_NV_VXXX</t>
  </si>
  <si>
    <t>BT5G_RXTF_BAND1_CHAN000_LNA1_CSMODE0_BW2POS_IQMM_NV_VXXX</t>
  </si>
  <si>
    <t>BT5G_RXTF_BAND1_CHAN000_LNA1_CSMODE0_BW2POS_IQMMEDGE_NV_VXXX</t>
  </si>
  <si>
    <t>BT5G_RXTF_BAND1_CHAN000_LNA1_CSMODE0_BW2POS_IQPH_NV_VXXX</t>
  </si>
  <si>
    <t>BT5G_RXTF_BAND1_CHAN000_LNA1_CSMODE0_BW2POS_IQPHEDGE_NV_VXXX</t>
  </si>
  <si>
    <t>BT5G_RXTF_BAND1_CHAN000_LNA1_CSMODE0_BW2NEG_GAIN_NV_VXXX</t>
  </si>
  <si>
    <t>BT5G_RXTF_BAND1_CHAN000_LNA1_CSMODE0_BW2NEG_DROOP_NV_VXXX</t>
  </si>
  <si>
    <t>BT5G_RXTF_BAND1_CHAN000_LNA1_CSMODE0_BW2NEG_IQMM_NV_VXXX</t>
  </si>
  <si>
    <t>BT5G_RXTF_BAND1_CHAN000_LNA1_CSMODE0_BW2NEG_IQMMEDGE_NV_VXXX</t>
  </si>
  <si>
    <t>BT5G_RXTF_BAND1_CHAN000_LNA1_CSMODE0_BW2NEG_IQPH_NV_VXXX</t>
  </si>
  <si>
    <t>BT5G_RXTF_BAND1_CHAN000_LNA1_CSMODE0_BW2NEG_IQPHEDGE_NV_VXXX</t>
  </si>
  <si>
    <t>BT5G_RXTF_BAND1_CHAN000_LNA1_CSMODE0_BW3POS_GAIN_NV_VXXX</t>
  </si>
  <si>
    <t>BT5G_RXTF_BAND1_CHAN000_LNA1_CSMODE0_BW3POS_DROOP_NV_VXXX</t>
  </si>
  <si>
    <t>BT5G_RXTF_BAND1_CHAN000_LNA1_CSMODE0_BW3POS_IQMM_NV_VXXX</t>
  </si>
  <si>
    <t>BT5G_RXTF_BAND1_CHAN000_LNA1_CSMODE0_BW3POS_IQMMEDGE_NV_VXXX</t>
  </si>
  <si>
    <t>BT5G_RXTF_BAND1_CHAN000_LNA1_CSMODE0_BW3POS_IQPH_NV_VXXX</t>
  </si>
  <si>
    <t>BT5G_RXTF_BAND1_CHAN000_LNA1_CSMODE0_BW3POS_IQPHEDGE_NV_VXXX</t>
  </si>
  <si>
    <t>BT5G_RXTF_BAND1_CHAN000_LNA1_CSMODE0_BW3NEG_GAIN_NV_VXXX</t>
  </si>
  <si>
    <t>BT5G_RXTF_BAND1_CHAN000_LNA1_CSMODE0_BW3NEG_DROOP_NV_VXXX</t>
  </si>
  <si>
    <t>BT5G_RXTF_BAND1_CHAN000_LNA1_CSMODE0_BW3NEG_IQMM_NV_VXXX</t>
  </si>
  <si>
    <t>BT5G_RXTF_BAND1_CHAN000_LNA1_CSMODE0_BW3NEG_IQMMEDGE_NV_VXXX</t>
  </si>
  <si>
    <t>BT5G_RXTF_BAND1_CHAN000_LNA1_CSMODE0_BW3NEG_IQPH_NV_VXXX</t>
  </si>
  <si>
    <t>BT5G_RXTF_BAND1_CHAN000_LNA1_CSMODE0_BW3NEG_IQPHEDGE_NV_VXXX</t>
  </si>
  <si>
    <t>BT5G_RXTF_BAND1_CHAN000_LNA1_CSMODE0_BW4POS_GAIN_NV_VXXX</t>
  </si>
  <si>
    <t>BT5G_RXTF_BAND1_CHAN000_LNA1_CSMODE0_BW4POS_DROOP_NV_VXXX</t>
  </si>
  <si>
    <t>BT5G_RXTF_BAND1_CHAN000_LNA1_CSMODE0_BW4POS_IQMM_NV_VXXX</t>
  </si>
  <si>
    <t>BT5G_RXTF_BAND1_CHAN000_LNA1_CSMODE0_BW4POS_IQMMEDGE_NV_VXXX</t>
  </si>
  <si>
    <t>BT5G_RXTF_BAND1_CHAN000_LNA1_CSMODE0_BW4POS_IQPH_NV_VXXX</t>
  </si>
  <si>
    <t>BT5G_RXTF_BAND1_CHAN000_LNA1_CSMODE0_BW4POS_IQPHEDGE_NV_VXXX</t>
  </si>
  <si>
    <t>BT5G_RXTF_BAND1_CHAN000_LNA1_CSMODE0_BW4NEG_GAIN_NV_VXXX</t>
  </si>
  <si>
    <t>BT5G_RXTF_BAND1_CHAN000_LNA1_CSMODE0_BW4NEG_DROOP_NV_VXXX</t>
  </si>
  <si>
    <t>BT5G_RXTF_BAND1_CHAN000_LNA1_CSMODE0_BW4NEG_IQMM_NV_VXXX</t>
  </si>
  <si>
    <t>BT5G_RXTF_BAND1_CHAN000_LNA1_CSMODE0_BW4NEG_IQMMEDGE_NV_VXXX</t>
  </si>
  <si>
    <t>BT5G_RXTF_BAND1_CHAN000_LNA1_CSMODE0_BW4NEG_IQPH_NV_VXXX</t>
  </si>
  <si>
    <t>BT5G_RXTF_BAND1_CHAN000_LNA1_CSMODE0_BW4NEG_IQPHEDGE_NV_VXXX</t>
  </si>
  <si>
    <t>BT5G_RXTF_BAND4_CHAN063_LNA1_CSMODE0_BW0POS_GAIN_NV_VXXX</t>
  </si>
  <si>
    <t>BT5G_RXTF_BAND4_CHAN063_LNA1_CSMODE0_BW0POS_DROOP_NV_VXXX</t>
  </si>
  <si>
    <t>BT5G_RXTF_BAND4_CHAN063_LNA1_CSMODE0_BW0POS_IQMM_NV_VXXX</t>
  </si>
  <si>
    <t>BT5G_RXTF_BAND4_CHAN063_LNA1_CSMODE0_BW0POS_IQMMEDGE_NV_VXXX</t>
  </si>
  <si>
    <t>BT5G_RXTF_BAND4_CHAN063_LNA1_CSMODE0_BW0POS_IQPH_NV_VXXX</t>
  </si>
  <si>
    <t>BT5G_RXTF_BAND4_CHAN063_LNA1_CSMODE0_BW0POS_IQPHEDGE_NV_VXXX</t>
  </si>
  <si>
    <t>BT5G_RXTF_BAND4_CHAN063_LNA1_CSMODE0_BW0NEG_GAIN_NV_VXXX</t>
  </si>
  <si>
    <t>BT5G_RXTF_BAND4_CHAN063_LNA1_CSMODE0_BW0NEG_DROOP_NV_VXXX</t>
  </si>
  <si>
    <t>BT5G_RXTF_BAND4_CHAN063_LNA1_CSMODE0_BW0NEG_IQMM_NV_VXXX</t>
  </si>
  <si>
    <t>BT5G_RXTF_BAND4_CHAN063_LNA1_CSMODE0_BW0NEG_IQMMEDGE_NV_VXXX</t>
  </si>
  <si>
    <t>BT5G_RXTF_BAND4_CHAN063_LNA1_CSMODE0_BW0NEG_IQPH_NV_VXXX</t>
  </si>
  <si>
    <t>BT5G_RXTF_BAND4_CHAN063_LNA1_CSMODE0_BW0NEG_IQPHEDGE_NV_VXXX</t>
  </si>
  <si>
    <t>BT5G_RXTF_BAND4_CHAN063_LNA1_CSMODE0_BW1POS_GAIN_NV_VXXX</t>
  </si>
  <si>
    <t>BT5G_RXTF_BAND4_CHAN063_LNA1_CSMODE0_BW1POS_DROOP_NV_VXXX</t>
  </si>
  <si>
    <t>BT5G_RXTF_BAND4_CHAN063_LNA1_CSMODE0_BW1POS_IQMM_NV_VXXX</t>
  </si>
  <si>
    <t>BT5G_RXTF_BAND4_CHAN063_LNA1_CSMODE0_BW1POS_IQMMEDGE_NV_VXXX</t>
  </si>
  <si>
    <t>BT5G_RXTF_BAND4_CHAN063_LNA1_CSMODE0_BW1POS_IQPH_NV_VXXX</t>
  </si>
  <si>
    <t>BT5G_RXTF_BAND4_CHAN063_LNA1_CSMODE0_BW1POS_IQPHEDGE_NV_VXXX</t>
  </si>
  <si>
    <t>BT5G_RXTF_BAND4_CHAN063_LNA1_CSMODE0_BW1NEG_GAIN_NV_VXXX</t>
  </si>
  <si>
    <t>BT5G_RXTF_BAND4_CHAN063_LNA1_CSMODE0_BW1NEG_DROOP_NV_VXXX</t>
  </si>
  <si>
    <t>BT5G_RXTF_BAND4_CHAN063_LNA1_CSMODE0_BW1NEG_IQMM_NV_VXXX</t>
  </si>
  <si>
    <t>BT5G_RXTF_BAND4_CHAN063_LNA1_CSMODE0_BW1NEG_IQMMEDGE_NV_VXXX</t>
  </si>
  <si>
    <t>BT5G_RXTF_BAND4_CHAN063_LNA1_CSMODE0_BW1NEG_IQPH_NV_VXXX</t>
  </si>
  <si>
    <t>BT5G_RXTF_BAND4_CHAN063_LNA1_CSMODE0_BW1NEG_IQPHEDGE_NV_VXXX</t>
  </si>
  <si>
    <t>BT5G_RXTF_BAND4_CHAN063_LNA1_CSMODE0_BW2POS_GAIN_NV_VXXX</t>
  </si>
  <si>
    <t>BT5G_RXTF_BAND4_CHAN063_LNA1_CSMODE0_BW2POS_DROOP_NV_VXXX</t>
  </si>
  <si>
    <t>BT5G_RXTF_BAND4_CHAN063_LNA1_CSMODE0_BW2POS_IQMM_NV_VXXX</t>
  </si>
  <si>
    <t>BT5G_RXTF_BAND4_CHAN063_LNA1_CSMODE0_BW2POS_IQMMEDGE_NV_VXXX</t>
  </si>
  <si>
    <t>BT5G_RXTF_BAND4_CHAN063_LNA1_CSMODE0_BW2POS_IQPH_NV_VXXX</t>
  </si>
  <si>
    <t>BT5G_RXTF_BAND4_CHAN063_LNA1_CSMODE0_BW2POS_IQPHEDGE_NV_VXXX</t>
  </si>
  <si>
    <t>BT5G_RXTF_BAND4_CHAN063_LNA1_CSMODE0_BW2NEG_GAIN_NV_VXXX</t>
  </si>
  <si>
    <t>BT5G_RXTF_BAND4_CHAN063_LNA1_CSMODE0_BW2NEG_DROOP_NV_VXXX</t>
  </si>
  <si>
    <t>BT5G_RXTF_BAND4_CHAN063_LNA1_CSMODE0_BW2NEG_IQMM_NV_VXXX</t>
  </si>
  <si>
    <t>BT5G_RXTF_BAND4_CHAN063_LNA1_CSMODE0_BW2NEG_IQMMEDGE_NV_VXXX</t>
  </si>
  <si>
    <t>BT5G_RXTF_BAND4_CHAN063_LNA1_CSMODE0_BW2NEG_IQPH_NV_VXXX</t>
  </si>
  <si>
    <t>BT5G_RXTF_BAND4_CHAN063_LNA1_CSMODE0_BW2NEG_IQPHEDGE_NV_VXXX</t>
  </si>
  <si>
    <t>BT5G_RXTF_BAND4_CHAN063_LNA1_CSMODE0_BW3POS_GAIN_NV_VXXX</t>
  </si>
  <si>
    <t>BT5G_RXTF_BAND4_CHAN063_LNA1_CSMODE0_BW3POS_DROOP_NV_VXXX</t>
  </si>
  <si>
    <t>BT5G_RXTF_BAND4_CHAN063_LNA1_CSMODE0_BW3POS_IQMM_NV_VXXX</t>
  </si>
  <si>
    <t>BT5G_RXTF_BAND4_CHAN063_LNA1_CSMODE0_BW3POS_IQMMEDGE_NV_VXXX</t>
  </si>
  <si>
    <t>BT5G_RXTF_BAND4_CHAN063_LNA1_CSMODE0_BW3POS_IQPH_NV_VXXX</t>
  </si>
  <si>
    <t>BT5G_RXTF_BAND4_CHAN063_LNA1_CSMODE0_BW3POS_IQPHEDGE_NV_VXXX</t>
  </si>
  <si>
    <t>BT5G_RXTF_BAND4_CHAN063_LNA1_CSMODE0_BW3NEG_GAIN_NV_VXXX</t>
  </si>
  <si>
    <t>BT5G_RXTF_BAND4_CHAN063_LNA1_CSMODE0_BW3NEG_DROOP_NV_VXXX</t>
  </si>
  <si>
    <t>BT5G_RXTF_BAND4_CHAN063_LNA1_CSMODE0_BW3NEG_IQMM_NV_VXXX</t>
  </si>
  <si>
    <t>BT5G_RXTF_BAND4_CHAN063_LNA1_CSMODE0_BW3NEG_IQMMEDGE_NV_VXXX</t>
  </si>
  <si>
    <t>BT5G_RXTF_BAND4_CHAN063_LNA1_CSMODE0_BW3NEG_IQPH_NV_VXXX</t>
  </si>
  <si>
    <t>BT5G_RXTF_BAND4_CHAN063_LNA1_CSMODE0_BW3NEG_IQPHEDGE_NV_VXXX</t>
  </si>
  <si>
    <t>BT5G_RXTF_BAND4_CHAN063_LNA1_CSMODE0_BW4POS_GAIN_NV_VXXX</t>
  </si>
  <si>
    <t>BT5G_RXTF_BAND4_CHAN063_LNA1_CSMODE0_BW4POS_DROOP_NV_VXXX</t>
  </si>
  <si>
    <t>BT5G_RXTF_BAND4_CHAN063_LNA1_CSMODE0_BW4POS_IQMM_NV_VXXX</t>
  </si>
  <si>
    <t>BT5G_RXTF_BAND4_CHAN063_LNA1_CSMODE0_BW4POS_IQMMEDGE_NV_VXXX</t>
  </si>
  <si>
    <t>BT5G_RXTF_BAND4_CHAN063_LNA1_CSMODE0_BW4POS_IQPH_NV_VXXX</t>
  </si>
  <si>
    <t>BT5G_RXTF_BAND4_CHAN063_LNA1_CSMODE0_BW4POS_IQPHEDGE_NV_VXXX</t>
  </si>
  <si>
    <t>BT5G_RXTF_BAND4_CHAN063_LNA1_CSMODE0_BW4NEG_GAIN_NV_VXXX</t>
  </si>
  <si>
    <t>BT5G_RXTF_BAND4_CHAN063_LNA1_CSMODE0_BW4NEG_DROOP_NV_VXXX</t>
  </si>
  <si>
    <t>BT5G_RXTF_BAND4_CHAN063_LNA1_CSMODE0_BW4NEG_IQMM_NV_VXXX</t>
  </si>
  <si>
    <t>BT5G_RXTF_BAND4_CHAN063_LNA1_CSMODE0_BW4NEG_IQMMEDGE_NV_VXXX</t>
  </si>
  <si>
    <t>BT5G_RXTF_BAND4_CHAN063_LNA1_CSMODE0_BW4NEG_IQPH_NV_VXXX</t>
  </si>
  <si>
    <t>BT5G_RXTF_BAND4_CHAN063_LNA1_CSMODE0_BW4NEG_IQPHEDGE_NV_VXXX</t>
  </si>
  <si>
    <t>BT5G_RXTF_BAND7_CHAN124_LNA1_CSMODE0_BW0POS_GAIN_NV_VXXX</t>
  </si>
  <si>
    <t>BT5G_RXTF_BAND7_CHAN124_LNA1_CSMODE0_BW0POS_DROOP_NV_VXXX</t>
  </si>
  <si>
    <t>BT5G_RXTF_BAND7_CHAN124_LNA1_CSMODE0_BW0POS_IQMM_NV_VXXX</t>
  </si>
  <si>
    <t>BT5G_RXTF_BAND7_CHAN124_LNA1_CSMODE0_BW0POS_IQMMEDGE_NV_VXXX</t>
  </si>
  <si>
    <t>BT5G_RXTF_BAND7_CHAN124_LNA1_CSMODE0_BW0POS_IQPH_NV_VXXX</t>
  </si>
  <si>
    <t>BT5G_RXTF_BAND7_CHAN124_LNA1_CSMODE0_BW0POS_IQPHEDGE_NV_VXXX</t>
  </si>
  <si>
    <t>BT5G_RXTF_BAND7_CHAN124_LNA1_CSMODE0_BW0NEG_GAIN_NV_VXXX</t>
  </si>
  <si>
    <t>BT5G_RXTF_BAND7_CHAN124_LNA1_CSMODE0_BW0NEG_DROOP_NV_VXXX</t>
  </si>
  <si>
    <t>BT5G_RXTF_BAND7_CHAN124_LNA1_CSMODE0_BW0NEG_IQMM_NV_VXXX</t>
  </si>
  <si>
    <t>BT5G_RXTF_BAND7_CHAN124_LNA1_CSMODE0_BW0NEG_IQMMEDGE_NV_VXXX</t>
  </si>
  <si>
    <t>BT5G_RXTF_BAND7_CHAN124_LNA1_CSMODE0_BW0NEG_IQPH_NV_VXXX</t>
  </si>
  <si>
    <t>BT5G_RXTF_BAND7_CHAN124_LNA1_CSMODE0_BW0NEG_IQPHEDGE_NV_VXXX</t>
  </si>
  <si>
    <t>BT5G_RXTF_BAND7_CHAN124_LNA1_CSMODE0_BW1POS_GAIN_NV_VXXX</t>
  </si>
  <si>
    <t>BT5G_RXTF_BAND7_CHAN124_LNA1_CSMODE0_BW1POS_DROOP_NV_VXXX</t>
  </si>
  <si>
    <t>BT5G_RXTF_BAND7_CHAN124_LNA1_CSMODE0_BW1POS_IQMM_NV_VXXX</t>
  </si>
  <si>
    <t>BT5G_RXTF_BAND7_CHAN124_LNA1_CSMODE0_BW1POS_IQMMEDGE_NV_VXXX</t>
  </si>
  <si>
    <t>BT5G_RXTF_BAND7_CHAN124_LNA1_CSMODE0_BW1POS_IQPH_NV_VXXX</t>
  </si>
  <si>
    <t>BT5G_RXTF_BAND7_CHAN124_LNA1_CSMODE0_BW1POS_IQPHEDGE_NV_VXXX</t>
  </si>
  <si>
    <t>BT5G_RXTF_BAND7_CHAN124_LNA1_CSMODE0_BW1NEG_GAIN_NV_VXXX</t>
  </si>
  <si>
    <t>BT5G_RXTF_BAND7_CHAN124_LNA1_CSMODE0_BW1NEG_DROOP_NV_VXXX</t>
  </si>
  <si>
    <t>BT5G_RXTF_BAND7_CHAN124_LNA1_CSMODE0_BW1NEG_IQMM_NV_VXXX</t>
  </si>
  <si>
    <t>BT5G_RXTF_BAND7_CHAN124_LNA1_CSMODE0_BW1NEG_IQMMEDGE_NV_VXXX</t>
  </si>
  <si>
    <t>BT5G_RXTF_BAND7_CHAN124_LNA1_CSMODE0_BW1NEG_IQPH_NV_VXXX</t>
  </si>
  <si>
    <t>BT5G_RXTF_BAND7_CHAN124_LNA1_CSMODE0_BW1NEG_IQPHEDGE_NV_VXXX</t>
  </si>
  <si>
    <t>BT5G_RXTF_BAND7_CHAN124_LNA1_CSMODE0_BW2POS_GAIN_NV_VXXX</t>
  </si>
  <si>
    <t>BT5G_RXTF_BAND7_CHAN124_LNA1_CSMODE0_BW2POS_DROOP_NV_VXXX</t>
  </si>
  <si>
    <t>BT5G_RXTF_BAND7_CHAN124_LNA1_CSMODE0_BW2POS_IQMM_NV_VXXX</t>
  </si>
  <si>
    <t>BT5G_RXTF_BAND7_CHAN124_LNA1_CSMODE0_BW2POS_IQMMEDGE_NV_VXXX</t>
  </si>
  <si>
    <t>BT5G_RXTF_BAND7_CHAN124_LNA1_CSMODE0_BW2POS_IQPH_NV_VXXX</t>
  </si>
  <si>
    <t>BT5G_RXTF_BAND7_CHAN124_LNA1_CSMODE0_BW2POS_IQPHEDGE_NV_VXXX</t>
  </si>
  <si>
    <t>BT5G_RXTF_BAND7_CHAN124_LNA1_CSMODE0_BW2NEG_GAIN_NV_VXXX</t>
  </si>
  <si>
    <t>BT5G_RXTF_BAND7_CHAN124_LNA1_CSMODE0_BW2NEG_DROOP_NV_VXXX</t>
  </si>
  <si>
    <t>BT5G_RXTF_BAND7_CHAN124_LNA1_CSMODE0_BW2NEG_IQMM_NV_VXXX</t>
  </si>
  <si>
    <t>BT5G_RXTF_BAND7_CHAN124_LNA1_CSMODE0_BW2NEG_IQMMEDGE_NV_VXXX</t>
  </si>
  <si>
    <t>BT5G_RXTF_BAND7_CHAN124_LNA1_CSMODE0_BW2NEG_IQPH_NV_VXXX</t>
  </si>
  <si>
    <t>BT5G_RXTF_BAND7_CHAN124_LNA1_CSMODE0_BW2NEG_IQPHEDGE_NV_VXXX</t>
  </si>
  <si>
    <t>BT5G_RXTF_BAND7_CHAN124_LNA1_CSMODE0_BW3POS_GAIN_NV_VXXX</t>
  </si>
  <si>
    <t>BT5G_RXTF_BAND7_CHAN124_LNA1_CSMODE0_BW3POS_DROOP_NV_VXXX</t>
  </si>
  <si>
    <t>BT5G_RXTF_BAND7_CHAN124_LNA1_CSMODE0_BW3POS_IQMM_NV_VXXX</t>
  </si>
  <si>
    <t>BT5G_RXTF_BAND7_CHAN124_LNA1_CSMODE0_BW3POS_IQMMEDGE_NV_VXXX</t>
  </si>
  <si>
    <t>BT5G_RXTF_BAND7_CHAN124_LNA1_CSMODE0_BW3POS_IQPH_NV_VXXX</t>
  </si>
  <si>
    <t>BT5G_RXTF_BAND7_CHAN124_LNA1_CSMODE0_BW3POS_IQPHEDGE_NV_VXXX</t>
  </si>
  <si>
    <t>BT5G_RXTF_BAND7_CHAN124_LNA1_CSMODE0_BW3NEG_GAIN_NV_VXXX</t>
  </si>
  <si>
    <t>BT5G_RXTF_BAND7_CHAN124_LNA1_CSMODE0_BW3NEG_DROOP_NV_VXXX</t>
  </si>
  <si>
    <t>BT5G_RXTF_BAND7_CHAN124_LNA1_CSMODE0_BW3NEG_IQMM_NV_VXXX</t>
  </si>
  <si>
    <t>BT5G_RXTF_BAND7_CHAN124_LNA1_CSMODE0_BW3NEG_IQMMEDGE_NV_VXXX</t>
  </si>
  <si>
    <t>BT5G_RXTF_BAND7_CHAN124_LNA1_CSMODE0_BW3NEG_IQPH_NV_VXXX</t>
  </si>
  <si>
    <t>BT5G_RXTF_BAND7_CHAN124_LNA1_CSMODE0_BW3NEG_IQPHEDGE_NV_VXXX</t>
  </si>
  <si>
    <t>BT5G_RXTF_BAND7_CHAN124_LNA1_CSMODE0_BW4POS_GAIN_NV_VXXX</t>
  </si>
  <si>
    <t>BT5G_RXTF_BAND7_CHAN124_LNA1_CSMODE0_BW4POS_DROOP_NV_VXXX</t>
  </si>
  <si>
    <t>BT5G_RXTF_BAND7_CHAN124_LNA1_CSMODE0_BW4POS_IQMM_NV_VXXX</t>
  </si>
  <si>
    <t>BT5G_RXTF_BAND7_CHAN124_LNA1_CSMODE0_BW4POS_IQMMEDGE_NV_VXXX</t>
  </si>
  <si>
    <t>BT5G_RXTF_BAND7_CHAN124_LNA1_CSMODE0_BW4POS_IQPH_NV_VXXX</t>
  </si>
  <si>
    <t>BT5G_RXTF_BAND7_CHAN124_LNA1_CSMODE0_BW4POS_IQPHEDGE_NV_VXXX</t>
  </si>
  <si>
    <t>BT5G_RXTF_BAND7_CHAN124_LNA1_CSMODE0_BW4NEG_GAIN_NV_VXXX</t>
  </si>
  <si>
    <t>BT5G_RXTF_BAND7_CHAN124_LNA1_CSMODE0_BW4NEG_DROOP_NV_VXXX</t>
  </si>
  <si>
    <t>BT5G_RXTF_BAND7_CHAN124_LNA1_CSMODE0_BW4NEG_IQMM_NV_VXXX</t>
  </si>
  <si>
    <t>BT5G_RXTF_BAND7_CHAN124_LNA1_CSMODE0_BW4NEG_IQMMEDGE_NV_VXXX</t>
  </si>
  <si>
    <t>BT5G_RXTF_BAND7_CHAN124_LNA1_CSMODE0_BW4NEG_IQPH_NV_VXXX</t>
  </si>
  <si>
    <t>BT5G_RXTF_BAND7_CHAN124_LNA1_CSMODE0_BW4NEG_IQPHEDGE_NV_VXXX</t>
  </si>
  <si>
    <t>BT5G_RXTF_BAND1_CHAN000_LNA1_CSMODE1_BW0POS_GAIN_NV_VXXX</t>
  </si>
  <si>
    <t>BT5G_RXTF_BAND1_CHAN000_LNA1_CSMODE1_BW0POS_DROOP_NV_VXXX</t>
  </si>
  <si>
    <t>BT5G_RXTF_BAND1_CHAN000_LNA1_CSMODE1_BW0POS_IQMM_NV_VXXX</t>
  </si>
  <si>
    <t>BT5G_RXTF_BAND1_CHAN000_LNA1_CSMODE1_BW0POS_IQMMEDGE_NV_VXXX</t>
  </si>
  <si>
    <t>BT5G_RXTF_BAND1_CHAN000_LNA1_CSMODE1_BW0POS_IQPH_NV_VXXX</t>
  </si>
  <si>
    <t>BT5G_RXTF_BAND1_CHAN000_LNA1_CSMODE1_BW0POS_IQPHEDGE_NV_VXXX</t>
  </si>
  <si>
    <t>BT5G_RXTF_BAND1_CHAN000_LNA1_CSMODE1_BW0NEG_GAIN_NV_VXXX</t>
  </si>
  <si>
    <t>BT5G_RXTF_BAND1_CHAN000_LNA1_CSMODE1_BW0NEG_DROOP_NV_VXXX</t>
  </si>
  <si>
    <t>BT5G_RXTF_BAND1_CHAN000_LNA1_CSMODE1_BW0NEG_IQMM_NV_VXXX</t>
  </si>
  <si>
    <t>BT5G_RXTF_BAND1_CHAN000_LNA1_CSMODE1_BW0NEG_IQMMEDGE_NV_VXXX</t>
  </si>
  <si>
    <t>BT5G_RXTF_BAND1_CHAN000_LNA1_CSMODE1_BW0NEG_IQPH_NV_VXXX</t>
  </si>
  <si>
    <t>BT5G_RXTF_BAND1_CHAN000_LNA1_CSMODE1_BW0NEG_IQPHEDGE_NV_VXXX</t>
  </si>
  <si>
    <t>BT5G_RXTF_BAND1_CHAN000_LNA1_CSMODE1_BW1POS_GAIN_NV_VXXX</t>
  </si>
  <si>
    <t>BT5G_RXTF_BAND1_CHAN000_LNA1_CSMODE1_BW1POS_DROOP_NV_VXXX</t>
  </si>
  <si>
    <t>BT5G_RXTF_BAND1_CHAN000_LNA1_CSMODE1_BW1POS_IQMM_NV_VXXX</t>
  </si>
  <si>
    <t>BT5G_RXTF_BAND1_CHAN000_LNA1_CSMODE1_BW1POS_IQMMEDGE_NV_VXXX</t>
  </si>
  <si>
    <t>BT5G_RXTF_BAND1_CHAN000_LNA1_CSMODE1_BW1POS_IQPH_NV_VXXX</t>
  </si>
  <si>
    <t>BT5G_RXTF_BAND1_CHAN000_LNA1_CSMODE1_BW1POS_IQPHEDGE_NV_VXXX</t>
  </si>
  <si>
    <t>BT5G_RXTF_BAND1_CHAN000_LNA1_CSMODE1_BW1NEG_GAIN_NV_VXXX</t>
  </si>
  <si>
    <t>BT5G_RXTF_BAND1_CHAN000_LNA1_CSMODE1_BW1NEG_DROOP_NV_VXXX</t>
  </si>
  <si>
    <t>BT5G_RXTF_BAND1_CHAN000_LNA1_CSMODE1_BW1NEG_IQMM_NV_VXXX</t>
  </si>
  <si>
    <t>BT5G_RXTF_BAND1_CHAN000_LNA1_CSMODE1_BW1NEG_IQMMEDGE_NV_VXXX</t>
  </si>
  <si>
    <t>BT5G_RXTF_BAND1_CHAN000_LNA1_CSMODE1_BW1NEG_IQPH_NV_VXXX</t>
  </si>
  <si>
    <t>BT5G_RXTF_BAND1_CHAN000_LNA1_CSMODE1_BW1NEG_IQPHEDGE_NV_VXXX</t>
  </si>
  <si>
    <t>BT5G_RXTF_BAND1_CHAN000_LNA1_CSMODE1_BW2POS_GAIN_NV_VXXX</t>
  </si>
  <si>
    <t>BT5G_RXTF_BAND1_CHAN000_LNA1_CSMODE1_BW2POS_DROOP_NV_VXXX</t>
  </si>
  <si>
    <t>BT5G_RXTF_BAND1_CHAN000_LNA1_CSMODE1_BW2POS_IQMM_NV_VXXX</t>
  </si>
  <si>
    <t>BT5G_RXTF_BAND1_CHAN000_LNA1_CSMODE1_BW2POS_IQMMEDGE_NV_VXXX</t>
  </si>
  <si>
    <t>BT5G_RXTF_BAND1_CHAN000_LNA1_CSMODE1_BW2POS_IQPH_NV_VXXX</t>
  </si>
  <si>
    <t>BT5G_RXTF_BAND1_CHAN000_LNA1_CSMODE1_BW2POS_IQPHEDGE_NV_VXXX</t>
  </si>
  <si>
    <t>BT5G_RXTF_BAND1_CHAN000_LNA1_CSMODE1_BW2NEG_GAIN_NV_VXXX</t>
  </si>
  <si>
    <t>BT5G_RXTF_BAND1_CHAN000_LNA1_CSMODE1_BW2NEG_DROOP_NV_VXXX</t>
  </si>
  <si>
    <t>BT5G_RXTF_BAND1_CHAN000_LNA1_CSMODE1_BW2NEG_IQMM_NV_VXXX</t>
  </si>
  <si>
    <t>BT5G_RXTF_BAND1_CHAN000_LNA1_CSMODE1_BW2NEG_IQMMEDGE_NV_VXXX</t>
  </si>
  <si>
    <t>BT5G_RXTF_BAND1_CHAN000_LNA1_CSMODE1_BW2NEG_IQPH_NV_VXXX</t>
  </si>
  <si>
    <t>BT5G_RXTF_BAND1_CHAN000_LNA1_CSMODE1_BW2NEG_IQPHEDGE_NV_VXXX</t>
  </si>
  <si>
    <t>BT5G_RXTF_BAND1_CHAN000_LNA1_CSMODE1_BW3POS_GAIN_NV_VXXX</t>
  </si>
  <si>
    <t>BT5G_RXTF_BAND1_CHAN000_LNA1_CSMODE1_BW3POS_DROOP_NV_VXXX</t>
  </si>
  <si>
    <t>BT5G_RXTF_BAND1_CHAN000_LNA1_CSMODE1_BW3POS_IQMM_NV_VXXX</t>
  </si>
  <si>
    <t>BT5G_RXTF_BAND1_CHAN000_LNA1_CSMODE1_BW3POS_IQMMEDGE_NV_VXXX</t>
  </si>
  <si>
    <t>BT5G_RXTF_BAND1_CHAN000_LNA1_CSMODE1_BW3POS_IQPH_NV_VXXX</t>
  </si>
  <si>
    <t>BT5G_RXTF_BAND1_CHAN000_LNA1_CSMODE1_BW3POS_IQPHEDGE_NV_VXXX</t>
  </si>
  <si>
    <t>BT5G_RXTF_BAND1_CHAN000_LNA1_CSMODE1_BW3NEG_GAIN_NV_VXXX</t>
  </si>
  <si>
    <t>BT5G_RXTF_BAND1_CHAN000_LNA1_CSMODE1_BW3NEG_DROOP_NV_VXXX</t>
  </si>
  <si>
    <t>BT5G_RXTF_BAND1_CHAN000_LNA1_CSMODE1_BW3NEG_IQMM_NV_VXXX</t>
  </si>
  <si>
    <t>BT5G_RXTF_BAND1_CHAN000_LNA1_CSMODE1_BW3NEG_IQMMEDGE_NV_VXXX</t>
  </si>
  <si>
    <t>BT5G_RXTF_BAND1_CHAN000_LNA1_CSMODE1_BW3NEG_IQPH_NV_VXXX</t>
  </si>
  <si>
    <t>BT5G_RXTF_BAND1_CHAN000_LNA1_CSMODE1_BW3NEG_IQPHEDGE_NV_VXXX</t>
  </si>
  <si>
    <t>BT5G_RXTF_BAND1_CHAN000_LNA1_CSMODE1_BW4POS_GAIN_NV_VXXX</t>
  </si>
  <si>
    <t>BT5G_RXTF_BAND1_CHAN000_LNA1_CSMODE1_BW4POS_DROOP_NV_VXXX</t>
  </si>
  <si>
    <t>BT5G_RXTF_BAND1_CHAN000_LNA1_CSMODE1_BW4POS_IQMM_NV_VXXX</t>
  </si>
  <si>
    <t>BT5G_RXTF_BAND1_CHAN000_LNA1_CSMODE1_BW4POS_IQMMEDGE_NV_VXXX</t>
  </si>
  <si>
    <t>BT5G_RXTF_BAND1_CHAN000_LNA1_CSMODE1_BW4POS_IQPH_NV_VXXX</t>
  </si>
  <si>
    <t>BT5G_RXTF_BAND1_CHAN000_LNA1_CSMODE1_BW4POS_IQPHEDGE_NV_VXXX</t>
  </si>
  <si>
    <t>BT5G_RXTF_BAND1_CHAN000_LNA1_CSMODE1_BW4NEG_GAIN_NV_VXXX</t>
  </si>
  <si>
    <t>BT5G_RXTF_BAND1_CHAN000_LNA1_CSMODE1_BW4NEG_DROOP_NV_VXXX</t>
  </si>
  <si>
    <t>BT5G_RXTF_BAND1_CHAN000_LNA1_CSMODE1_BW4NEG_IQMM_NV_VXXX</t>
  </si>
  <si>
    <t>BT5G_RXTF_BAND1_CHAN000_LNA1_CSMODE1_BW4NEG_IQMMEDGE_NV_VXXX</t>
  </si>
  <si>
    <t>BT5G_RXTF_BAND1_CHAN000_LNA1_CSMODE1_BW4NEG_IQPH_NV_VXXX</t>
  </si>
  <si>
    <t>BT5G_RXTF_BAND1_CHAN000_LNA1_CSMODE1_BW4NEG_IQPHEDGE_NV_VXXX</t>
  </si>
  <si>
    <t>BT5G_RXTF_BAND4_CHAN063_LNA1_CSMODE1_BW0POS_GAIN_NV_VXXX</t>
  </si>
  <si>
    <t>BT5G_RXTF_BAND4_CHAN063_LNA1_CSMODE1_BW0POS_DROOP_NV_VXXX</t>
  </si>
  <si>
    <t>BT5G_RXTF_BAND4_CHAN063_LNA1_CSMODE1_BW0POS_IQMM_NV_VXXX</t>
  </si>
  <si>
    <t>BT5G_RXTF_BAND4_CHAN063_LNA1_CSMODE1_BW0POS_IQMMEDGE_NV_VXXX</t>
  </si>
  <si>
    <t>BT5G_RXTF_BAND4_CHAN063_LNA1_CSMODE1_BW0POS_IQPH_NV_VXXX</t>
  </si>
  <si>
    <t>BT5G_RXTF_BAND4_CHAN063_LNA1_CSMODE1_BW0POS_IQPHEDGE_NV_VXXX</t>
  </si>
  <si>
    <t>BT5G_RXTF_BAND4_CHAN063_LNA1_CSMODE1_BW0NEG_GAIN_NV_VXXX</t>
  </si>
  <si>
    <t>BT5G_RXTF_BAND4_CHAN063_LNA1_CSMODE1_BW0NEG_DROOP_NV_VXXX</t>
  </si>
  <si>
    <t>BT5G_RXTF_BAND4_CHAN063_LNA1_CSMODE1_BW0NEG_IQMM_NV_VXXX</t>
  </si>
  <si>
    <t>BT5G_RXTF_BAND4_CHAN063_LNA1_CSMODE1_BW0NEG_IQMMEDGE_NV_VXXX</t>
  </si>
  <si>
    <t>BT5G_RXTF_BAND4_CHAN063_LNA1_CSMODE1_BW0NEG_IQPH_NV_VXXX</t>
  </si>
  <si>
    <t>BT5G_RXTF_BAND4_CHAN063_LNA1_CSMODE1_BW0NEG_IQPHEDGE_NV_VXXX</t>
  </si>
  <si>
    <t>BT5G_RXTF_BAND4_CHAN063_LNA1_CSMODE1_BW1POS_GAIN_NV_VXXX</t>
  </si>
  <si>
    <t>BT5G_RXTF_BAND4_CHAN063_LNA1_CSMODE1_BW1POS_DROOP_NV_VXXX</t>
  </si>
  <si>
    <t>BT5G_RXTF_BAND4_CHAN063_LNA1_CSMODE1_BW1POS_IQMM_NV_VXXX</t>
  </si>
  <si>
    <t>BT5G_RXTF_BAND4_CHAN063_LNA1_CSMODE1_BW1POS_IQMMEDGE_NV_VXXX</t>
  </si>
  <si>
    <t>BT5G_RXTF_BAND4_CHAN063_LNA1_CSMODE1_BW1POS_IQPH_NV_VXXX</t>
  </si>
  <si>
    <t>BT5G_RXTF_BAND4_CHAN063_LNA1_CSMODE1_BW1POS_IQPHEDGE_NV_VXXX</t>
  </si>
  <si>
    <t>BT5G_RXTF_BAND4_CHAN063_LNA1_CSMODE1_BW1NEG_GAIN_NV_VXXX</t>
  </si>
  <si>
    <t>BT5G_RXTF_BAND4_CHAN063_LNA1_CSMODE1_BW1NEG_DROOP_NV_VXXX</t>
  </si>
  <si>
    <t>BT5G_RXTF_BAND4_CHAN063_LNA1_CSMODE1_BW1NEG_IQMM_NV_VXXX</t>
  </si>
  <si>
    <t>BT5G_RXTF_BAND4_CHAN063_LNA1_CSMODE1_BW1NEG_IQMMEDGE_NV_VXXX</t>
  </si>
  <si>
    <t>BT5G_RXTF_BAND4_CHAN063_LNA1_CSMODE1_BW1NEG_IQPH_NV_VXXX</t>
  </si>
  <si>
    <t>BT5G_RXTF_BAND4_CHAN063_LNA1_CSMODE1_BW1NEG_IQPHEDGE_NV_VXXX</t>
  </si>
  <si>
    <t>BT5G_RXTF_BAND4_CHAN063_LNA1_CSMODE1_BW2POS_GAIN_NV_VXXX</t>
  </si>
  <si>
    <t>BT5G_RXTF_BAND4_CHAN063_LNA1_CSMODE1_BW2POS_DROOP_NV_VXXX</t>
  </si>
  <si>
    <t>BT5G_RXTF_BAND4_CHAN063_LNA1_CSMODE1_BW2POS_IQMM_NV_VXXX</t>
  </si>
  <si>
    <t>BT5G_RXTF_BAND4_CHAN063_LNA1_CSMODE1_BW2POS_IQMMEDGE_NV_VXXX</t>
  </si>
  <si>
    <t>BT5G_RXTF_BAND4_CHAN063_LNA1_CSMODE1_BW2POS_IQPH_NV_VXXX</t>
  </si>
  <si>
    <t>BT5G_RXTF_BAND4_CHAN063_LNA1_CSMODE1_BW2POS_IQPHEDGE_NV_VXXX</t>
  </si>
  <si>
    <t>BT5G_RXTF_BAND4_CHAN063_LNA1_CSMODE1_BW2NEG_GAIN_NV_VXXX</t>
  </si>
  <si>
    <t>BT5G_RXTF_BAND4_CHAN063_LNA1_CSMODE1_BW2NEG_DROOP_NV_VXXX</t>
  </si>
  <si>
    <t>BT5G_RXTF_BAND4_CHAN063_LNA1_CSMODE1_BW2NEG_IQMM_NV_VXXX</t>
  </si>
  <si>
    <t>BT5G_RXTF_BAND4_CHAN063_LNA1_CSMODE1_BW2NEG_IQMMEDGE_NV_VXXX</t>
  </si>
  <si>
    <t>BT5G_RXTF_BAND4_CHAN063_LNA1_CSMODE1_BW2NEG_IQPH_NV_VXXX</t>
  </si>
  <si>
    <t>BT5G_RXTF_BAND4_CHAN063_LNA1_CSMODE1_BW2NEG_IQPHEDGE_NV_VXXX</t>
  </si>
  <si>
    <t>BT5G_RXTF_BAND4_CHAN063_LNA1_CSMODE1_BW3POS_GAIN_NV_VXXX</t>
  </si>
  <si>
    <t>BT5G_RXTF_BAND4_CHAN063_LNA1_CSMODE1_BW3POS_DROOP_NV_VXXX</t>
  </si>
  <si>
    <t>BT5G_RXTF_BAND4_CHAN063_LNA1_CSMODE1_BW3POS_IQMM_NV_VXXX</t>
  </si>
  <si>
    <t>BT5G_RXTF_BAND4_CHAN063_LNA1_CSMODE1_BW3POS_IQMMEDGE_NV_VXXX</t>
  </si>
  <si>
    <t>BT5G_RXTF_BAND4_CHAN063_LNA1_CSMODE1_BW3POS_IQPH_NV_VXXX</t>
  </si>
  <si>
    <t>BT5G_RXTF_BAND4_CHAN063_LNA1_CSMODE1_BW3POS_IQPHEDGE_NV_VXXX</t>
  </si>
  <si>
    <t>BT5G_RXTF_BAND4_CHAN063_LNA1_CSMODE1_BW3NEG_GAIN_NV_VXXX</t>
  </si>
  <si>
    <t>BT5G_RXTF_BAND4_CHAN063_LNA1_CSMODE1_BW3NEG_DROOP_NV_VXXX</t>
  </si>
  <si>
    <t>BT5G_RXTF_BAND4_CHAN063_LNA1_CSMODE1_BW3NEG_IQMM_NV_VXXX</t>
  </si>
  <si>
    <t>BT5G_RXTF_BAND4_CHAN063_LNA1_CSMODE1_BW3NEG_IQMMEDGE_NV_VXXX</t>
  </si>
  <si>
    <t>BT5G_RXTF_BAND4_CHAN063_LNA1_CSMODE1_BW3NEG_IQPH_NV_VXXX</t>
  </si>
  <si>
    <t>BT5G_RXTF_BAND4_CHAN063_LNA1_CSMODE1_BW3NEG_IQPHEDGE_NV_VXXX</t>
  </si>
  <si>
    <t>BT5G_RXTF_BAND4_CHAN063_LNA1_CSMODE1_BW4POS_GAIN_NV_VXXX</t>
  </si>
  <si>
    <t>BT5G_RXTF_BAND4_CHAN063_LNA1_CSMODE1_BW4POS_DROOP_NV_VXXX</t>
  </si>
  <si>
    <t>BT5G_RXTF_BAND4_CHAN063_LNA1_CSMODE1_BW4POS_IQMM_NV_VXXX</t>
  </si>
  <si>
    <t>BT5G_RXTF_BAND4_CHAN063_LNA1_CSMODE1_BW4POS_IQMMEDGE_NV_VXXX</t>
  </si>
  <si>
    <t>BT5G_RXTF_BAND4_CHAN063_LNA1_CSMODE1_BW4POS_IQPH_NV_VXXX</t>
  </si>
  <si>
    <t>BT5G_RXTF_BAND4_CHAN063_LNA1_CSMODE1_BW4POS_IQPHEDGE_NV_VXXX</t>
  </si>
  <si>
    <t>BT5G_RXTF_BAND4_CHAN063_LNA1_CSMODE1_BW4NEG_GAIN_NV_VXXX</t>
  </si>
  <si>
    <t>BT5G_RXTF_BAND4_CHAN063_LNA1_CSMODE1_BW4NEG_DROOP_NV_VXXX</t>
  </si>
  <si>
    <t>BT5G_RXTF_BAND4_CHAN063_LNA1_CSMODE1_BW4NEG_IQMM_NV_VXXX</t>
  </si>
  <si>
    <t>BT5G_RXTF_BAND4_CHAN063_LNA1_CSMODE1_BW4NEG_IQMMEDGE_NV_VXXX</t>
  </si>
  <si>
    <t>BT5G_RXTF_BAND4_CHAN063_LNA1_CSMODE1_BW4NEG_IQPH_NV_VXXX</t>
  </si>
  <si>
    <t>BT5G_RXTF_BAND4_CHAN063_LNA1_CSMODE1_BW4NEG_IQPHEDGE_NV_VXXX</t>
  </si>
  <si>
    <t>BT5G_RXTF_BAND7_CHAN124_LNA1_CSMODE1_BW0POS_GAIN_NV_VXXX</t>
  </si>
  <si>
    <t>BT5G_RXTF_BAND7_CHAN124_LNA1_CSMODE1_BW0POS_DROOP_NV_VXXX</t>
  </si>
  <si>
    <t>BT5G_RXTF_BAND7_CHAN124_LNA1_CSMODE1_BW0POS_IQMM_NV_VXXX</t>
  </si>
  <si>
    <t>BT5G_RXTF_BAND7_CHAN124_LNA1_CSMODE1_BW0POS_IQMMEDGE_NV_VXXX</t>
  </si>
  <si>
    <t>BT5G_RXTF_BAND7_CHAN124_LNA1_CSMODE1_BW0POS_IQPH_NV_VXXX</t>
  </si>
  <si>
    <t>BT5G_RXTF_BAND7_CHAN124_LNA1_CSMODE1_BW0POS_IQPHEDGE_NV_VXXX</t>
  </si>
  <si>
    <t>BT5G_RXTF_BAND7_CHAN124_LNA1_CSMODE1_BW0NEG_GAIN_NV_VXXX</t>
  </si>
  <si>
    <t>BT5G_RXTF_BAND7_CHAN124_LNA1_CSMODE1_BW0NEG_DROOP_NV_VXXX</t>
  </si>
  <si>
    <t>BT5G_RXTF_BAND7_CHAN124_LNA1_CSMODE1_BW0NEG_IQMM_NV_VXXX</t>
  </si>
  <si>
    <t>BT5G_RXTF_BAND7_CHAN124_LNA1_CSMODE1_BW0NEG_IQMMEDGE_NV_VXXX</t>
  </si>
  <si>
    <t>BT5G_RXTF_BAND7_CHAN124_LNA1_CSMODE1_BW0NEG_IQPH_NV_VXXX</t>
  </si>
  <si>
    <t>BT5G_RXTF_BAND7_CHAN124_LNA1_CSMODE1_BW0NEG_IQPHEDGE_NV_VXXX</t>
  </si>
  <si>
    <t>BT5G_RXTF_BAND7_CHAN124_LNA1_CSMODE1_BW1POS_GAIN_NV_VXXX</t>
  </si>
  <si>
    <t>BT5G_RXTF_BAND7_CHAN124_LNA1_CSMODE1_BW1POS_DROOP_NV_VXXX</t>
  </si>
  <si>
    <t>BT5G_RXTF_BAND7_CHAN124_LNA1_CSMODE1_BW1POS_IQMM_NV_VXXX</t>
  </si>
  <si>
    <t>BT5G_RXTF_BAND7_CHAN124_LNA1_CSMODE1_BW1POS_IQMMEDGE_NV_VXXX</t>
  </si>
  <si>
    <t>BT5G_RXTF_BAND7_CHAN124_LNA1_CSMODE1_BW1POS_IQPH_NV_VXXX</t>
  </si>
  <si>
    <t>BT5G_RXTF_BAND7_CHAN124_LNA1_CSMODE1_BW1POS_IQPHEDGE_NV_VXXX</t>
  </si>
  <si>
    <t>BT5G_RXTF_BAND7_CHAN124_LNA1_CSMODE1_BW1NEG_GAIN_NV_VXXX</t>
  </si>
  <si>
    <t>BT5G_RXTF_BAND7_CHAN124_LNA1_CSMODE1_BW1NEG_DROOP_NV_VXXX</t>
  </si>
  <si>
    <t>BT5G_RXTF_BAND7_CHAN124_LNA1_CSMODE1_BW1NEG_IQMM_NV_VXXX</t>
  </si>
  <si>
    <t>BT5G_RXTF_BAND7_CHAN124_LNA1_CSMODE1_BW1NEG_IQMMEDGE_NV_VXXX</t>
  </si>
  <si>
    <t>BT5G_RXTF_BAND7_CHAN124_LNA1_CSMODE1_BW1NEG_IQPH_NV_VXXX</t>
  </si>
  <si>
    <t>BT5G_RXTF_BAND7_CHAN124_LNA1_CSMODE1_BW1NEG_IQPHEDGE_NV_VXXX</t>
  </si>
  <si>
    <t>BT5G_RXTF_BAND7_CHAN124_LNA1_CSMODE1_BW2POS_GAIN_NV_VXXX</t>
  </si>
  <si>
    <t>BT5G_RXTF_BAND7_CHAN124_LNA1_CSMODE1_BW2POS_DROOP_NV_VXXX</t>
  </si>
  <si>
    <t>BT5G_RXTF_BAND7_CHAN124_LNA1_CSMODE1_BW2POS_IQMM_NV_VXXX</t>
  </si>
  <si>
    <t>BT5G_RXTF_BAND7_CHAN124_LNA1_CSMODE1_BW2POS_IQMMEDGE_NV_VXXX</t>
  </si>
  <si>
    <t>BT5G_RXTF_BAND7_CHAN124_LNA1_CSMODE1_BW2POS_IQPH_NV_VXXX</t>
  </si>
  <si>
    <t>BT5G_RXTF_BAND7_CHAN124_LNA1_CSMODE1_BW2POS_IQPHEDGE_NV_VXXX</t>
  </si>
  <si>
    <t>BT5G_RXTF_BAND7_CHAN124_LNA1_CSMODE1_BW2NEG_GAIN_NV_VXXX</t>
  </si>
  <si>
    <t>BT5G_RXTF_BAND7_CHAN124_LNA1_CSMODE1_BW2NEG_DROOP_NV_VXXX</t>
  </si>
  <si>
    <t>BT5G_RXTF_BAND7_CHAN124_LNA1_CSMODE1_BW2NEG_IQMM_NV_VXXX</t>
  </si>
  <si>
    <t>BT5G_RXTF_BAND7_CHAN124_LNA1_CSMODE1_BW2NEG_IQMMEDGE_NV_VXXX</t>
  </si>
  <si>
    <t>BT5G_RXTF_BAND7_CHAN124_LNA1_CSMODE1_BW2NEG_IQPH_NV_VXXX</t>
  </si>
  <si>
    <t>BT5G_RXTF_BAND7_CHAN124_LNA1_CSMODE1_BW2NEG_IQPHEDGE_NV_VXXX</t>
  </si>
  <si>
    <t>BT5G_RXTF_BAND7_CHAN124_LNA1_CSMODE1_BW3POS_GAIN_NV_VXXX</t>
  </si>
  <si>
    <t>BT5G_RXTF_BAND7_CHAN124_LNA1_CSMODE1_BW3POS_DROOP_NV_VXXX</t>
  </si>
  <si>
    <t>BT5G_RXTF_BAND7_CHAN124_LNA1_CSMODE1_BW3POS_IQMM_NV_VXXX</t>
  </si>
  <si>
    <t>BT5G_RXTF_BAND7_CHAN124_LNA1_CSMODE1_BW3POS_IQMMEDGE_NV_VXXX</t>
  </si>
  <si>
    <t>BT5G_RXTF_BAND7_CHAN124_LNA1_CSMODE1_BW3POS_IQPH_NV_VXXX</t>
  </si>
  <si>
    <t>BT5G_RXTF_BAND7_CHAN124_LNA1_CSMODE1_BW3POS_IQPHEDGE_NV_VXXX</t>
  </si>
  <si>
    <t>BT5G_RXTF_BAND7_CHAN124_LNA1_CSMODE1_BW3NEG_GAIN_NV_VXXX</t>
  </si>
  <si>
    <t>BT5G_RXTF_BAND7_CHAN124_LNA1_CSMODE1_BW3NEG_DROOP_NV_VXXX</t>
  </si>
  <si>
    <t>BT5G_RXTF_BAND7_CHAN124_LNA1_CSMODE1_BW3NEG_IQMM_NV_VXXX</t>
  </si>
  <si>
    <t>BT5G_RXTF_BAND7_CHAN124_LNA1_CSMODE1_BW3NEG_IQMMEDGE_NV_VXXX</t>
  </si>
  <si>
    <t>BT5G_RXTF_BAND7_CHAN124_LNA1_CSMODE1_BW3NEG_IQPH_NV_VXXX</t>
  </si>
  <si>
    <t>BT5G_RXTF_BAND7_CHAN124_LNA1_CSMODE1_BW3NEG_IQPHEDGE_NV_VXXX</t>
  </si>
  <si>
    <t>BT5G_RXTF_BAND7_CHAN124_LNA1_CSMODE1_BW4POS_GAIN_NV_VXXX</t>
  </si>
  <si>
    <t>BT5G_RXTF_BAND7_CHAN124_LNA1_CSMODE1_BW4POS_DROOP_NV_VXXX</t>
  </si>
  <si>
    <t>BT5G_RXTF_BAND7_CHAN124_LNA1_CSMODE1_BW4POS_IQMM_NV_VXXX</t>
  </si>
  <si>
    <t>BT5G_RXTF_BAND7_CHAN124_LNA1_CSMODE1_BW4POS_IQMMEDGE_NV_VXXX</t>
  </si>
  <si>
    <t>BT5G_RXTF_BAND7_CHAN124_LNA1_CSMODE1_BW4POS_IQPH_NV_VXXX</t>
  </si>
  <si>
    <t>BT5G_RXTF_BAND7_CHAN124_LNA1_CSMODE1_BW4POS_IQPHEDGE_NV_VXXX</t>
  </si>
  <si>
    <t>BT5G_RXTF_BAND7_CHAN124_LNA1_CSMODE1_BW4NEG_GAIN_NV_VXXX</t>
  </si>
  <si>
    <t>BT5G_RXTF_BAND7_CHAN124_LNA1_CSMODE1_BW4NEG_DROOP_NV_VXXX</t>
  </si>
  <si>
    <t>BT5G_RXTF_BAND7_CHAN124_LNA1_CSMODE1_BW4NEG_IQMM_NV_VXXX</t>
  </si>
  <si>
    <t>BT5G_RXTF_BAND7_CHAN124_LNA1_CSMODE1_BW4NEG_IQMMEDGE_NV_VXXX</t>
  </si>
  <si>
    <t>BT5G_RXTF_BAND7_CHAN124_LNA1_CSMODE1_BW4NEG_IQPH_NV_VXXX</t>
  </si>
  <si>
    <t>BT5G_RXTF_BAND7_CHAN124_LNA1_CSMODE1_BW4NEG_IQPHEDGE_NV_VXXX</t>
  </si>
  <si>
    <t>BT5G_RXTF_BAND1_CHAN000_LNA0_CSMODE0_BW0POS_GAIN_NV_VXXX</t>
  </si>
  <si>
    <t>BT5G_RXTF_BAND1_CHAN000_LNA0_CSMODE0_BW0POS_DROOP_NV_VXXX</t>
  </si>
  <si>
    <t>BT5G_RXTF_BAND1_CHAN000_LNA0_CSMODE0_BW0POS_IQMM_NV_VXXX</t>
  </si>
  <si>
    <t>BT5G_RXTF_BAND1_CHAN000_LNA0_CSMODE0_BW0POS_IQMMEDGE_NV_VXXX</t>
  </si>
  <si>
    <t>BT5G_RXTF_BAND1_CHAN000_LNA0_CSMODE0_BW0POS_IQPH_NV_VXXX</t>
  </si>
  <si>
    <t>BT5G_RXTF_BAND1_CHAN000_LNA0_CSMODE0_BW0POS_IQPHEDGE_NV_VXXX</t>
  </si>
  <si>
    <t>BT5G_RXTF_BAND1_CHAN000_LNA0_CSMODE0_BW0NEG_GAIN_NV_VXXX</t>
  </si>
  <si>
    <t>BT5G_RXTF_BAND1_CHAN000_LNA0_CSMODE0_BW0NEG_DROOP_NV_VXXX</t>
  </si>
  <si>
    <t>BT5G_RXTF_BAND1_CHAN000_LNA0_CSMODE0_BW0NEG_IQMM_NV_VXXX</t>
  </si>
  <si>
    <t>BT5G_RXTF_BAND1_CHAN000_LNA0_CSMODE0_BW0NEG_IQMMEDGE_NV_VXXX</t>
  </si>
  <si>
    <t>BT5G_RXTF_BAND1_CHAN000_LNA0_CSMODE0_BW0NEG_IQPH_NV_VXXX</t>
  </si>
  <si>
    <t>BT5G_RXTF_BAND1_CHAN000_LNA0_CSMODE0_BW0NEG_IQPHEDGE_NV_VXXX</t>
  </si>
  <si>
    <t>BT5G_RXTF_BAND1_CHAN000_LNA0_CSMODE0_BW1POS_GAIN_NV_VXXX</t>
  </si>
  <si>
    <t>BT5G_RXTF_BAND1_CHAN000_LNA0_CSMODE0_BW1POS_DROOP_NV_VXXX</t>
  </si>
  <si>
    <t>BT5G_RXTF_BAND1_CHAN000_LNA0_CSMODE0_BW1POS_IQMM_NV_VXXX</t>
  </si>
  <si>
    <t>BT5G_RXTF_BAND1_CHAN000_LNA0_CSMODE0_BW1POS_IQMMEDGE_NV_VXXX</t>
  </si>
  <si>
    <t>BT5G_RXTF_BAND1_CHAN000_LNA0_CSMODE0_BW1POS_IQPH_NV_VXXX</t>
  </si>
  <si>
    <t>BT5G_RXTF_BAND1_CHAN000_LNA0_CSMODE0_BW1POS_IQPHEDGE_NV_VXXX</t>
  </si>
  <si>
    <t>BT5G_RXTF_BAND1_CHAN000_LNA0_CSMODE0_BW1NEG_GAIN_NV_VXXX</t>
  </si>
  <si>
    <t>BT5G_RXTF_BAND1_CHAN000_LNA0_CSMODE0_BW1NEG_DROOP_NV_VXXX</t>
  </si>
  <si>
    <t>BT5G_RXTF_BAND1_CHAN000_LNA0_CSMODE0_BW1NEG_IQMM_NV_VXXX</t>
  </si>
  <si>
    <t>BT5G_RXTF_BAND1_CHAN000_LNA0_CSMODE0_BW1NEG_IQMMEDGE_NV_VXXX</t>
  </si>
  <si>
    <t>BT5G_RXTF_BAND1_CHAN000_LNA0_CSMODE0_BW1NEG_IQPH_NV_VXXX</t>
  </si>
  <si>
    <t>BT5G_RXTF_BAND1_CHAN000_LNA0_CSMODE0_BW1NEG_IQPHEDGE_NV_VXXX</t>
  </si>
  <si>
    <t>BT5G_RXTF_BAND1_CHAN000_LNA0_CSMODE0_BW2POS_GAIN_NV_VXXX</t>
  </si>
  <si>
    <t>BT5G_RXTF_BAND1_CHAN000_LNA0_CSMODE0_BW2POS_DROOP_NV_VXXX</t>
  </si>
  <si>
    <t>BT5G_RXTF_BAND1_CHAN000_LNA0_CSMODE0_BW2POS_IQMM_NV_VXXX</t>
  </si>
  <si>
    <t>BT5G_RXTF_BAND1_CHAN000_LNA0_CSMODE0_BW2POS_IQMMEDGE_NV_VXXX</t>
  </si>
  <si>
    <t>BT5G_RXTF_BAND1_CHAN000_LNA0_CSMODE0_BW2POS_IQPH_NV_VXXX</t>
  </si>
  <si>
    <t>BT5G_RXTF_BAND1_CHAN000_LNA0_CSMODE0_BW2POS_IQPHEDGE_NV_VXXX</t>
  </si>
  <si>
    <t>BT5G_RXTF_BAND1_CHAN000_LNA0_CSMODE0_BW2NEG_GAIN_NV_VXXX</t>
  </si>
  <si>
    <t>BT5G_RXTF_BAND1_CHAN000_LNA0_CSMODE0_BW2NEG_DROOP_NV_VXXX</t>
  </si>
  <si>
    <t>BT5G_RXTF_BAND1_CHAN000_LNA0_CSMODE0_BW2NEG_IQMM_NV_VXXX</t>
  </si>
  <si>
    <t>BT5G_RXTF_BAND1_CHAN000_LNA0_CSMODE0_BW2NEG_IQMMEDGE_NV_VXXX</t>
  </si>
  <si>
    <t>BT5G_RXTF_BAND1_CHAN000_LNA0_CSMODE0_BW2NEG_IQPH_NV_VXXX</t>
  </si>
  <si>
    <t>BT5G_RXTF_BAND1_CHAN000_LNA0_CSMODE0_BW2NEG_IQPHEDGE_NV_VXXX</t>
  </si>
  <si>
    <t>BT5G_RXTF_BAND1_CHAN000_LNA0_CSMODE0_BW3POS_GAIN_NV_VXXX</t>
  </si>
  <si>
    <t>BT5G_RXTF_BAND1_CHAN000_LNA0_CSMODE0_BW3POS_DROOP_NV_VXXX</t>
  </si>
  <si>
    <t>BT5G_RXTF_BAND1_CHAN000_LNA0_CSMODE0_BW3POS_IQMM_NV_VXXX</t>
  </si>
  <si>
    <t>BT5G_RXTF_BAND1_CHAN000_LNA0_CSMODE0_BW3POS_IQMMEDGE_NV_VXXX</t>
  </si>
  <si>
    <t>BT5G_RXTF_BAND1_CHAN000_LNA0_CSMODE0_BW3POS_IQPH_NV_VXXX</t>
  </si>
  <si>
    <t>BT5G_RXTF_BAND1_CHAN000_LNA0_CSMODE0_BW3POS_IQPHEDGE_NV_VXXX</t>
  </si>
  <si>
    <t>BT5G_RXTF_BAND1_CHAN000_LNA0_CSMODE0_BW3NEG_GAIN_NV_VXXX</t>
  </si>
  <si>
    <t>BT5G_RXTF_BAND1_CHAN000_LNA0_CSMODE0_BW3NEG_DROOP_NV_VXXX</t>
  </si>
  <si>
    <t>BT5G_RXTF_BAND1_CHAN000_LNA0_CSMODE0_BW3NEG_IQMM_NV_VXXX</t>
  </si>
  <si>
    <t>BT5G_RXTF_BAND1_CHAN000_LNA0_CSMODE0_BW3NEG_IQMMEDGE_NV_VXXX</t>
  </si>
  <si>
    <t>BT5G_RXTF_BAND1_CHAN000_LNA0_CSMODE0_BW3NEG_IQPH_NV_VXXX</t>
  </si>
  <si>
    <t>BT5G_RXTF_BAND1_CHAN000_LNA0_CSMODE0_BW3NEG_IQPHEDGE_NV_VXXX</t>
  </si>
  <si>
    <t>BT5G_RXTF_BAND1_CHAN000_LNA0_CSMODE0_BW4POS_GAIN_NV_VXXX</t>
  </si>
  <si>
    <t>BT5G_RXTF_BAND1_CHAN000_LNA0_CSMODE0_BW4POS_DROOP_NV_VXXX</t>
  </si>
  <si>
    <t>BT5G_RXTF_BAND1_CHAN000_LNA0_CSMODE0_BW4POS_IQMM_NV_VXXX</t>
  </si>
  <si>
    <t>BT5G_RXTF_BAND1_CHAN000_LNA0_CSMODE0_BW4POS_IQMMEDGE_NV_VXXX</t>
  </si>
  <si>
    <t>BT5G_RXTF_BAND1_CHAN000_LNA0_CSMODE0_BW4POS_IQPH_NV_VXXX</t>
  </si>
  <si>
    <t>BT5G_RXTF_BAND1_CHAN000_LNA0_CSMODE0_BW4POS_IQPHEDGE_NV_VXXX</t>
  </si>
  <si>
    <t>BT5G_RXTF_BAND1_CHAN000_LNA0_CSMODE0_BW4NEG_GAIN_NV_VXXX</t>
  </si>
  <si>
    <t>BT5G_RXTF_BAND1_CHAN000_LNA0_CSMODE0_BW4NEG_DROOP_NV_VXXX</t>
  </si>
  <si>
    <t>BT5G_RXTF_BAND1_CHAN000_LNA0_CSMODE0_BW4NEG_IQMM_NV_VXXX</t>
  </si>
  <si>
    <t>BT5G_RXTF_BAND1_CHAN000_LNA0_CSMODE0_BW4NEG_IQMMEDGE_NV_VXXX</t>
  </si>
  <si>
    <t>BT5G_RXTF_BAND1_CHAN000_LNA0_CSMODE0_BW4NEG_IQPH_NV_VXXX</t>
  </si>
  <si>
    <t>BT5G_RXTF_BAND1_CHAN000_LNA0_CSMODE0_BW4NEG_IQPHEDGE_NV_VXXX</t>
  </si>
  <si>
    <t>BT5G_RXTF_BAND4_CHAN063_LNA0_CSMODE0_BW0POS_GAIN_NV_VXXX</t>
  </si>
  <si>
    <t>BT5G_RXTF_BAND4_CHAN063_LNA0_CSMODE0_BW0POS_DROOP_NV_VXXX</t>
  </si>
  <si>
    <t>BT5G_RXTF_BAND4_CHAN063_LNA0_CSMODE0_BW0POS_IQMM_NV_VXXX</t>
  </si>
  <si>
    <t>BT5G_RXTF_BAND4_CHAN063_LNA0_CSMODE0_BW0POS_IQMMEDGE_NV_VXXX</t>
  </si>
  <si>
    <t>BT5G_RXTF_BAND4_CHAN063_LNA0_CSMODE0_BW0POS_IQPH_NV_VXXX</t>
  </si>
  <si>
    <t>BT5G_RXTF_BAND4_CHAN063_LNA0_CSMODE0_BW0POS_IQPHEDGE_NV_VXXX</t>
  </si>
  <si>
    <t>BT5G_RXTF_BAND4_CHAN063_LNA0_CSMODE0_BW0NEG_GAIN_NV_VXXX</t>
  </si>
  <si>
    <t>BT5G_RXTF_BAND4_CHAN063_LNA0_CSMODE0_BW0NEG_DROOP_NV_VXXX</t>
  </si>
  <si>
    <t>BT5G_RXTF_BAND4_CHAN063_LNA0_CSMODE0_BW0NEG_IQMM_NV_VXXX</t>
  </si>
  <si>
    <t>BT5G_RXTF_BAND4_CHAN063_LNA0_CSMODE0_BW0NEG_IQMMEDGE_NV_VXXX</t>
  </si>
  <si>
    <t>BT5G_RXTF_BAND4_CHAN063_LNA0_CSMODE0_BW0NEG_IQPH_NV_VXXX</t>
  </si>
  <si>
    <t>BT5G_RXTF_BAND4_CHAN063_LNA0_CSMODE0_BW0NEG_IQPHEDGE_NV_VXXX</t>
  </si>
  <si>
    <t>BT5G_RXTF_BAND4_CHAN063_LNA0_CSMODE0_BW1POS_GAIN_NV_VXXX</t>
  </si>
  <si>
    <t>BT5G_RXTF_BAND4_CHAN063_LNA0_CSMODE0_BW1POS_DROOP_NV_VXXX</t>
  </si>
  <si>
    <t>BT5G_RXTF_BAND4_CHAN063_LNA0_CSMODE0_BW1POS_IQMM_NV_VXXX</t>
  </si>
  <si>
    <t>BT5G_RXTF_BAND4_CHAN063_LNA0_CSMODE0_BW1POS_IQMMEDGE_NV_VXXX</t>
  </si>
  <si>
    <t>BT5G_RXTF_BAND4_CHAN063_LNA0_CSMODE0_BW1POS_IQPH_NV_VXXX</t>
  </si>
  <si>
    <t>BT5G_RXTF_BAND4_CHAN063_LNA0_CSMODE0_BW1POS_IQPHEDGE_NV_VXXX</t>
  </si>
  <si>
    <t>BT5G_RXTF_BAND4_CHAN063_LNA0_CSMODE0_BW1NEG_GAIN_NV_VXXX</t>
  </si>
  <si>
    <t>BT5G_RXTF_BAND4_CHAN063_LNA0_CSMODE0_BW1NEG_DROOP_NV_VXXX</t>
  </si>
  <si>
    <t>BT5G_RXTF_BAND4_CHAN063_LNA0_CSMODE0_BW1NEG_IQMM_NV_VXXX</t>
  </si>
  <si>
    <t>BT5G_RXTF_BAND4_CHAN063_LNA0_CSMODE0_BW1NEG_IQMMEDGE_NV_VXXX</t>
  </si>
  <si>
    <t>BT5G_RXTF_BAND4_CHAN063_LNA0_CSMODE0_BW1NEG_IQPH_NV_VXXX</t>
  </si>
  <si>
    <t>BT5G_RXTF_BAND4_CHAN063_LNA0_CSMODE0_BW1NEG_IQPHEDGE_NV_VXXX</t>
  </si>
  <si>
    <t>BT5G_RXTF_BAND4_CHAN063_LNA0_CSMODE0_BW2POS_GAIN_NV_VXXX</t>
  </si>
  <si>
    <t>BT5G_RXTF_BAND4_CHAN063_LNA0_CSMODE0_BW2POS_DROOP_NV_VXXX</t>
  </si>
  <si>
    <t>BT5G_RXTF_BAND4_CHAN063_LNA0_CSMODE0_BW2POS_IQMM_NV_VXXX</t>
  </si>
  <si>
    <t>BT5G_RXTF_BAND4_CHAN063_LNA0_CSMODE0_BW2POS_IQMMEDGE_NV_VXXX</t>
  </si>
  <si>
    <t>BT5G_RXTF_BAND4_CHAN063_LNA0_CSMODE0_BW2POS_IQPH_NV_VXXX</t>
  </si>
  <si>
    <t>BT5G_RXTF_BAND4_CHAN063_LNA0_CSMODE0_BW2POS_IQPHEDGE_NV_VXXX</t>
  </si>
  <si>
    <t>BT5G_RXTF_BAND4_CHAN063_LNA0_CSMODE0_BW2NEG_GAIN_NV_VXXX</t>
  </si>
  <si>
    <t>BT5G_RXTF_BAND4_CHAN063_LNA0_CSMODE0_BW2NEG_DROOP_NV_VXXX</t>
  </si>
  <si>
    <t>BT5G_RXTF_BAND4_CHAN063_LNA0_CSMODE0_BW2NEG_IQMM_NV_VXXX</t>
  </si>
  <si>
    <t>BT5G_RXTF_BAND4_CHAN063_LNA0_CSMODE0_BW2NEG_IQMMEDGE_NV_VXXX</t>
  </si>
  <si>
    <t>BT5G_RXTF_BAND4_CHAN063_LNA0_CSMODE0_BW2NEG_IQPH_NV_VXXX</t>
  </si>
  <si>
    <t>BT5G_RXTF_BAND4_CHAN063_LNA0_CSMODE0_BW2NEG_IQPHEDGE_NV_VXXX</t>
  </si>
  <si>
    <t>BT5G_RXTF_BAND4_CHAN063_LNA0_CSMODE0_BW3POS_GAIN_NV_VXXX</t>
  </si>
  <si>
    <t>BT5G_RXTF_BAND4_CHAN063_LNA0_CSMODE0_BW3POS_DROOP_NV_VXXX</t>
  </si>
  <si>
    <t>BT5G_RXTF_BAND4_CHAN063_LNA0_CSMODE0_BW3POS_IQMM_NV_VXXX</t>
  </si>
  <si>
    <t>BT5G_RXTF_BAND4_CHAN063_LNA0_CSMODE0_BW3POS_IQMMEDGE_NV_VXXX</t>
  </si>
  <si>
    <t>BT5G_RXTF_BAND4_CHAN063_LNA0_CSMODE0_BW3POS_IQPH_NV_VXXX</t>
  </si>
  <si>
    <t>BT5G_RXTF_BAND4_CHAN063_LNA0_CSMODE0_BW3POS_IQPHEDGE_NV_VXXX</t>
  </si>
  <si>
    <t>BT5G_RXTF_BAND4_CHAN063_LNA0_CSMODE0_BW3NEG_GAIN_NV_VXXX</t>
  </si>
  <si>
    <t>BT5G_RXTF_BAND4_CHAN063_LNA0_CSMODE0_BW3NEG_DROOP_NV_VXXX</t>
  </si>
  <si>
    <t>BT5G_RXTF_BAND4_CHAN063_LNA0_CSMODE0_BW3NEG_IQMM_NV_VXXX</t>
  </si>
  <si>
    <t>BT5G_RXTF_BAND4_CHAN063_LNA0_CSMODE0_BW3NEG_IQMMEDGE_NV_VXXX</t>
  </si>
  <si>
    <t>BT5G_RXTF_BAND4_CHAN063_LNA0_CSMODE0_BW3NEG_IQPH_NV_VXXX</t>
  </si>
  <si>
    <t>BT5G_RXTF_BAND4_CHAN063_LNA0_CSMODE0_BW3NEG_IQPHEDGE_NV_VXXX</t>
  </si>
  <si>
    <t>BT5G_RXTF_BAND4_CHAN063_LNA0_CSMODE0_BW4POS_GAIN_NV_VXXX</t>
  </si>
  <si>
    <t>BT5G_RXTF_BAND4_CHAN063_LNA0_CSMODE0_BW4POS_DROOP_NV_VXXX</t>
  </si>
  <si>
    <t>BT5G_RXTF_BAND4_CHAN063_LNA0_CSMODE0_BW4POS_IQMM_NV_VXXX</t>
  </si>
  <si>
    <t>BT5G_RXTF_BAND4_CHAN063_LNA0_CSMODE0_BW4POS_IQMMEDGE_NV_VXXX</t>
  </si>
  <si>
    <t>BT5G_RXTF_BAND4_CHAN063_LNA0_CSMODE0_BW4POS_IQPH_NV_VXXX</t>
  </si>
  <si>
    <t>BT5G_RXTF_BAND4_CHAN063_LNA0_CSMODE0_BW4POS_IQPHEDGE_NV_VXXX</t>
  </si>
  <si>
    <t>BT5G_RXTF_BAND4_CHAN063_LNA0_CSMODE0_BW4NEG_GAIN_NV_VXXX</t>
  </si>
  <si>
    <t>BT5G_RXTF_BAND4_CHAN063_LNA0_CSMODE0_BW4NEG_DROOP_NV_VXXX</t>
  </si>
  <si>
    <t>BT5G_RXTF_BAND4_CHAN063_LNA0_CSMODE0_BW4NEG_IQMM_NV_VXXX</t>
  </si>
  <si>
    <t>BT5G_RXTF_BAND4_CHAN063_LNA0_CSMODE0_BW4NEG_IQMMEDGE_NV_VXXX</t>
  </si>
  <si>
    <t>BT5G_RXTF_BAND4_CHAN063_LNA0_CSMODE0_BW4NEG_IQPH_NV_VXXX</t>
  </si>
  <si>
    <t>BT5G_RXTF_BAND4_CHAN063_LNA0_CSMODE0_BW4NEG_IQPHEDGE_NV_VXXX</t>
  </si>
  <si>
    <t>BT5G_RXTF_BAND7_CHAN124_LNA0_CSMODE0_BW0POS_GAIN_NV_VXXX</t>
  </si>
  <si>
    <t>BT5G_RXTF_BAND7_CHAN124_LNA0_CSMODE0_BW0POS_DROOP_NV_VXXX</t>
  </si>
  <si>
    <t>BT5G_RXTF_BAND7_CHAN124_LNA0_CSMODE0_BW0POS_IQMM_NV_VXXX</t>
  </si>
  <si>
    <t>BT5G_RXTF_BAND7_CHAN124_LNA0_CSMODE0_BW0POS_IQMMEDGE_NV_VXXX</t>
  </si>
  <si>
    <t>BT5G_RXTF_BAND7_CHAN124_LNA0_CSMODE0_BW0POS_IQPH_NV_VXXX</t>
  </si>
  <si>
    <t>BT5G_RXTF_BAND7_CHAN124_LNA0_CSMODE0_BW0POS_IQPHEDGE_NV_VXXX</t>
  </si>
  <si>
    <t>BT5G_RXTF_BAND7_CHAN124_LNA0_CSMODE0_BW0NEG_GAIN_NV_VXXX</t>
  </si>
  <si>
    <t>BT5G_RXTF_BAND7_CHAN124_LNA0_CSMODE0_BW0NEG_DROOP_NV_VXXX</t>
  </si>
  <si>
    <t>BT5G_RXTF_BAND7_CHAN124_LNA0_CSMODE0_BW0NEG_IQMM_NV_VXXX</t>
  </si>
  <si>
    <t>BT5G_RXTF_BAND7_CHAN124_LNA0_CSMODE0_BW0NEG_IQMMEDGE_NV_VXXX</t>
  </si>
  <si>
    <t>BT5G_RXTF_BAND7_CHAN124_LNA0_CSMODE0_BW0NEG_IQPH_NV_VXXX</t>
  </si>
  <si>
    <t>BT5G_RXTF_BAND7_CHAN124_LNA0_CSMODE0_BW0NEG_IQPHEDGE_NV_VXXX</t>
  </si>
  <si>
    <t>BT5G_RXTF_BAND7_CHAN124_LNA0_CSMODE0_BW1POS_GAIN_NV_VXXX</t>
  </si>
  <si>
    <t>BT5G_RXTF_BAND7_CHAN124_LNA0_CSMODE0_BW1POS_DROOP_NV_VXXX</t>
  </si>
  <si>
    <t>BT5G_RXTF_BAND7_CHAN124_LNA0_CSMODE0_BW1POS_IQMM_NV_VXXX</t>
  </si>
  <si>
    <t>BT5G_RXTF_BAND7_CHAN124_LNA0_CSMODE0_BW1POS_IQMMEDGE_NV_VXXX</t>
  </si>
  <si>
    <t>BT5G_RXTF_BAND7_CHAN124_LNA0_CSMODE0_BW1POS_IQPH_NV_VXXX</t>
  </si>
  <si>
    <t>BT5G_RXTF_BAND7_CHAN124_LNA0_CSMODE0_BW1POS_IQPHEDGE_NV_VXXX</t>
  </si>
  <si>
    <t>BT5G_RXTF_BAND7_CHAN124_LNA0_CSMODE0_BW1NEG_GAIN_NV_VXXX</t>
  </si>
  <si>
    <t>BT5G_RXTF_BAND7_CHAN124_LNA0_CSMODE0_BW1NEG_DROOP_NV_VXXX</t>
  </si>
  <si>
    <t>BT5G_RXTF_BAND7_CHAN124_LNA0_CSMODE0_BW1NEG_IQMM_NV_VXXX</t>
  </si>
  <si>
    <t>BT5G_RXTF_BAND7_CHAN124_LNA0_CSMODE0_BW1NEG_IQMMEDGE_NV_VXXX</t>
  </si>
  <si>
    <t>BT5G_RXTF_BAND7_CHAN124_LNA0_CSMODE0_BW1NEG_IQPH_NV_VXXX</t>
  </si>
  <si>
    <t>BT5G_RXTF_BAND7_CHAN124_LNA0_CSMODE0_BW1NEG_IQPHEDGE_NV_VXXX</t>
  </si>
  <si>
    <t>BT5G_RXTF_BAND7_CHAN124_LNA0_CSMODE0_BW2POS_GAIN_NV_VXXX</t>
  </si>
  <si>
    <t>BT5G_RXTF_BAND7_CHAN124_LNA0_CSMODE0_BW2POS_DROOP_NV_VXXX</t>
  </si>
  <si>
    <t>BT5G_RXTF_BAND7_CHAN124_LNA0_CSMODE0_BW2POS_IQMM_NV_VXXX</t>
  </si>
  <si>
    <t>BT5G_RXTF_BAND7_CHAN124_LNA0_CSMODE0_BW2POS_IQMMEDGE_NV_VXXX</t>
  </si>
  <si>
    <t>BT5G_RXTF_BAND7_CHAN124_LNA0_CSMODE0_BW2POS_IQPH_NV_VXXX</t>
  </si>
  <si>
    <t>BT5G_RXTF_BAND7_CHAN124_LNA0_CSMODE0_BW2POS_IQPHEDGE_NV_VXXX</t>
  </si>
  <si>
    <t>BT5G_RXTF_BAND7_CHAN124_LNA0_CSMODE0_BW2NEG_GAIN_NV_VXXX</t>
  </si>
  <si>
    <t>BT5G_RXTF_BAND7_CHAN124_LNA0_CSMODE0_BW2NEG_DROOP_NV_VXXX</t>
  </si>
  <si>
    <t>BT5G_RXTF_BAND7_CHAN124_LNA0_CSMODE0_BW2NEG_IQMM_NV_VXXX</t>
  </si>
  <si>
    <t>BT5G_RXTF_BAND7_CHAN124_LNA0_CSMODE0_BW2NEG_IQMMEDGE_NV_VXXX</t>
  </si>
  <si>
    <t>BT5G_RXTF_BAND7_CHAN124_LNA0_CSMODE0_BW2NEG_IQPH_NV_VXXX</t>
  </si>
  <si>
    <t>BT5G_RXTF_BAND7_CHAN124_LNA0_CSMODE0_BW2NEG_IQPHEDGE_NV_VXXX</t>
  </si>
  <si>
    <t>BT5G_RXTF_BAND7_CHAN124_LNA0_CSMODE0_BW3POS_GAIN_NV_VXXX</t>
  </si>
  <si>
    <t>BT5G_RXTF_BAND7_CHAN124_LNA0_CSMODE0_BW3POS_DROOP_NV_VXXX</t>
  </si>
  <si>
    <t>BT5G_RXTF_BAND7_CHAN124_LNA0_CSMODE0_BW3POS_IQMM_NV_VXXX</t>
  </si>
  <si>
    <t>BT5G_RXTF_BAND7_CHAN124_LNA0_CSMODE0_BW3POS_IQMMEDGE_NV_VXXX</t>
  </si>
  <si>
    <t>BT5G_RXTF_BAND7_CHAN124_LNA0_CSMODE0_BW3POS_IQPH_NV_VXXX</t>
  </si>
  <si>
    <t>BT5G_RXTF_BAND7_CHAN124_LNA0_CSMODE0_BW3POS_IQPHEDGE_NV_VXXX</t>
  </si>
  <si>
    <t>BT5G_RXTF_BAND7_CHAN124_LNA0_CSMODE0_BW3NEG_GAIN_NV_VXXX</t>
  </si>
  <si>
    <t>BT5G_RXTF_BAND7_CHAN124_LNA0_CSMODE0_BW3NEG_DROOP_NV_VXXX</t>
  </si>
  <si>
    <t>BT5G_RXTF_BAND7_CHAN124_LNA0_CSMODE0_BW3NEG_IQMM_NV_VXXX</t>
  </si>
  <si>
    <t>BT5G_RXTF_BAND7_CHAN124_LNA0_CSMODE0_BW3NEG_IQMMEDGE_NV_VXXX</t>
  </si>
  <si>
    <t>BT5G_RXTF_BAND7_CHAN124_LNA0_CSMODE0_BW3NEG_IQPH_NV_VXXX</t>
  </si>
  <si>
    <t>BT5G_RXTF_BAND7_CHAN124_LNA0_CSMODE0_BW3NEG_IQPHEDGE_NV_VXXX</t>
  </si>
  <si>
    <t>BT5G_RXTF_BAND7_CHAN124_LNA0_CSMODE0_BW4POS_GAIN_NV_VXXX</t>
  </si>
  <si>
    <t>BT5G_RXTF_BAND7_CHAN124_LNA0_CSMODE0_BW4POS_DROOP_NV_VXXX</t>
  </si>
  <si>
    <t>BT5G_RXTF_BAND7_CHAN124_LNA0_CSMODE0_BW4POS_IQMM_NV_VXXX</t>
  </si>
  <si>
    <t>BT5G_RXTF_BAND7_CHAN124_LNA0_CSMODE0_BW4POS_IQMMEDGE_NV_VXXX</t>
  </si>
  <si>
    <t>BT5G_RXTF_BAND7_CHAN124_LNA0_CSMODE0_BW4POS_IQPH_NV_VXXX</t>
  </si>
  <si>
    <t>BT5G_RXTF_BAND7_CHAN124_LNA0_CSMODE0_BW4POS_IQPHEDGE_NV_VXXX</t>
  </si>
  <si>
    <t>BT5G_RXTF_BAND7_CHAN124_LNA0_CSMODE0_BW4NEG_GAIN_NV_VXXX</t>
  </si>
  <si>
    <t>BT5G_RXTF_BAND7_CHAN124_LNA0_CSMODE0_BW4NEG_DROOP_NV_VXXX</t>
  </si>
  <si>
    <t>BT5G_RXTF_BAND7_CHAN124_LNA0_CSMODE0_BW4NEG_IQMM_NV_VXXX</t>
  </si>
  <si>
    <t>BT5G_RXTF_BAND7_CHAN124_LNA0_CSMODE0_BW4NEG_IQMMEDGE_NV_VXXX</t>
  </si>
  <si>
    <t>BT5G_RXTF_BAND7_CHAN124_LNA0_CSMODE0_BW4NEG_IQPH_NV_VXXX</t>
  </si>
  <si>
    <t>BT5G_RXTF_BAND7_CHAN124_LNA0_CSMODE0_BW4NEG_IQPHEDGE_NV_VXXX</t>
  </si>
  <si>
    <t>BT5G_RXTF_BAND1_CHAN000_LNA0_CSMODE1_BW0POS_GAIN_NV_VXXX</t>
  </si>
  <si>
    <t>BT5G_RXTF_BAND1_CHAN000_LNA0_CSMODE1_BW0POS_DROOP_NV_VXXX</t>
  </si>
  <si>
    <t>BT5G_RXTF_BAND1_CHAN000_LNA0_CSMODE1_BW0POS_IQMM_NV_VXXX</t>
  </si>
  <si>
    <t>BT5G_RXTF_BAND1_CHAN000_LNA0_CSMODE1_BW0POS_IQMMEDGE_NV_VXXX</t>
  </si>
  <si>
    <t>BT5G_RXTF_BAND1_CHAN000_LNA0_CSMODE1_BW0POS_IQPH_NV_VXXX</t>
  </si>
  <si>
    <t>BT5G_RXTF_BAND1_CHAN000_LNA0_CSMODE1_BW0POS_IQPHEDGE_NV_VXXX</t>
  </si>
  <si>
    <t>BT5G_RXTF_BAND1_CHAN000_LNA0_CSMODE1_BW0NEG_GAIN_NV_VXXX</t>
  </si>
  <si>
    <t>BT5G_RXTF_BAND1_CHAN000_LNA0_CSMODE1_BW0NEG_DROOP_NV_VXXX</t>
  </si>
  <si>
    <t>BT5G_RXTF_BAND1_CHAN000_LNA0_CSMODE1_BW0NEG_IQMM_NV_VXXX</t>
  </si>
  <si>
    <t>BT5G_RXTF_BAND1_CHAN000_LNA0_CSMODE1_BW0NEG_IQMMEDGE_NV_VXXX</t>
  </si>
  <si>
    <t>BT5G_RXTF_BAND1_CHAN000_LNA0_CSMODE1_BW0NEG_IQPH_NV_VXXX</t>
  </si>
  <si>
    <t>BT5G_RXTF_BAND1_CHAN000_LNA0_CSMODE1_BW0NEG_IQPHEDGE_NV_VXXX</t>
  </si>
  <si>
    <t>BT5G_RXTF_BAND1_CHAN000_LNA0_CSMODE1_BW1POS_GAIN_NV_VXXX</t>
  </si>
  <si>
    <t>BT5G_RXTF_BAND1_CHAN000_LNA0_CSMODE1_BW1POS_DROOP_NV_VXXX</t>
  </si>
  <si>
    <t>BT5G_RXTF_BAND1_CHAN000_LNA0_CSMODE1_BW1POS_IQMM_NV_VXXX</t>
  </si>
  <si>
    <t>BT5G_RXTF_BAND1_CHAN000_LNA0_CSMODE1_BW1POS_IQMMEDGE_NV_VXXX</t>
  </si>
  <si>
    <t>BT5G_RXTF_BAND1_CHAN000_LNA0_CSMODE1_BW1POS_IQPH_NV_VXXX</t>
  </si>
  <si>
    <t>BT5G_RXTF_BAND1_CHAN000_LNA0_CSMODE1_BW1POS_IQPHEDGE_NV_VXXX</t>
  </si>
  <si>
    <t>BT5G_RXTF_BAND1_CHAN000_LNA0_CSMODE1_BW1NEG_GAIN_NV_VXXX</t>
  </si>
  <si>
    <t>BT5G_RXTF_BAND1_CHAN000_LNA0_CSMODE1_BW1NEG_DROOP_NV_VXXX</t>
  </si>
  <si>
    <t>BT5G_RXTF_BAND1_CHAN000_LNA0_CSMODE1_BW1NEG_IQMM_NV_VXXX</t>
  </si>
  <si>
    <t>BT5G_RXTF_BAND1_CHAN000_LNA0_CSMODE1_BW1NEG_IQMMEDGE_NV_VXXX</t>
  </si>
  <si>
    <t>BT5G_RXTF_BAND1_CHAN000_LNA0_CSMODE1_BW1NEG_IQPH_NV_VXXX</t>
  </si>
  <si>
    <t>BT5G_RXTF_BAND1_CHAN000_LNA0_CSMODE1_BW1NEG_IQPHEDGE_NV_VXXX</t>
  </si>
  <si>
    <t>BT5G_RXTF_BAND1_CHAN000_LNA0_CSMODE1_BW2POS_GAIN_NV_VXXX</t>
  </si>
  <si>
    <t>BT5G_RXTF_BAND1_CHAN000_LNA0_CSMODE1_BW2POS_DROOP_NV_VXXX</t>
  </si>
  <si>
    <t>BT5G_RXTF_BAND1_CHAN000_LNA0_CSMODE1_BW2POS_IQMM_NV_VXXX</t>
  </si>
  <si>
    <t>BT5G_RXTF_BAND1_CHAN000_LNA0_CSMODE1_BW2POS_IQMMEDGE_NV_VXXX</t>
  </si>
  <si>
    <t>BT5G_RXTF_BAND1_CHAN000_LNA0_CSMODE1_BW2POS_IQPH_NV_VXXX</t>
  </si>
  <si>
    <t>BT5G_RXTF_BAND1_CHAN000_LNA0_CSMODE1_BW2POS_IQPHEDGE_NV_VXXX</t>
  </si>
  <si>
    <t>BT5G_RXTF_BAND1_CHAN000_LNA0_CSMODE1_BW2NEG_GAIN_NV_VXXX</t>
  </si>
  <si>
    <t>BT5G_RXTF_BAND1_CHAN000_LNA0_CSMODE1_BW2NEG_DROOP_NV_VXXX</t>
  </si>
  <si>
    <t>BT5G_RXTF_BAND1_CHAN000_LNA0_CSMODE1_BW2NEG_IQMM_NV_VXXX</t>
  </si>
  <si>
    <t>BT5G_RXTF_BAND1_CHAN000_LNA0_CSMODE1_BW2NEG_IQMMEDGE_NV_VXXX</t>
  </si>
  <si>
    <t>BT5G_RXTF_BAND1_CHAN000_LNA0_CSMODE1_BW2NEG_IQPH_NV_VXXX</t>
  </si>
  <si>
    <t>BT5G_RXTF_BAND1_CHAN000_LNA0_CSMODE1_BW2NEG_IQPHEDGE_NV_VXXX</t>
  </si>
  <si>
    <t>BT5G_RXTF_BAND1_CHAN000_LNA0_CSMODE1_BW3POS_GAIN_NV_VXXX</t>
  </si>
  <si>
    <t>BT5G_RXTF_BAND1_CHAN000_LNA0_CSMODE1_BW3POS_DROOP_NV_VXXX</t>
  </si>
  <si>
    <t>BT5G_RXTF_BAND1_CHAN000_LNA0_CSMODE1_BW3POS_IQMM_NV_VXXX</t>
  </si>
  <si>
    <t>BT5G_RXTF_BAND1_CHAN000_LNA0_CSMODE1_BW3POS_IQMMEDGE_NV_VXXX</t>
  </si>
  <si>
    <t>BT5G_RXTF_BAND1_CHAN000_LNA0_CSMODE1_BW3POS_IQPH_NV_VXXX</t>
  </si>
  <si>
    <t>BT5G_RXTF_BAND1_CHAN000_LNA0_CSMODE1_BW3POS_IQPHEDGE_NV_VXXX</t>
  </si>
  <si>
    <t>BT5G_RXTF_BAND1_CHAN000_LNA0_CSMODE1_BW3NEG_GAIN_NV_VXXX</t>
  </si>
  <si>
    <t>BT5G_RXTF_BAND1_CHAN000_LNA0_CSMODE1_BW3NEG_DROOP_NV_VXXX</t>
  </si>
  <si>
    <t>BT5G_RXTF_BAND1_CHAN000_LNA0_CSMODE1_BW3NEG_IQMM_NV_VXXX</t>
  </si>
  <si>
    <t>BT5G_RXTF_BAND1_CHAN000_LNA0_CSMODE1_BW3NEG_IQMMEDGE_NV_VXXX</t>
  </si>
  <si>
    <t>BT5G_RXTF_BAND1_CHAN000_LNA0_CSMODE1_BW3NEG_IQPH_NV_VXXX</t>
  </si>
  <si>
    <t>BT5G_RXTF_BAND1_CHAN000_LNA0_CSMODE1_BW3NEG_IQPHEDGE_NV_VXXX</t>
  </si>
  <si>
    <t>BT5G_RXTF_BAND1_CHAN000_LNA0_CSMODE1_BW4POS_GAIN_NV_VXXX</t>
  </si>
  <si>
    <t>BT5G_RXTF_BAND1_CHAN000_LNA0_CSMODE1_BW4POS_DROOP_NV_VXXX</t>
  </si>
  <si>
    <t>BT5G_RXTF_BAND1_CHAN000_LNA0_CSMODE1_BW4POS_IQMM_NV_VXXX</t>
  </si>
  <si>
    <t>BT5G_RXTF_BAND1_CHAN000_LNA0_CSMODE1_BW4POS_IQMMEDGE_NV_VXXX</t>
  </si>
  <si>
    <t>BT5G_RXTF_BAND1_CHAN000_LNA0_CSMODE1_BW4POS_IQPH_NV_VXXX</t>
  </si>
  <si>
    <t>BT5G_RXTF_BAND1_CHAN000_LNA0_CSMODE1_BW4POS_IQPHEDGE_NV_VXXX</t>
  </si>
  <si>
    <t>BT5G_RXTF_BAND1_CHAN000_LNA0_CSMODE1_BW4NEG_GAIN_NV_VXXX</t>
  </si>
  <si>
    <t>BT5G_RXTF_BAND1_CHAN000_LNA0_CSMODE1_BW4NEG_DROOP_NV_VXXX</t>
  </si>
  <si>
    <t>BT5G_RXTF_BAND1_CHAN000_LNA0_CSMODE1_BW4NEG_IQMM_NV_VXXX</t>
  </si>
  <si>
    <t>BT5G_RXTF_BAND1_CHAN000_LNA0_CSMODE1_BW4NEG_IQMMEDGE_NV_VXXX</t>
  </si>
  <si>
    <t>BT5G_RXTF_BAND1_CHAN000_LNA0_CSMODE1_BW4NEG_IQPH_NV_VXXX</t>
  </si>
  <si>
    <t>BT5G_RXTF_BAND1_CHAN000_LNA0_CSMODE1_BW4NEG_IQPHEDGE_NV_VXXX</t>
  </si>
  <si>
    <t>BT5G_RXTF_BAND4_CHAN063_LNA0_CSMODE1_BW0POS_GAIN_NV_VXXX</t>
  </si>
  <si>
    <t>BT5G_RXTF_BAND4_CHAN063_LNA0_CSMODE1_BW0POS_DROOP_NV_VXXX</t>
  </si>
  <si>
    <t>BT5G_RXTF_BAND4_CHAN063_LNA0_CSMODE1_BW0POS_IQMM_NV_VXXX</t>
  </si>
  <si>
    <t>BT5G_RXTF_BAND4_CHAN063_LNA0_CSMODE1_BW0POS_IQMMEDGE_NV_VXXX</t>
  </si>
  <si>
    <t>BT5G_RXTF_BAND4_CHAN063_LNA0_CSMODE1_BW0POS_IQPH_NV_VXXX</t>
  </si>
  <si>
    <t>BT5G_RXTF_BAND4_CHAN063_LNA0_CSMODE1_BW0POS_IQPHEDGE_NV_VXXX</t>
  </si>
  <si>
    <t>BT5G_RXTF_BAND4_CHAN063_LNA0_CSMODE1_BW0NEG_GAIN_NV_VXXX</t>
  </si>
  <si>
    <t>BT5G_RXTF_BAND4_CHAN063_LNA0_CSMODE1_BW0NEG_DROOP_NV_VXXX</t>
  </si>
  <si>
    <t>BT5G_RXTF_BAND4_CHAN063_LNA0_CSMODE1_BW0NEG_IQMM_NV_VXXX</t>
  </si>
  <si>
    <t>BT5G_RXTF_BAND4_CHAN063_LNA0_CSMODE1_BW0NEG_IQMMEDGE_NV_VXXX</t>
  </si>
  <si>
    <t>BT5G_RXTF_BAND4_CHAN063_LNA0_CSMODE1_BW0NEG_IQPH_NV_VXXX</t>
  </si>
  <si>
    <t>BT5G_RXTF_BAND4_CHAN063_LNA0_CSMODE1_BW0NEG_IQPHEDGE_NV_VXXX</t>
  </si>
  <si>
    <t>BT5G_RXTF_BAND4_CHAN063_LNA0_CSMODE1_BW1POS_GAIN_NV_VXXX</t>
  </si>
  <si>
    <t>BT5G_RXTF_BAND4_CHAN063_LNA0_CSMODE1_BW1POS_DROOP_NV_VXXX</t>
  </si>
  <si>
    <t>BT5G_RXTF_BAND4_CHAN063_LNA0_CSMODE1_BW1POS_IQMM_NV_VXXX</t>
  </si>
  <si>
    <t>BT5G_RXTF_BAND4_CHAN063_LNA0_CSMODE1_BW1POS_IQMMEDGE_NV_VXXX</t>
  </si>
  <si>
    <t>BT5G_RXTF_BAND4_CHAN063_LNA0_CSMODE1_BW1POS_IQPH_NV_VXXX</t>
  </si>
  <si>
    <t>BT5G_RXTF_BAND4_CHAN063_LNA0_CSMODE1_BW1POS_IQPHEDGE_NV_VXXX</t>
  </si>
  <si>
    <t>BT5G_RXTF_BAND4_CHAN063_LNA0_CSMODE1_BW1NEG_GAIN_NV_VXXX</t>
  </si>
  <si>
    <t>BT5G_RXTF_BAND4_CHAN063_LNA0_CSMODE1_BW1NEG_DROOP_NV_VXXX</t>
  </si>
  <si>
    <t>BT5G_RXTF_BAND4_CHAN063_LNA0_CSMODE1_BW1NEG_IQMM_NV_VXXX</t>
  </si>
  <si>
    <t>BT5G_RXTF_BAND4_CHAN063_LNA0_CSMODE1_BW1NEG_IQMMEDGE_NV_VXXX</t>
  </si>
  <si>
    <t>BT5G_RXTF_BAND4_CHAN063_LNA0_CSMODE1_BW1NEG_IQPH_NV_VXXX</t>
  </si>
  <si>
    <t>BT5G_RXTF_BAND4_CHAN063_LNA0_CSMODE1_BW1NEG_IQPHEDGE_NV_VXXX</t>
  </si>
  <si>
    <t>BT5G_RXTF_BAND4_CHAN063_LNA0_CSMODE1_BW2POS_GAIN_NV_VXXX</t>
  </si>
  <si>
    <t>BT5G_RXTF_BAND4_CHAN063_LNA0_CSMODE1_BW2POS_DROOP_NV_VXXX</t>
  </si>
  <si>
    <t>BT5G_RXTF_BAND4_CHAN063_LNA0_CSMODE1_BW2POS_IQMM_NV_VXXX</t>
  </si>
  <si>
    <t>BT5G_RXTF_BAND4_CHAN063_LNA0_CSMODE1_BW2POS_IQMMEDGE_NV_VXXX</t>
  </si>
  <si>
    <t>BT5G_RXTF_BAND4_CHAN063_LNA0_CSMODE1_BW2POS_IQPH_NV_VXXX</t>
  </si>
  <si>
    <t>BT5G_RXTF_BAND4_CHAN063_LNA0_CSMODE1_BW2POS_IQPHEDGE_NV_VXXX</t>
  </si>
  <si>
    <t>BT5G_RXTF_BAND4_CHAN063_LNA0_CSMODE1_BW2NEG_GAIN_NV_VXXX</t>
  </si>
  <si>
    <t>BT5G_RXTF_BAND4_CHAN063_LNA0_CSMODE1_BW2NEG_DROOP_NV_VXXX</t>
  </si>
  <si>
    <t>BT5G_RXTF_BAND4_CHAN063_LNA0_CSMODE1_BW2NEG_IQMM_NV_VXXX</t>
  </si>
  <si>
    <t>BT5G_RXTF_BAND4_CHAN063_LNA0_CSMODE1_BW2NEG_IQMMEDGE_NV_VXXX</t>
  </si>
  <si>
    <t>BT5G_RXTF_BAND4_CHAN063_LNA0_CSMODE1_BW2NEG_IQPH_NV_VXXX</t>
  </si>
  <si>
    <t>BT5G_RXTF_BAND4_CHAN063_LNA0_CSMODE1_BW2NEG_IQPHEDGE_NV_VXXX</t>
  </si>
  <si>
    <t>BT5G_RXTF_BAND4_CHAN063_LNA0_CSMODE1_BW3POS_GAIN_NV_VXXX</t>
  </si>
  <si>
    <t>BT5G_RXTF_BAND4_CHAN063_LNA0_CSMODE1_BW3POS_DROOP_NV_VXXX</t>
  </si>
  <si>
    <t>BT5G_RXTF_BAND4_CHAN063_LNA0_CSMODE1_BW3POS_IQMM_NV_VXXX</t>
  </si>
  <si>
    <t>BT5G_RXTF_BAND4_CHAN063_LNA0_CSMODE1_BW3POS_IQMMEDGE_NV_VXXX</t>
  </si>
  <si>
    <t>BT5G_RXTF_BAND4_CHAN063_LNA0_CSMODE1_BW3POS_IQPH_NV_VXXX</t>
  </si>
  <si>
    <t>BT5G_RXTF_BAND4_CHAN063_LNA0_CSMODE1_BW3POS_IQPHEDGE_NV_VXXX</t>
  </si>
  <si>
    <t>BT5G_RXTF_BAND4_CHAN063_LNA0_CSMODE1_BW3NEG_GAIN_NV_VXXX</t>
  </si>
  <si>
    <t>BT5G_RXTF_BAND4_CHAN063_LNA0_CSMODE1_BW3NEG_DROOP_NV_VXXX</t>
  </si>
  <si>
    <t>BT5G_RXTF_BAND4_CHAN063_LNA0_CSMODE1_BW3NEG_IQMM_NV_VXXX</t>
  </si>
  <si>
    <t>BT5G_RXTF_BAND4_CHAN063_LNA0_CSMODE1_BW3NEG_IQMMEDGE_NV_VXXX</t>
  </si>
  <si>
    <t>BT5G_RXTF_BAND4_CHAN063_LNA0_CSMODE1_BW3NEG_IQPH_NV_VXXX</t>
  </si>
  <si>
    <t>BT5G_RXTF_BAND4_CHAN063_LNA0_CSMODE1_BW3NEG_IQPHEDGE_NV_VXXX</t>
  </si>
  <si>
    <t>BT5G_RXTF_BAND4_CHAN063_LNA0_CSMODE1_BW4POS_GAIN_NV_VXXX</t>
  </si>
  <si>
    <t>BT5G_RXTF_BAND4_CHAN063_LNA0_CSMODE1_BW4POS_DROOP_NV_VXXX</t>
  </si>
  <si>
    <t>BT5G_RXTF_BAND4_CHAN063_LNA0_CSMODE1_BW4POS_IQMM_NV_VXXX</t>
  </si>
  <si>
    <t>BT5G_RXTF_BAND4_CHAN063_LNA0_CSMODE1_BW4POS_IQMMEDGE_NV_VXXX</t>
  </si>
  <si>
    <t>BT5G_RXTF_BAND4_CHAN063_LNA0_CSMODE1_BW4POS_IQPH_NV_VXXX</t>
  </si>
  <si>
    <t>BT5G_RXTF_BAND4_CHAN063_LNA0_CSMODE1_BW4POS_IQPHEDGE_NV_VXXX</t>
  </si>
  <si>
    <t>BT5G_RXTF_BAND4_CHAN063_LNA0_CSMODE1_BW4NEG_GAIN_NV_VXXX</t>
  </si>
  <si>
    <t>BT5G_RXTF_BAND4_CHAN063_LNA0_CSMODE1_BW4NEG_DROOP_NV_VXXX</t>
  </si>
  <si>
    <t>BT5G_RXTF_BAND4_CHAN063_LNA0_CSMODE1_BW4NEG_IQMM_NV_VXXX</t>
  </si>
  <si>
    <t>BT5G_RXTF_BAND4_CHAN063_LNA0_CSMODE1_BW4NEG_IQMMEDGE_NV_VXXX</t>
  </si>
  <si>
    <t>BT5G_RXTF_BAND4_CHAN063_LNA0_CSMODE1_BW4NEG_IQPH_NV_VXXX</t>
  </si>
  <si>
    <t>BT5G_RXTF_BAND4_CHAN063_LNA0_CSMODE1_BW4NEG_IQPHEDGE_NV_VXXX</t>
  </si>
  <si>
    <t>BT5G_RXTF_BAND7_CHAN124_LNA0_CSMODE1_BW0POS_GAIN_NV_VXXX</t>
  </si>
  <si>
    <t>BT5G_RXTF_BAND7_CHAN124_LNA0_CSMODE1_BW0POS_DROOP_NV_VXXX</t>
  </si>
  <si>
    <t>BT5G_RXTF_BAND7_CHAN124_LNA0_CSMODE1_BW0POS_IQMM_NV_VXXX</t>
  </si>
  <si>
    <t>BT5G_RXTF_BAND7_CHAN124_LNA0_CSMODE1_BW0POS_IQMMEDGE_NV_VXXX</t>
  </si>
  <si>
    <t>BT5G_RXTF_BAND7_CHAN124_LNA0_CSMODE1_BW0POS_IQPH_NV_VXXX</t>
  </si>
  <si>
    <t>BT5G_RXTF_BAND7_CHAN124_LNA0_CSMODE1_BW0POS_IQPHEDGE_NV_VXXX</t>
  </si>
  <si>
    <t>BT5G_RXTF_BAND7_CHAN124_LNA0_CSMODE1_BW0NEG_GAIN_NV_VXXX</t>
  </si>
  <si>
    <t>BT5G_RXTF_BAND7_CHAN124_LNA0_CSMODE1_BW0NEG_DROOP_NV_VXXX</t>
  </si>
  <si>
    <t>BT5G_RXTF_BAND7_CHAN124_LNA0_CSMODE1_BW0NEG_IQMM_NV_VXXX</t>
  </si>
  <si>
    <t>BT5G_RXTF_BAND7_CHAN124_LNA0_CSMODE1_BW0NEG_IQMMEDGE_NV_VXXX</t>
  </si>
  <si>
    <t>BT5G_RXTF_BAND7_CHAN124_LNA0_CSMODE1_BW0NEG_IQPH_NV_VXXX</t>
  </si>
  <si>
    <t>BT5G_RXTF_BAND7_CHAN124_LNA0_CSMODE1_BW0NEG_IQPHEDGE_NV_VXXX</t>
  </si>
  <si>
    <t>BT5G_RXTF_BAND7_CHAN124_LNA0_CSMODE1_BW1POS_GAIN_NV_VXXX</t>
  </si>
  <si>
    <t>BT5G_RXTF_BAND7_CHAN124_LNA0_CSMODE1_BW1POS_DROOP_NV_VXXX</t>
  </si>
  <si>
    <t>BT5G_RXTF_BAND7_CHAN124_LNA0_CSMODE1_BW1POS_IQMM_NV_VXXX</t>
  </si>
  <si>
    <t>BT5G_RXTF_BAND7_CHAN124_LNA0_CSMODE1_BW1POS_IQMMEDGE_NV_VXXX</t>
  </si>
  <si>
    <t>BT5G_RXTF_BAND7_CHAN124_LNA0_CSMODE1_BW1POS_IQPH_NV_VXXX</t>
  </si>
  <si>
    <t>BT5G_RXTF_BAND7_CHAN124_LNA0_CSMODE1_BW1POS_IQPHEDGE_NV_VXXX</t>
  </si>
  <si>
    <t>BT5G_RXTF_BAND7_CHAN124_LNA0_CSMODE1_BW1NEG_GAIN_NV_VXXX</t>
  </si>
  <si>
    <t>BT5G_RXTF_BAND7_CHAN124_LNA0_CSMODE1_BW1NEG_DROOP_NV_VXXX</t>
  </si>
  <si>
    <t>BT5G_RXTF_BAND7_CHAN124_LNA0_CSMODE1_BW1NEG_IQMM_NV_VXXX</t>
  </si>
  <si>
    <t>BT5G_RXTF_BAND7_CHAN124_LNA0_CSMODE1_BW1NEG_IQMMEDGE_NV_VXXX</t>
  </si>
  <si>
    <t>BT5G_RXTF_BAND7_CHAN124_LNA0_CSMODE1_BW1NEG_IQPH_NV_VXXX</t>
  </si>
  <si>
    <t>BT5G_RXTF_BAND7_CHAN124_LNA0_CSMODE1_BW1NEG_IQPHEDGE_NV_VXXX</t>
  </si>
  <si>
    <t>BT5G_RXTF_BAND7_CHAN124_LNA0_CSMODE1_BW2POS_GAIN_NV_VXXX</t>
  </si>
  <si>
    <t>BT5G_RXTF_BAND7_CHAN124_LNA0_CSMODE1_BW2POS_DROOP_NV_VXXX</t>
  </si>
  <si>
    <t>BT5G_RXTF_BAND7_CHAN124_LNA0_CSMODE1_BW2POS_IQMM_NV_VXXX</t>
  </si>
  <si>
    <t>BT5G_RXTF_BAND7_CHAN124_LNA0_CSMODE1_BW2POS_IQMMEDGE_NV_VXXX</t>
  </si>
  <si>
    <t>BT5G_RXTF_BAND7_CHAN124_LNA0_CSMODE1_BW2POS_IQPH_NV_VXXX</t>
  </si>
  <si>
    <t>BT5G_RXTF_BAND7_CHAN124_LNA0_CSMODE1_BW2POS_IQPHEDGE_NV_VXXX</t>
  </si>
  <si>
    <t>BT5G_RXTF_BAND7_CHAN124_LNA0_CSMODE1_BW2NEG_GAIN_NV_VXXX</t>
  </si>
  <si>
    <t>BT5G_RXTF_BAND7_CHAN124_LNA0_CSMODE1_BW2NEG_DROOP_NV_VXXX</t>
  </si>
  <si>
    <t>BT5G_RXTF_BAND7_CHAN124_LNA0_CSMODE1_BW2NEG_IQMM_NV_VXXX</t>
  </si>
  <si>
    <t>BT5G_RXTF_BAND7_CHAN124_LNA0_CSMODE1_BW2NEG_IQMMEDGE_NV_VXXX</t>
  </si>
  <si>
    <t>BT5G_RXTF_BAND7_CHAN124_LNA0_CSMODE1_BW2NEG_IQPH_NV_VXXX</t>
  </si>
  <si>
    <t>BT5G_RXTF_BAND7_CHAN124_LNA0_CSMODE1_BW2NEG_IQPHEDGE_NV_VXXX</t>
  </si>
  <si>
    <t>BT5G_RXTF_BAND7_CHAN124_LNA0_CSMODE1_BW3POS_GAIN_NV_VXXX</t>
  </si>
  <si>
    <t>BT5G_RXTF_BAND7_CHAN124_LNA0_CSMODE1_BW3POS_DROOP_NV_VXXX</t>
  </si>
  <si>
    <t>BT5G_RXTF_BAND7_CHAN124_LNA0_CSMODE1_BW3POS_IQMM_NV_VXXX</t>
  </si>
  <si>
    <t>BT5G_RXTF_BAND7_CHAN124_LNA0_CSMODE1_BW3POS_IQMMEDGE_NV_VXXX</t>
  </si>
  <si>
    <t>BT5G_RXTF_BAND7_CHAN124_LNA0_CSMODE1_BW3POS_IQPH_NV_VXXX</t>
  </si>
  <si>
    <t>BT5G_RXTF_BAND7_CHAN124_LNA0_CSMODE1_BW3POS_IQPHEDGE_NV_VXXX</t>
  </si>
  <si>
    <t>BT5G_RXTF_BAND7_CHAN124_LNA0_CSMODE1_BW3NEG_GAIN_NV_VXXX</t>
  </si>
  <si>
    <t>BT5G_RXTF_BAND7_CHAN124_LNA0_CSMODE1_BW3NEG_DROOP_NV_VXXX</t>
  </si>
  <si>
    <t>BT5G_RXTF_BAND7_CHAN124_LNA0_CSMODE1_BW3NEG_IQMM_NV_VXXX</t>
  </si>
  <si>
    <t>BT5G_RXTF_BAND7_CHAN124_LNA0_CSMODE1_BW3NEG_IQMMEDGE_NV_VXXX</t>
  </si>
  <si>
    <t>BT5G_RXTF_BAND7_CHAN124_LNA0_CSMODE1_BW3NEG_IQPH_NV_VXXX</t>
  </si>
  <si>
    <t>BT5G_RXTF_BAND7_CHAN124_LNA0_CSMODE1_BW3NEG_IQPHEDGE_NV_VXXX</t>
  </si>
  <si>
    <t>BT5G_RXTF_BAND7_CHAN124_LNA0_CSMODE1_BW4POS_GAIN_NV_VXXX</t>
  </si>
  <si>
    <t>BT5G_RXTF_BAND7_CHAN124_LNA0_CSMODE1_BW4POS_DROOP_NV_VXXX</t>
  </si>
  <si>
    <t>BT5G_RXTF_BAND7_CHAN124_LNA0_CSMODE1_BW4POS_IQMM_NV_VXXX</t>
  </si>
  <si>
    <t>BT5G_RXTF_BAND7_CHAN124_LNA0_CSMODE1_BW4POS_IQMMEDGE_NV_VXXX</t>
  </si>
  <si>
    <t>BT5G_RXTF_BAND7_CHAN124_LNA0_CSMODE1_BW4POS_IQPH_NV_VXXX</t>
  </si>
  <si>
    <t>BT5G_RXTF_BAND7_CHAN124_LNA0_CSMODE1_BW4POS_IQPHEDGE_NV_VXXX</t>
  </si>
  <si>
    <t>BT5G_RXTF_BAND7_CHAN124_LNA0_CSMODE1_BW4NEG_GAIN_NV_VXXX</t>
  </si>
  <si>
    <t>BT5G_RXTF_BAND7_CHAN124_LNA0_CSMODE1_BW4NEG_DROOP_NV_VXXX</t>
  </si>
  <si>
    <t>BT5G_RXTF_BAND7_CHAN124_LNA0_CSMODE1_BW4NEG_IQMM_NV_VXXX</t>
  </si>
  <si>
    <t>BT5G_RXTF_BAND7_CHAN124_LNA0_CSMODE1_BW4NEG_IQMMEDGE_NV_VXXX</t>
  </si>
  <si>
    <t>BT5G_RXTF_BAND7_CHAN124_LNA0_CSMODE1_BW4NEG_IQPH_NV_VXXX</t>
  </si>
  <si>
    <t>BT5G_RXTF_BAND7_CHAN124_LNA0_CSMODE1_BW4NEG_IQPHEDGE_NV_VXXX</t>
  </si>
  <si>
    <t>BT2G_VCO_RANGE</t>
  </si>
  <si>
    <t>ARF_FWBT_JTAG_POLLDONE_XBT2GVCORANGEXXX_0_X_X_NV_VXXX</t>
  </si>
  <si>
    <t>BT2G_SYNTH_VCORANGE_RADMODE0_COARSECODE000_HFDFC0-1_CNTERR_X_NV_VXXX</t>
  </si>
  <si>
    <t>BT2G_SYNTH_VCORANGE_RADMODE0_COARSECODE000_HFDFC0-1_FREQ_X_NV_VXXX</t>
  </si>
  <si>
    <t>BT2G_SYNTH_VCORANGE_RADMODE0_COARSECODE255_HFDFC0-1_CNTERR_X_NV_VXXX</t>
  </si>
  <si>
    <t>BT2G_SYNTH_VCORANGE_RADMODE0_COARSECODE255_HFDFC0-1_FREQ_X_NV_VXXX</t>
  </si>
  <si>
    <t>BT2G_SYNTH_VCORANGE_RADMODE1_COARSECODE000_HFDFC000_CNTERR_X_NV_VXXX</t>
  </si>
  <si>
    <t>BT2G_SYNTH_VCORANGE_RADMODE1_COARSECODE000_HFDFC000_FREQ_X_NV_VXXX</t>
  </si>
  <si>
    <t>BT2G_SYNTH_VCORANGE_RADMODE1_COARSECODE000_HFDFC127_CNTERR_X_NV_VXXX</t>
  </si>
  <si>
    <t>BT2G_SYNTH_VCORANGE_RADMODE1_COARSECODE000_HFDFC127_FREQ_X_NV_VXXX</t>
  </si>
  <si>
    <t>BT2G_SYNTH_VCORANGE_RADMODE1_COARSECODE000_HFDFC0-1_CNTERR_X_NV_VXXX</t>
  </si>
  <si>
    <t>BT2G_SYNTH_VCORANGE_RADMODE1_COARSECODE000_HFDFC0-1_FREQ_X_NV_VXXX</t>
  </si>
  <si>
    <t>BT2G_SYNTH_VCORANGE_RADMODE1_COARSECODE255_HFDFC000_CNTERR_X_NV_VXXX</t>
  </si>
  <si>
    <t>BT2G_SYNTH_VCORANGE_RADMODE1_COARSECODE255_HFDFC000_FREQ_X_NV_VXXX</t>
  </si>
  <si>
    <t>BT2G_SYNTH_VCORANGE_RADMODE1_COARSECODE255_HFDFC127_CNTERR_X_NV_VXXX</t>
  </si>
  <si>
    <t>BT2G_SYNTH_VCORANGE_RADMODE1_COARSECODE255_HFDFC127_FREQ_X_NV_VXXX</t>
  </si>
  <si>
    <t>BT2G_SYNTH_VCORANGE_RADMODE1_COARSECODE255_HFDFC0-1_CNTERR_X_NV_VXXX</t>
  </si>
  <si>
    <t>BT2G_SYNTH_VCORANGE_RADMODE1_COARSECODE255_HFDFC0-1_FREQ_X_NV_VXXX</t>
  </si>
  <si>
    <t>BT5G_VCO_RANGE</t>
  </si>
  <si>
    <t>ARF_FWBT_JTAG_POLLDONE_XBT5GVCORANGEXXX_0_X_X_NV_VXXX</t>
  </si>
  <si>
    <t>BT5G_SYNTH_VCORANGE_RADMODE0_COARSECODE000_HFDFC0-1_CNTERR_X_NV_VXXX</t>
  </si>
  <si>
    <t>BT5G_SYNTH_VCORANGE_RADMODE0_COARSECODE000_HFDFC0-1_FREQ_X_NV_VXXX</t>
  </si>
  <si>
    <t>BT5G_SYNTH_VCORANGE_RADMODE0_COARSECODE255_HFDFC0-1_CNTERR_X_NV_VXXX</t>
  </si>
  <si>
    <t>BT5G_SYNTH_VCORANGE_RADMODE0_COARSECODE255_HFDFC0-1_FREQ_X_NV_VXXX</t>
  </si>
  <si>
    <t>BT5G_SYNTH_VCORANGE_RADMODE1_COARSECODE000_HFDFC000_CNTERR_X_NV_VXXX</t>
  </si>
  <si>
    <t>BT5G_SYNTH_VCORANGE_RADMODE1_COARSECODE000_HFDFC000_FREQ_X_NV_VXXX</t>
  </si>
  <si>
    <t>BT5G_SYNTH_VCORANGE_RADMODE1_COARSECODE000_HFDFC127_CNTERR_X_NV_VXXX</t>
  </si>
  <si>
    <t>BT5G_SYNTH_VCORANGE_RADMODE1_COARSECODE000_HFDFC127_FREQ_X_NV_VXXX</t>
  </si>
  <si>
    <t>BT5G_SYNTH_VCORANGE_RADMODE1_COARSECODE000_HFDFC0-1_CNTERR_X_NV_VXXX</t>
  </si>
  <si>
    <t>BT5G_SYNTH_VCORANGE_RADMODE1_COARSECODE000_HFDFC0-1_FREQ_X_NV_VXXX</t>
  </si>
  <si>
    <t>BT5G_SYNTH_VCORANGE_RADMODE1_COARSECODE127_HFDFC000_CNTERR_X_NV_VXXX</t>
  </si>
  <si>
    <t>BT5G_SYNTH_VCORANGE_RADMODE1_COARSECODE127_HFDFC000_FREQ_X_NV_VXXX</t>
  </si>
  <si>
    <t>BT5G_SYNTH_VCORANGE_RADMODE1_COARSECODE127_HFDFC127_CNTERR_X_NV_VXXX</t>
  </si>
  <si>
    <t>BT5G_SYNTH_VCORANGE_RADMODE1_COARSECODE127_HFDFC127_FREQ_X_NV_VXXX</t>
  </si>
  <si>
    <t>BT5G_SYNTH_VCORANGE_RADMODE1_COARSECODE127_HFDFC0-1_CNTERR_X_NV_VXXX</t>
  </si>
  <si>
    <t>BT5G_SYNTH_VCORANGE_RADMODE1_COARSECODE127_HFDFC0-1_FREQ_X_NV_VXXX</t>
  </si>
  <si>
    <t>SYNTH2G_SETTLING_TST</t>
  </si>
  <si>
    <t>ARF_FWBT_JTAG_POLLDONE_XSYNTH2GSETTLING_0_X_X_NV_VXXX</t>
  </si>
  <si>
    <t>BT2G_SYNTH_SETTLING_RADMODE1_VTUNE_VLOCK_X_X_NV_VXXX</t>
  </si>
  <si>
    <t>BT2G_SYNTH_SETTLING_RADMODE1_VTUNE_TLOCK_X_X_NV_VXXX</t>
  </si>
  <si>
    <t>us</t>
  </si>
  <si>
    <t>BT2G_SYNTH_SETTLING_RADMODE1_VTUNE_TSTART_X_X_NV_VXXX</t>
  </si>
  <si>
    <t>BT2G_SYNTH_SETTLING_RADMODE1_VTUNE_BCC_X_X_NV_VXXX</t>
  </si>
  <si>
    <t>BT2G_SYNTH_SETTLING_RADMODE1_VTUNE_BCF_X_X_NV_VXXX</t>
  </si>
  <si>
    <t>BT2G_SYNTH_SETTLING_RADMODE1_VTUNE_VSTART_X_X_NV_VXXX</t>
  </si>
  <si>
    <t>BT2G_SYNTH_SETTLING_RADMODE1_VTUNE_VMAX_X_X_NV_VXXX</t>
  </si>
  <si>
    <t>BT2G_SYNTH_SETTLING_RADMODE1_VTUNE_TMAX_X_X_NV_VXXX</t>
  </si>
  <si>
    <t>BT2G_SYNTH_SETTLING_RADMODE1_VTUNE_VMIN_X_X_NV_VXXX</t>
  </si>
  <si>
    <t>BT2G_SYNTH_SETTLING_RADMODE1_VTUNE_TMIN_X_X_NV_VXXX</t>
  </si>
  <si>
    <t>BT2G_SYNTH_SETTLING_RADMODE1_VGP_VLOCK_X_X_NV_VXXX</t>
  </si>
  <si>
    <t>BT2G_SYNTH_SETTLING_RADMODE1_VGP_TLOCK_X_X_NV_VXXX</t>
  </si>
  <si>
    <t>BT2G_SYNTH_SETTLING_RADMODE1_VGP_TSTART_X_X_NV_VXXX</t>
  </si>
  <si>
    <t>BT2G_SYNTH_SETTLING_RADMODE1_VGP_BCC_X_X_NV_VXXX</t>
  </si>
  <si>
    <t>BT2G_SYNTH_SETTLING_RADMODE1_VGP_BCF_X_X_NV_VXXX</t>
  </si>
  <si>
    <t>BT2G_SYNTH_SETTLING_RADMODE1_VGP_VSTART_X_X_NV_VXXX</t>
  </si>
  <si>
    <t>BT2G_SYNTH_SETTLING_RADMODE1_VGP_VMAX_X_X_NV_VXXX</t>
  </si>
  <si>
    <t>BT2G_SYNTH_SETTLING_RADMODE1_VGP_TMAX_X_X_NV_VXXX</t>
  </si>
  <si>
    <t>BT2G_SYNTH_SETTLING_RADMODE1_VGP_VMIN_X_X_NV_VXXX</t>
  </si>
  <si>
    <t>BT2G_SYNTH_SETTLING_RADMODE1_VGP_TMIN_X_X_NV_VXXX</t>
  </si>
  <si>
    <t>BT2G_SYNTH_SETTLING_RADMODE1_VGN_VLOCK_X_X_NV_VXXX</t>
  </si>
  <si>
    <t>BT2G_SYNTH_SETTLING_RADMODE1_VGN_TLOCK_X_X_NV_VXXX</t>
  </si>
  <si>
    <t>BT2G_SYNTH_SETTLING_RADMODE1_VGN_TSTART_X_X_NV_VXXX</t>
  </si>
  <si>
    <t>BT2G_SYNTH_SETTLING_RADMODE1_VGN_BCC_X_X_NV_VXXX</t>
  </si>
  <si>
    <t>BT2G_SYNTH_SETTLING_RADMODE1_VGN_BCF_X_X_NV_VXXX</t>
  </si>
  <si>
    <t>BT2G_SYNTH_SETTLING_RADMODE1_VGN_VSTART_X_X_NV_VXXX</t>
  </si>
  <si>
    <t>BT2G_SYNTH_SETTLING_RADMODE1_VGN_VMAX_X_X_NV_VXXX</t>
  </si>
  <si>
    <t>BT2G_SYNTH_SETTLING_RADMODE1_VGN_TMAX_X_X_NV_VXXX</t>
  </si>
  <si>
    <t>BT2G_SYNTH_SETTLING_RADMODE1_VGN_VMIN_X_X_NV_VXXX</t>
  </si>
  <si>
    <t>BT2G_SYNTH_SETTLING_RADMODE1_VGN_TMIN_X_X_NV_VXXX</t>
  </si>
  <si>
    <t>BT2G_SYNTH_SETTLING_RADMODE0_VTUNE_VLOCK_X_X_NV_VXXX</t>
  </si>
  <si>
    <t>BT2G_SYNTH_SETTLING_RADMODE0_VTUNE_TLOCK_X_X_NV_VXXX</t>
  </si>
  <si>
    <t>BT2G_SYNTH_SETTLING_RADMODE0_VTUNE_TSTART_X_X_NV_VXXX</t>
  </si>
  <si>
    <t>BT2G_SYNTH_SETTLING_RADMODE0_VTUNE_BCC_X_X_NV_VXXX</t>
  </si>
  <si>
    <t>BT2G_SYNTH_SETTLING_RADMODE0_VTUNE_BCF_X_X_NV_VXXX</t>
  </si>
  <si>
    <t>BT2G_SYNTH_SETTLING_RADMODE0_VTUNE_VSTART_X_X_NV_VXXX</t>
  </si>
  <si>
    <t>BT2G_SYNTH_SETTLING_RADMODE0_VTUNE_VMAX_X_X_NV_VXXX</t>
  </si>
  <si>
    <t>BT2G_SYNTH_SETTLING_RADMODE0_VTUNE_TMAX_X_X_NV_VXXX</t>
  </si>
  <si>
    <t>BT2G_SYNTH_SETTLING_RADMODE0_VTUNE_VMIN_X_X_NV_VXXX</t>
  </si>
  <si>
    <t>BT2G_SYNTH_SETTLING_RADMODE0_VTUNE_TMIN_X_X_NV_VXXX</t>
  </si>
  <si>
    <t>BT2G_SYNTH_SETTLING_RADMODE0_VGP_VLOCK_X_X_NV_VXXX</t>
  </si>
  <si>
    <t>BT2G_SYNTH_SETTLING_RADMODE0_VGP_TLOCK_X_X_NV_VXXX</t>
  </si>
  <si>
    <t>BT2G_SYNTH_SETTLING_RADMODE0_VGP_TSTART_X_X_NV_VXXX</t>
  </si>
  <si>
    <t>BT2G_SYNTH_SETTLING_RADMODE0_VGP_BCC_X_X_NV_VXXX</t>
  </si>
  <si>
    <t>BT2G_SYNTH_SETTLING_RADMODE0_VGP_BCF_X_X_NV_VXXX</t>
  </si>
  <si>
    <t>BT2G_SYNTH_SETTLING_RADMODE0_VGP_VSTART_X_X_NV_VXXX</t>
  </si>
  <si>
    <t>BT2G_SYNTH_SETTLING_RADMODE0_VGP_VMAX_X_X_NV_VXXX</t>
  </si>
  <si>
    <t>BT2G_SYNTH_SETTLING_RADMODE0_VGP_TMAX_X_X_NV_VXXX</t>
  </si>
  <si>
    <t>BT2G_SYNTH_SETTLING_RADMODE0_VGP_VMIN_X_X_NV_VXXX</t>
  </si>
  <si>
    <t>BT2G_SYNTH_SETTLING_RADMODE0_VGP_TMIN_X_X_NV_VXXX</t>
  </si>
  <si>
    <t>BT2G_SYNTH_SETTLING_RADMODE0_VGN_VLOCK_X_X_NV_VXXX</t>
  </si>
  <si>
    <t>BT2G_SYNTH_SETTLING_RADMODE0_VGN_TLOCK_X_X_NV_VXXX</t>
  </si>
  <si>
    <t>BT2G_SYNTH_SETTLING_RADMODE0_VGN_TSTART_X_X_NV_VXXX</t>
  </si>
  <si>
    <t>BT2G_SYNTH_SETTLING_RADMODE0_VGN_BCC_X_X_NV_VXXX</t>
  </si>
  <si>
    <t>BT2G_SYNTH_SETTLING_RADMODE0_VGN_BCF_X_X_NV_VXXX</t>
  </si>
  <si>
    <t>BT2G_SYNTH_SETTLING_RADMODE0_VGN_VSTART_X_X_NV_VXXX</t>
  </si>
  <si>
    <t>BT2G_SYNTH_SETTLING_RADMODE0_VGN_VMAX_X_X_NV_VXXX</t>
  </si>
  <si>
    <t>BT2G_SYNTH_SETTLING_RADMODE0_VGN_TMAX_X_X_NV_VXXX</t>
  </si>
  <si>
    <t>BT2G_SYNTH_SETTLING_RADMODE0_VGN_VMIN_X_X_NV_VXXX</t>
  </si>
  <si>
    <t>BT2G_SYNTH_SETTLING_RADMODE0_VGN_TMIN_X_X_NV_VXXX</t>
  </si>
  <si>
    <t>SYNTH5G_SETTLING_TST</t>
  </si>
  <si>
    <t>ARF_FWBT_JTAG_POLLDONE_XSYNTH5GSETTLING_0_X_X_NV_VXXX</t>
  </si>
  <si>
    <t>BT5G_SYNTH_SETTLING_RADMODE1_VTUNE_VLOCK_X_X_NV_VXXX</t>
  </si>
  <si>
    <t>BT5G_SYNTH_SETTLING_RADMODE1_VTUNE_TLOCK_X_X_NV_VXXX</t>
  </si>
  <si>
    <t>BT5G_SYNTH_SETTLING_RADMODE1_VTUNE_TSTART_X_X_NV_VXXX</t>
  </si>
  <si>
    <t>BT5G_SYNTH_SETTLING_RADMODE1_VTUNE_BCC_X_X_NV_VXXX</t>
  </si>
  <si>
    <t>BT5G_SYNTH_SETTLING_RADMODE1_VTUNE_BCF_X_X_NV_VXXX</t>
  </si>
  <si>
    <t>BT5G_SYNTH_SETTLING_RADMODE1_VTUNE_VSTART_X_X_NV_VXXX</t>
  </si>
  <si>
    <t>BT5G_SYNTH_SETTLING_RADMODE1_VTUNE_VMAX_X_X_NV_VXXX</t>
  </si>
  <si>
    <t>BT5G_SYNTH_SETTLING_RADMODE1_VTUNE_TMAX_X_X_NV_VXXX</t>
  </si>
  <si>
    <t>BT5G_SYNTH_SETTLING_RADMODE1_VTUNE_VMIN_X_X_NV_VXXX</t>
  </si>
  <si>
    <t>BT5G_SYNTH_SETTLING_RADMODE1_VTUNE_TMIN_X_X_NV_VXXX</t>
  </si>
  <si>
    <t>BT5G_SYNTH_SETTLING_RADMODE1_VGP_VLOCK_X_X_NV_VXXX</t>
  </si>
  <si>
    <t>BT5G_SYNTH_SETTLING_RADMODE1_VGP_TLOCK_X_X_NV_VXXX</t>
  </si>
  <si>
    <t>BT5G_SYNTH_SETTLING_RADMODE1_VGP_TSTART_X_X_NV_VXXX</t>
  </si>
  <si>
    <t>BT5G_SYNTH_SETTLING_RADMODE1_VGP_BCC_X_X_NV_VXXX</t>
  </si>
  <si>
    <t>BT5G_SYNTH_SETTLING_RADMODE1_VGP_BCF_X_X_NV_VXXX</t>
  </si>
  <si>
    <t>BT5G_SYNTH_SETTLING_RADMODE1_VGP_VSTART_X_X_NV_VXXX</t>
  </si>
  <si>
    <t>BT5G_SYNTH_SETTLING_RADMODE1_VGP_VMAX_X_X_NV_VXXX</t>
  </si>
  <si>
    <t>BT5G_SYNTH_SETTLING_RADMODE1_VGP_TMAX_X_X_NV_VXXX</t>
  </si>
  <si>
    <t>BT5G_SYNTH_SETTLING_RADMODE1_VGP_VMIN_X_X_NV_VXXX</t>
  </si>
  <si>
    <t>BT5G_SYNTH_SETTLING_RADMODE1_VGP_TMIN_X_X_NV_VXXX</t>
  </si>
  <si>
    <t>BT5G_SYNTH_SETTLING_RADMODE1_VGN_VLOCK_X_X_NV_VXXX</t>
  </si>
  <si>
    <t>BT5G_SYNTH_SETTLING_RADMODE1_VGN_TLOCK_X_X_NV_VXXX</t>
  </si>
  <si>
    <t>BT5G_SYNTH_SETTLING_RADMODE1_VGN_TSTART_X_X_NV_VXXX</t>
  </si>
  <si>
    <t>BT5G_SYNTH_SETTLING_RADMODE1_VGN_BCC_X_X_NV_VXXX</t>
  </si>
  <si>
    <t>BT5G_SYNTH_SETTLING_RADMODE1_VGN_BCF_X_X_NV_VXXX</t>
  </si>
  <si>
    <t>BT5G_SYNTH_SETTLING_RADMODE1_VGN_VSTART_X_X_NV_VXXX</t>
  </si>
  <si>
    <t>BT5G_SYNTH_SETTLING_RADMODE1_VGN_VMAX_X_X_NV_VXXX</t>
  </si>
  <si>
    <t>BT5G_SYNTH_SETTLING_RADMODE1_VGN_TMAX_X_X_NV_VXXX</t>
  </si>
  <si>
    <t>BT5G_SYNTH_SETTLING_RADMODE1_VGN_VMIN_X_X_NV_VXXX</t>
  </si>
  <si>
    <t>BT5G_SYNTH_SETTLING_RADMODE1_VGN_TMIN_X_X_NV_VXXX</t>
  </si>
  <si>
    <t>BT5G_SYNTH_SETTLING_RADMODE0_VTUNE_VLOCK_X_X_NV_VXXX</t>
  </si>
  <si>
    <t>BT5G_SYNTH_SETTLING_RADMODE0_VTUNE_TLOCK_X_X_NV_VXXX</t>
  </si>
  <si>
    <t>BT5G_SYNTH_SETTLING_RADMODE0_VTUNE_TSTART_X_X_NV_VXXX</t>
  </si>
  <si>
    <t>BT5G_SYNTH_SETTLING_RADMODE0_VTUNE_BCC_X_X_NV_VXXX</t>
  </si>
  <si>
    <t>BT5G_SYNTH_SETTLING_RADMODE0_VTUNE_BCF_X_X_NV_VXXX</t>
  </si>
  <si>
    <t>BT5G_SYNTH_SETTLING_RADMODE0_VTUNE_VSTART_X_X_NV_VXXX</t>
  </si>
  <si>
    <t>BT5G_SYNTH_SETTLING_RADMODE0_VTUNE_VMAX_X_X_NV_VXXX</t>
  </si>
  <si>
    <t>BT5G_SYNTH_SETTLING_RADMODE0_VTUNE_TMAX_X_X_NV_VXXX</t>
  </si>
  <si>
    <t>BT5G_SYNTH_SETTLING_RADMODE0_VTUNE_VMIN_X_X_NV_VXXX</t>
  </si>
  <si>
    <t>BT5G_SYNTH_SETTLING_RADMODE0_VTUNE_TMIN_X_X_NV_VXXX</t>
  </si>
  <si>
    <t>BT5G_SYNTH_SETTLING_RADMODE0_VGP_VLOCK_X_X_NV_VXXX</t>
  </si>
  <si>
    <t>BT5G_SYNTH_SETTLING_RADMODE0_VGP_TLOCK_X_X_NV_VXXX</t>
  </si>
  <si>
    <t>BT5G_SYNTH_SETTLING_RADMODE0_VGP_TSTART_X_X_NV_VXXX</t>
  </si>
  <si>
    <t>BT5G_SYNTH_SETTLING_RADMODE0_VGP_BCC_X_X_NV_VXXX</t>
  </si>
  <si>
    <t>BT5G_SYNTH_SETTLING_RADMODE0_VGP_BCF_X_X_NV_VXXX</t>
  </si>
  <si>
    <t>BT5G_SYNTH_SETTLING_RADMODE0_VGP_VSTART_X_X_NV_VXXX</t>
  </si>
  <si>
    <t>BT5G_SYNTH_SETTLING_RADMODE0_VGP_VMAX_X_X_NV_VXXX</t>
  </si>
  <si>
    <t>BT5G_SYNTH_SETTLING_RADMODE0_VGP_TMAX_X_X_NV_VXXX</t>
  </si>
  <si>
    <t>BT5G_SYNTH_SETTLING_RADMODE0_VGP_VMIN_X_X_NV_VXXX</t>
  </si>
  <si>
    <t>BT5G_SYNTH_SETTLING_RADMODE0_VGP_TMIN_X_X_NV_VXXX</t>
  </si>
  <si>
    <t>BT5G_SYNTH_SETTLING_RADMODE0_VGN_VLOCK_X_X_NV_VXXX</t>
  </si>
  <si>
    <t>BT5G_SYNTH_SETTLING_RADMODE0_VGN_TLOCK_X_X_NV_VXXX</t>
  </si>
  <si>
    <t>BT5G_SYNTH_SETTLING_RADMODE0_VGN_TSTART_X_X_NV_VXXX</t>
  </si>
  <si>
    <t>BT5G_SYNTH_SETTLING_RADMODE0_VGN_BCC_X_X_NV_VXXX</t>
  </si>
  <si>
    <t>BT5G_SYNTH_SETTLING_RADMODE0_VGN_BCF_X_X_NV_VXXX</t>
  </si>
  <si>
    <t>BT5G_SYNTH_SETTLING_RADMODE0_VGN_VSTART_X_X_NV_VXXX</t>
  </si>
  <si>
    <t>BT5G_SYNTH_SETTLING_RADMODE0_VGN_VMAX_X_X_NV_VXXX</t>
  </si>
  <si>
    <t>BT5G_SYNTH_SETTLING_RADMODE0_VGN_TMAX_X_X_NV_VXXX</t>
  </si>
  <si>
    <t>BT5G_SYNTH_SETTLING_RADMODE0_VGN_VMIN_X_X_NV_VXXX</t>
  </si>
  <si>
    <t>BT5G_SYNTH_SETTLING_RADMODE0_VGN_TMIN_X_X_NV_VXXX</t>
  </si>
  <si>
    <t>LOAD_PHY_FW</t>
  </si>
  <si>
    <t>ARF_FWBT_JTAG_POLLDONE_XLOADPHYFWXXXXXX_0_X_X_NV_VXXX</t>
  </si>
  <si>
    <t>BT2G_MODEM_INIT</t>
  </si>
  <si>
    <t>ARF_FWBT_JTAG_POLLDONE_XXXXBT2GMODEMINI_0_X_X_NV_VXXX</t>
  </si>
  <si>
    <t>INIT2G_FWVERSN_MAJ_X_X_X_X_X_NV_VXXX</t>
  </si>
  <si>
    <t>INIT2G_FWVERSN_MIN_X_X_X_X_X_NV_VXXX</t>
  </si>
  <si>
    <t>INIT2G_FWVERSN_PRI_X_X_X_X_X_NV_VXXX</t>
  </si>
  <si>
    <t>INIT2G_FWGIT_SHA8_X_X_X_X_X_NV_VXXX</t>
  </si>
  <si>
    <t>BT5G_MODEM_INIT</t>
  </si>
  <si>
    <t>ARF_FWBT_JTAG_POLLDONE_XXXXBT5GMODEMINI_0_X_X_NV_VXXX</t>
  </si>
  <si>
    <t>INIT5G_FWVERSN_MAJ_X_X_X_X_X_NV_VXXX</t>
  </si>
  <si>
    <t>INIT5G_FWVERSN_MIN_X_X_X_X_X_NV_VXXX</t>
  </si>
  <si>
    <t>INIT5G_FWVERSN_PRI_X_X_X_X_X_NV_VXXX</t>
  </si>
  <si>
    <t>INIT5G_FWGIT_SHA8_X_X_X_X_X_NV_VXXX</t>
  </si>
  <si>
    <t>BT2G_A4P_CAL</t>
  </si>
  <si>
    <t>ARF_FWBT_JTAG_POLLDONE_XBT2GA4PCALXXXXX_0_X_X_NV_VXXX</t>
  </si>
  <si>
    <t>BT2G_A4P_STUCK_X_X_X_X_X_NV_VXXX</t>
  </si>
  <si>
    <t>BT2G_A4P_BAND0_A0_X_X_X_X_NV_VXXX</t>
  </si>
  <si>
    <t>BT2G_A4P_BAND0_A1_X_X_X_X_NV_VXXX</t>
  </si>
  <si>
    <t>BT2G_A4P_BAND0_A2_X_X_X_X_NV_VXXX</t>
  </si>
  <si>
    <t>BT2G_A4P_BAND0_A3_X_X_X_X_NV_VXXX</t>
  </si>
  <si>
    <t>BT2G_A4P_BAND0_COMP_X_X_X_X_NV_VXXX</t>
  </si>
  <si>
    <t>BT2G_A4P_BAND0_EXPAN_X_X_X_X_NV_VXXX</t>
  </si>
  <si>
    <t>BT5G_A4P_CAL</t>
  </si>
  <si>
    <t>ARF_FWBT_JTAG_POLLDONE_XBT5GA4PCALXXXXX_0_X_X_NV_VXXX</t>
  </si>
  <si>
    <t>BT5G_A4P_STUCK_X_X_X_X_X_NV_VXXX</t>
  </si>
  <si>
    <t>BT5G_A4P_BAND1_A0_X_X_X_X_NV_VXXX</t>
  </si>
  <si>
    <t>BT5G_A4P_BAND1_A1_X_X_X_X_NV_VXXX</t>
  </si>
  <si>
    <t>BT5G_A4P_BAND1_A2_X_X_X_X_NV_VXXX</t>
  </si>
  <si>
    <t>BT5G_A4P_BAND1_A3_X_X_X_X_NV_VXXX</t>
  </si>
  <si>
    <t>BT5G_A4P_BAND2_A0_X_X_X_X_NV_VXXX</t>
  </si>
  <si>
    <t>BT5G_A4P_BAND2_A1_X_X_X_X_NV_VXXX</t>
  </si>
  <si>
    <t>BT5G_A4P_BAND2_A2_X_X_X_X_NV_VXXX</t>
  </si>
  <si>
    <t>BT5G_A4P_BAND2_A3_X_X_X_X_NV_VXXX</t>
  </si>
  <si>
    <t>BT5G_A4P_BAND3_A0_X_X_X_X_NV_VXXX</t>
  </si>
  <si>
    <t>BT5G_A4P_BAND3_A1_X_X_X_X_NV_VXXX</t>
  </si>
  <si>
    <t>BT5G_A4P_BAND3_A2_X_X_X_X_NV_VXXX</t>
  </si>
  <si>
    <t>BT5G_A4P_BAND3_A3_X_X_X_X_NV_VXXX</t>
  </si>
  <si>
    <t>BT5G_A4P_BAND4_A0_X_X_X_X_NV_VXXX</t>
  </si>
  <si>
    <t>BT5G_A4P_BAND4_A1_X_X_X_X_NV_VXXX</t>
  </si>
  <si>
    <t>BT5G_A4P_BAND4_A2_X_X_X_X_NV_VXXX</t>
  </si>
  <si>
    <t>BT5G_A4P_BAND4_A3_X_X_X_X_NV_VXXX</t>
  </si>
  <si>
    <t>BT5G_A4P_BAND5_A0_X_X_X_X_NV_VXXX</t>
  </si>
  <si>
    <t>BT5G_A4P_BAND5_A1_X_X_X_X_NV_VXXX</t>
  </si>
  <si>
    <t>BT5G_A4P_BAND5_A2_X_X_X_X_NV_VXXX</t>
  </si>
  <si>
    <t>BT5G_A4P_BAND5_A3_X_X_X_X_NV_VXXX</t>
  </si>
  <si>
    <t>BT5G_A4P_BAND6_A0_X_X_X_X_NV_VXXX</t>
  </si>
  <si>
    <t>BT5G_A4P_BAND6_A1_X_X_X_X_NV_VXXX</t>
  </si>
  <si>
    <t>BT5G_A4P_BAND6_A2_X_X_X_X_NV_VXXX</t>
  </si>
  <si>
    <t>BT5G_A4P_BAND6_A3_X_X_X_X_NV_VXXX</t>
  </si>
  <si>
    <t>BT5G_A4P_BAND7_A0_X_X_X_X_NV_VXXX</t>
  </si>
  <si>
    <t>BT5G_A4P_BAND7_A1_X_X_X_X_NV_VXXX</t>
  </si>
  <si>
    <t>BT5G_A4P_BAND7_A2_X_X_X_X_NV_VXXX</t>
  </si>
  <si>
    <t>BT5G_A4P_BAND7_A3_X_X_X_X_NV_VXXX</t>
  </si>
  <si>
    <t>BT5G_A4P_BAND1_COMP_X_X_X_X_NV_VXXX</t>
  </si>
  <si>
    <t>BT5G_A4P_BAND1_EXPAN_X_X_X_X_NV_VXXX</t>
  </si>
  <si>
    <t>BT5G_A4P_BAND2_COMP_X_X_X_X_NV_VXXX</t>
  </si>
  <si>
    <t>BT5G_A4P_BAND2_EXPAN_X_X_X_X_NV_VXXX</t>
  </si>
  <si>
    <t>BT5G_A4P_BAND3_COMP_X_X_X_X_NV_VXXX</t>
  </si>
  <si>
    <t>BT5G_A4P_BAND3_EXPAN_X_X_X_X_NV_VXXX</t>
  </si>
  <si>
    <t>BT5G_A4P_BAND4_COMP_X_X_X_X_NV_VXXX</t>
  </si>
  <si>
    <t>BT5G_A4P_BAND4_EXPAN_X_X_X_X_NV_VXXX</t>
  </si>
  <si>
    <t>BT5G_A4P_BAND5_COMP_X_X_X_X_NV_VXXX</t>
  </si>
  <si>
    <t>BT5G_A4P_BAND5_EXPAN_X_X_X_X_NV_VXXX</t>
  </si>
  <si>
    <t>BT5G_A4P_BAND6_COMP_X_X_X_X_NV_VXXX</t>
  </si>
  <si>
    <t>BT5G_A4P_BAND6_EXPAN_X_X_X_X_NV_VXXX</t>
  </si>
  <si>
    <t>BT5G_A4P_BAND7_COMP_X_X_X_X_NV_VXXX</t>
  </si>
  <si>
    <t>BT5G_A4P_BAND7_EXPAN_X_X_X_X_NV_VXXX</t>
  </si>
  <si>
    <t>BT2G_DPD</t>
  </si>
  <si>
    <t>ARF_FWBT_JTAG_POLLDONE_XXXXBT2GDPDXXXXX_0_X_X_NV_VXXX</t>
  </si>
  <si>
    <t>BT2G_DPD_BAND0_YR0_X_X_X_X_NV_VXXX</t>
  </si>
  <si>
    <t>BT2G_DPD_BAND0_YR1_X_X_X_X_NV_VXXX</t>
  </si>
  <si>
    <t>BT2G_DPD_BAND0_YR2_X_X_X_X_NV_VXXX</t>
  </si>
  <si>
    <t>BT2G_DPD_BAND0_YI0_X_X_X_X_NV_VXXX</t>
  </si>
  <si>
    <t>BT2G_DPD_BAND0_YI1_X_X_X_X_NV_VXXX</t>
  </si>
  <si>
    <t>BT2G_DPD_BAND0_YI2_X_X_X_X_NV_VXXX</t>
  </si>
  <si>
    <t>BT2G_DPD_BAND0_R0_X_X_X_X_NV_VXXX</t>
  </si>
  <si>
    <t>BT2G_DPD_BAND0_R1_X_X_X_X_NV_VXXX</t>
  </si>
  <si>
    <t>BT2G_DPD_BAND0_R2_X_X_X_X_NV_VXXX</t>
  </si>
  <si>
    <t>BT2G_DPD_BAND0_SCALE_X_X_X_X_NV_VXXX</t>
  </si>
  <si>
    <t>BT2G_DPD_BAND0_THETA_X_X_X_X_NV_VXXX</t>
  </si>
  <si>
    <t>BT2G_DPD_BAND0_PHLOOP_X_X_X_X_NV_VXXX</t>
  </si>
  <si>
    <t>BT5G_DPD</t>
  </si>
  <si>
    <t>ARF_FWBT_JTAG_POLLDONE_XXXXBT5GDPDXXXXX_0_X_X_NV_VXXX</t>
  </si>
  <si>
    <t>BT5G_DPD_BAND1_YR0_X_X_X_X_NV_VXXX</t>
  </si>
  <si>
    <t>BT5G_DPD_BAND1_YR1_X_X_X_X_NV_VXXX</t>
  </si>
  <si>
    <t>BT5G_DPD_BAND1_YR2_X_X_X_X_NV_VXXX</t>
  </si>
  <si>
    <t>BT5G_DPD_BAND1_YI0_X_X_X_X_NV_VXXX</t>
  </si>
  <si>
    <t>BT5G_DPD_BAND1_YI1_X_X_X_X_NV_VXXX</t>
  </si>
  <si>
    <t>BT5G_DPD_BAND1_YI2_X_X_X_X_NV_VXXX</t>
  </si>
  <si>
    <t>BT5G_DPD_BAND1_R0_X_X_X_X_NV_VXXX</t>
  </si>
  <si>
    <t>BT5G_DPD_BAND1_R1_X_X_X_X_NV_VXXX</t>
  </si>
  <si>
    <t>BT5G_DPD_BAND1_R2_X_X_X_X_NV_VXXX</t>
  </si>
  <si>
    <t>BT5G_DPD_BAND1_SCALE_X_X_X_X_NV_VXXX</t>
  </si>
  <si>
    <t>BT5G_DPD_BAND1_THETA_X_X_X_X_NV_VXXX</t>
  </si>
  <si>
    <t>BT5G_DPD_BAND1_PHLOOP_X_X_X_X_NV_VXXX</t>
  </si>
  <si>
    <t>BT5G_DPD_BAND2_YR0_X_X_X_X_NV_VXXX</t>
  </si>
  <si>
    <t>BT5G_DPD_BAND2_YR1_X_X_X_X_NV_VXXX</t>
  </si>
  <si>
    <t>BT5G_DPD_BAND2_YR2_X_X_X_X_NV_VXXX</t>
  </si>
  <si>
    <t>BT5G_DPD_BAND2_YI0_X_X_X_X_NV_VXXX</t>
  </si>
  <si>
    <t>BT5G_DPD_BAND2_YI1_X_X_X_X_NV_VXXX</t>
  </si>
  <si>
    <t>BT5G_DPD_BAND2_YI2_X_X_X_X_NV_VXXX</t>
  </si>
  <si>
    <t>BT5G_DPD_BAND2_R0_X_X_X_X_NV_VXXX</t>
  </si>
  <si>
    <t>BT5G_DPD_BAND2_R1_X_X_X_X_NV_VXXX</t>
  </si>
  <si>
    <t>BT5G_DPD_BAND2_R2_X_X_X_X_NV_VXXX</t>
  </si>
  <si>
    <t>BT5G_DPD_BAND2_SCALE_X_X_X_X_NV_VXXX</t>
  </si>
  <si>
    <t>BT5G_DPD_BAND2_THETA_X_X_X_X_NV_VXXX</t>
  </si>
  <si>
    <t>BT5G_DPD_BAND2_PHLOOP_X_X_X_X_NV_VXXX</t>
  </si>
  <si>
    <t>BT5G_DPD_BAND3_YR0_X_X_X_X_NV_VXXX</t>
  </si>
  <si>
    <t>BT5G_DPD_BAND3_YR1_X_X_X_X_NV_VXXX</t>
  </si>
  <si>
    <t>BT5G_DPD_BAND3_YR2_X_X_X_X_NV_VXXX</t>
  </si>
  <si>
    <t>BT5G_DPD_BAND3_YI0_X_X_X_X_NV_VXXX</t>
  </si>
  <si>
    <t>BT5G_DPD_BAND3_YI1_X_X_X_X_NV_VXXX</t>
  </si>
  <si>
    <t>BT5G_DPD_BAND3_YI2_X_X_X_X_NV_VXXX</t>
  </si>
  <si>
    <t>BT5G_DPD_BAND3_R0_X_X_X_X_NV_VXXX</t>
  </si>
  <si>
    <t>BT5G_DPD_BAND3_R1_X_X_X_X_NV_VXXX</t>
  </si>
  <si>
    <t>BT5G_DPD_BAND3_R2_X_X_X_X_NV_VXXX</t>
  </si>
  <si>
    <t>BT5G_DPD_BAND3_SCALE_X_X_X_X_NV_VXXX</t>
  </si>
  <si>
    <t>BT5G_DPD_BAND3_THETA_X_X_X_X_NV_VXXX</t>
  </si>
  <si>
    <t>BT5G_DPD_BAND3_PHLOOP_X_X_X_X_NV_VXXX</t>
  </si>
  <si>
    <t>BT5G_DPD_BAND4_YR0_X_X_X_X_NV_VXXX</t>
  </si>
  <si>
    <t>BT5G_DPD_BAND4_YR1_X_X_X_X_NV_VXXX</t>
  </si>
  <si>
    <t>BT5G_DPD_BAND4_YR2_X_X_X_X_NV_VXXX</t>
  </si>
  <si>
    <t>BT5G_DPD_BAND4_YI0_X_X_X_X_NV_VXXX</t>
  </si>
  <si>
    <t>BT5G_DPD_BAND4_YI1_X_X_X_X_NV_VXXX</t>
  </si>
  <si>
    <t>BT5G_DPD_BAND4_YI2_X_X_X_X_NV_VXXX</t>
  </si>
  <si>
    <t>BT5G_DPD_BAND4_R0_X_X_X_X_NV_VXXX</t>
  </si>
  <si>
    <t>BT5G_DPD_BAND4_R1_X_X_X_X_NV_VXXX</t>
  </si>
  <si>
    <t>BT5G_DPD_BAND4_R2_X_X_X_X_NV_VXXX</t>
  </si>
  <si>
    <t>BT5G_DPD_BAND4_SCALE_X_X_X_X_NV_VXXX</t>
  </si>
  <si>
    <t>BT5G_DPD_BAND4_THETA_X_X_X_X_NV_VXXX</t>
  </si>
  <si>
    <t>BT5G_DPD_BAND4_PHLOOP_X_X_X_X_NV_VXXX</t>
  </si>
  <si>
    <t>BT5G_DPD_BAND5_YR0_X_X_X_X_NV_VXXX</t>
  </si>
  <si>
    <t>BT5G_DPD_BAND5_YR1_X_X_X_X_NV_VXXX</t>
  </si>
  <si>
    <t>BT5G_DPD_BAND5_YR2_X_X_X_X_NV_VXXX</t>
  </si>
  <si>
    <t>BT5G_DPD_BAND5_YI0_X_X_X_X_NV_VXXX</t>
  </si>
  <si>
    <t>BT5G_DPD_BAND5_YI1_X_X_X_X_NV_VXXX</t>
  </si>
  <si>
    <t>BT5G_DPD_BAND5_YI2_X_X_X_X_NV_VXXX</t>
  </si>
  <si>
    <t>BT5G_DPD_BAND5_R0_X_X_X_X_NV_VXXX</t>
  </si>
  <si>
    <t>BT5G_DPD_BAND5_R1_X_X_X_X_NV_VXXX</t>
  </si>
  <si>
    <t>BT5G_DPD_BAND5_R2_X_X_X_X_NV_VXXX</t>
  </si>
  <si>
    <t>BT5G_DPD_BAND5_SCALE_X_X_X_X_NV_VXXX</t>
  </si>
  <si>
    <t>BT5G_DPD_BAND5_THETA_X_X_X_X_NV_VXXX</t>
  </si>
  <si>
    <t>BT5G_DPD_BAND5_PHLOOP_X_X_X_X_NV_VXXX</t>
  </si>
  <si>
    <t>BT5G_DPD_BAND6_YR0_X_X_X_X_NV_VXXX</t>
  </si>
  <si>
    <t>BT5G_DPD_BAND6_YR1_X_X_X_X_NV_VXXX</t>
  </si>
  <si>
    <t>BT5G_DPD_BAND6_YR2_X_X_X_X_NV_VXXX</t>
  </si>
  <si>
    <t>BT5G_DPD_BAND6_YI0_X_X_X_X_NV_VXXX</t>
  </si>
  <si>
    <t>BT5G_DPD_BAND6_YI1_X_X_X_X_NV_VXXX</t>
  </si>
  <si>
    <t>BT5G_DPD_BAND6_YI2_X_X_X_X_NV_VXXX</t>
  </si>
  <si>
    <t>BT5G_DPD_BAND6_R0_X_X_X_X_NV_VXXX</t>
  </si>
  <si>
    <t>BT5G_DPD_BAND6_R1_X_X_X_X_NV_VXXX</t>
  </si>
  <si>
    <t>BT5G_DPD_BAND6_R2_X_X_X_X_NV_VXXX</t>
  </si>
  <si>
    <t>BT5G_DPD_BAND6_SCALE_X_X_X_X_NV_VXXX</t>
  </si>
  <si>
    <t>BT5G_DPD_BAND6_THETA_X_X_X_X_NV_VXXX</t>
  </si>
  <si>
    <t>BT5G_DPD_BAND6_PHLOOP_X_X_X_X_NV_VXXX</t>
  </si>
  <si>
    <t>BT5G_DPD_BAND7_YR0_X_X_X_X_NV_VXXX</t>
  </si>
  <si>
    <t>BT5G_DPD_BAND7_YR1_X_X_X_X_NV_VXXX</t>
  </si>
  <si>
    <t>BT5G_DPD_BAND7_YR2_X_X_X_X_NV_VXXX</t>
  </si>
  <si>
    <t>BT5G_DPD_BAND7_YI0_X_X_X_X_NV_VXXX</t>
  </si>
  <si>
    <t>BT5G_DPD_BAND7_YI1_X_X_X_X_NV_VXXX</t>
  </si>
  <si>
    <t>BT5G_DPD_BAND7_YI2_X_X_X_X_NV_VXXX</t>
  </si>
  <si>
    <t>BT5G_DPD_BAND7_R0_X_X_X_X_NV_VXXX</t>
  </si>
  <si>
    <t>BT5G_DPD_BAND7_R1_X_X_X_X_NV_VXXX</t>
  </si>
  <si>
    <t>BT5G_DPD_BAND7_R2_X_X_X_X_NV_VXXX</t>
  </si>
  <si>
    <t>BT5G_DPD_BAND7_SCALE_X_X_X_X_NV_VXXX</t>
  </si>
  <si>
    <t>BT5G_DPD_BAND7_THETA_X_X_X_X_NV_VXXX</t>
  </si>
  <si>
    <t>BT5G_DPD_BAND7_PHLOOP_X_X_X_X_NV_VXXX</t>
  </si>
  <si>
    <t>BT2G_DF1_CAL</t>
  </si>
  <si>
    <t>ARF_FWBT_JTAG_POLLDONE_XBT2GDF1CALXXXXX_0_X_X_NV_VXXX</t>
  </si>
  <si>
    <t>BT2G_DF1_BAND0_BLE1M_X_X_X_X_NV_VXXX</t>
  </si>
  <si>
    <t>BT2G_DF1_BAND0_BLE2M_X_X_X_X_NV_VXXX</t>
  </si>
  <si>
    <t>BT2G_DF1_BAND0_OUTLIER_X_X_X_X_NV_VXXX</t>
  </si>
  <si>
    <t>BT2G_DF1_BAND0_TSTLOSTLOCK_X_X_X_X_NV_VXXX</t>
  </si>
  <si>
    <t>BT2G_DF1_BAND0_TXLOSTLOCK_X_X_X_X_NV_VXXX</t>
  </si>
  <si>
    <t>BT2G_DF1_BAND0_CHANRETRY_X_X_X_X_NV_VXXX</t>
  </si>
  <si>
    <t>BT5G_DF1_CAL</t>
  </si>
  <si>
    <t>ARF_FWBT_JTAG_POLLDONE_XBT5GDF1CALXXXXX_0_X_X_NV_VXXX</t>
  </si>
  <si>
    <t>BT5G_DF1_BAND1_BLE1M_X_X_X_X_NV_VXXX</t>
  </si>
  <si>
    <t>BT5G_DF1_BAND1_BLE2M_X_X_X_X_NV_VXXX</t>
  </si>
  <si>
    <t>BT5G_DF1_BAND1_OUTLIER_X_X_X_X_NV_VXXX</t>
  </si>
  <si>
    <t>BT5G_DF1_BAND1_TSTLOSTLOCK_X_X_X_X_NV_VXXX</t>
  </si>
  <si>
    <t>BT5G_DF1_BAND1_TXLOSTLOCK_X_X_X_X_NV_VXXX</t>
  </si>
  <si>
    <t>BT5G_DF1_BAND1_CHANRETRY_X_X_X_X_NV_VXXX</t>
  </si>
  <si>
    <t>BT5G_DF1_BAND2_BLE1M_X_X_X_X_NV_VXXX</t>
  </si>
  <si>
    <t>BT5G_DF1_BAND2_BLE2M_X_X_X_X_NV_VXXX</t>
  </si>
  <si>
    <t>BT5G_DF1_BAND2_OUTLIER_X_X_X_X_NV_VXXX</t>
  </si>
  <si>
    <t>BT5G_DF1_BAND2_TSTLOSTLOCK_X_X_X_X_NV_VXXX</t>
  </si>
  <si>
    <t>BT5G_DF1_BAND2_TXLOSTLOCK_X_X_X_X_NV_VXXX</t>
  </si>
  <si>
    <t>BT5G_DF1_BAND2_CHANRETRY_X_X_X_X_NV_VXXX</t>
  </si>
  <si>
    <t>BT5G_DF1_BAND3_BLE1M_X_X_X_X_NV_VXXX</t>
  </si>
  <si>
    <t>BT5G_DF1_BAND3_BLE2M_X_X_X_X_NV_VXXX</t>
  </si>
  <si>
    <t>BT5G_DF1_BAND3_OUTLIER_X_X_X_X_NV_VXXX</t>
  </si>
  <si>
    <t>BT5G_DF1_BAND3_TSTLOSTLOCK_X_X_X_X_NV_VXXX</t>
  </si>
  <si>
    <t>BT5G_DF1_BAND3_TXLOSTLOCK_X_X_X_X_NV_VXXX</t>
  </si>
  <si>
    <t>BT5G_DF1_BAND3_CHANRETRY_X_X_X_X_NV_VXXX</t>
  </si>
  <si>
    <t>BT5G_DF1_BAND4_BLE1M_X_X_X_X_NV_VXXX</t>
  </si>
  <si>
    <t>BT5G_DF1_BAND4_BLE2M_X_X_X_X_NV_VXXX</t>
  </si>
  <si>
    <t>BT5G_DF1_BAND4_OUTLIER_X_X_X_X_NV_VXXX</t>
  </si>
  <si>
    <t>BT5G_DF1_BAND4_TSTLOSTLOCK_X_X_X_X_NV_VXXX</t>
  </si>
  <si>
    <t>BT5G_DF1_BAND4_TXLOSTLOCK_X_X_X_X_NV_VXXX</t>
  </si>
  <si>
    <t>BT5G_DF1_BAND4_CHANRETRY_X_X_X_X_NV_VXXX</t>
  </si>
  <si>
    <t>BT5G_DF1_BAND5_BLE1M_X_X_X_X_NV_VXXX</t>
  </si>
  <si>
    <t>BT5G_DF1_BAND5_BLE2M_X_X_X_X_NV_VXXX</t>
  </si>
  <si>
    <t>BT5G_DF1_BAND5_OUTLIER_X_X_X_X_NV_VXXX</t>
  </si>
  <si>
    <t>BT5G_DF1_BAND5_TSTLOSTLOCK_X_X_X_X_NV_VXXX</t>
  </si>
  <si>
    <t>BT5G_DF1_BAND5_TXLOSTLOCK_X_X_X_X_NV_VXXX</t>
  </si>
  <si>
    <t>BT5G_DF1_BAND5_CHANRETRY_X_X_X_X_NV_VXXX</t>
  </si>
  <si>
    <t>BT5G_DF1_BAND6_BLE1M_X_X_X_X_NV_VXXX</t>
  </si>
  <si>
    <t>BT5G_DF1_BAND6_BLE2M_X_X_X_X_NV_VXXX</t>
  </si>
  <si>
    <t>BT5G_DF1_BAND6_OUTLIER_X_X_X_X_NV_VXXX</t>
  </si>
  <si>
    <t>BT5G_DF1_BAND6_TSTLOSTLOCK_X_X_X_X_NV_VXXX</t>
  </si>
  <si>
    <t>BT5G_DF1_BAND6_TXLOSTLOCK_X_X_X_X_NV_VXXX</t>
  </si>
  <si>
    <t>BT5G_DF1_BAND6_CHANRETRY_X_X_X_X_NV_VXXX</t>
  </si>
  <si>
    <t>BT5G_DF1_BAND7_BLE1M_X_X_X_X_NV_VXXX</t>
  </si>
  <si>
    <t>BT5G_DF1_BAND7_BLE2M_X_X_X_X_NV_VXXX</t>
  </si>
  <si>
    <t>BT5G_DF1_BAND7_OUTLIER_X_X_X_X_NV_VXXX</t>
  </si>
  <si>
    <t>BT5G_DF1_BAND7_TSTLOSTLOCK_X_X_X_X_NV_VXXX</t>
  </si>
  <si>
    <t>BT5G_DF1_BAND7_TXLOSTLOCK_X_X_X_X_NV_VXXX</t>
  </si>
  <si>
    <t>BT5G_DF1_BAND7_CHANRETRY_X_X_X_X_NV_VXXX</t>
  </si>
  <si>
    <t>BT2G_DF1_MEAS</t>
  </si>
  <si>
    <t>ARF_FWBT_JTAG_POLLDONE_XBT2GDF1MEASXXXX_0_X_X_NV_VXXX</t>
  </si>
  <si>
    <t>BT2G_DF1_MEAS_BAND0_BLE1M_MIN_X_X_NV_VXXX</t>
  </si>
  <si>
    <t>BT2G_DF1_MEAS_BAND0_BLE1M_MAX_X_X_NV_VXXX</t>
  </si>
  <si>
    <t>BT2G_DF1_MEAS_BAND0_BLE1M_AVG_X_X_NV_VXXX</t>
  </si>
  <si>
    <t>BT2G_DF1_MEAS_BAND0_BLE2M_MIN_X_X_NV_VXXX</t>
  </si>
  <si>
    <t>BT2G_DF1_MEAS_BAND0_BLE2M_MAX_X_X_NV_VXXX</t>
  </si>
  <si>
    <t>BT2G_DF1_MEAS_BAND0_BLE2M_AVG_X_X_NV_VXXX</t>
  </si>
  <si>
    <t>BT5G_DF1_MEAS</t>
  </si>
  <si>
    <t>ARF_FWBT_JTAG_POLLDONE_XBT5GDF1MEASXXXX_0_X_X_NV_VXXX</t>
  </si>
  <si>
    <t>BT5G_DF1_MEAS_BAND1_BLE1M_MIN_X_X_NV_VXXX</t>
  </si>
  <si>
    <t>BT5G_DF1_MEAS_BAND1_BLE1M_MAX_X_X_NV_VXXX</t>
  </si>
  <si>
    <t>BT5G_DF1_MEAS_BAND1_BLE1M_AVG_X_X_NV_VXXX</t>
  </si>
  <si>
    <t>BT5G_DF1_MEAS_BAND1_BLE2M_MIN_X_X_NV_VXXX</t>
  </si>
  <si>
    <t>BT5G_DF1_MEAS_BAND1_BLE2M_MAX_X_X_NV_VXXX</t>
  </si>
  <si>
    <t>BT5G_DF1_MEAS_BAND1_BLE2M_AVG_X_X_NV_VXXX</t>
  </si>
  <si>
    <t>BT5G_DF1_MEAS_BAND2_BLE1M_MIN_X_X_NV_VXXX</t>
  </si>
  <si>
    <t>BT5G_DF1_MEAS_BAND2_BLE1M_MAX_X_X_NV_VXXX</t>
  </si>
  <si>
    <t>BT5G_DF1_MEAS_BAND2_BLE1M_AVG_X_X_NV_VXXX</t>
  </si>
  <si>
    <t>BT5G_DF1_MEAS_BAND2_BLE2M_MIN_X_X_NV_VXXX</t>
  </si>
  <si>
    <t>BT5G_DF1_MEAS_BAND2_BLE2M_MAX_X_X_NV_VXXX</t>
  </si>
  <si>
    <t>BT5G_DF1_MEAS_BAND2_BLE2M_AVG_X_X_NV_VXXX</t>
  </si>
  <si>
    <t>BT5G_DF1_MEAS_BAND3_BLE1M_MIN_X_X_NV_VXXX</t>
  </si>
  <si>
    <t>BT5G_DF1_MEAS_BAND3_BLE1M_MAX_X_X_NV_VXXX</t>
  </si>
  <si>
    <t>BT5G_DF1_MEAS_BAND3_BLE1M_AVG_X_X_NV_VXXX</t>
  </si>
  <si>
    <t>BT5G_DF1_MEAS_BAND3_BLE2M_MIN_X_X_NV_VXXX</t>
  </si>
  <si>
    <t>BT5G_DF1_MEAS_BAND3_BLE2M_MAX_X_X_NV_VXXX</t>
  </si>
  <si>
    <t>BT5G_DF1_MEAS_BAND3_BLE2M_AVG_X_X_NV_VXXX</t>
  </si>
  <si>
    <t>BT5G_DF1_MEAS_BAND4_BLE1M_MIN_X_X_NV_VXXX</t>
  </si>
  <si>
    <t>BT5G_DF1_MEAS_BAND4_BLE1M_MAX_X_X_NV_VXXX</t>
  </si>
  <si>
    <t>BT5G_DF1_MEAS_BAND4_BLE1M_AVG_X_X_NV_VXXX</t>
  </si>
  <si>
    <t>BT5G_DF1_MEAS_BAND4_BLE2M_MIN_X_X_NV_VXXX</t>
  </si>
  <si>
    <t>BT5G_DF1_MEAS_BAND4_BLE2M_MAX_X_X_NV_VXXX</t>
  </si>
  <si>
    <t>BT5G_DF1_MEAS_BAND4_BLE2M_AVG_X_X_NV_VXXX</t>
  </si>
  <si>
    <t>BT5G_DF1_MEAS_BAND5_BLE1M_MIN_X_X_NV_VXXX</t>
  </si>
  <si>
    <t>BT5G_DF1_MEAS_BAND5_BLE1M_MAX_X_X_NV_VXXX</t>
  </si>
  <si>
    <t>BT5G_DF1_MEAS_BAND5_BLE1M_AVG_X_X_NV_VXXX</t>
  </si>
  <si>
    <t>BT5G_DF1_MEAS_BAND5_BLE2M_MIN_X_X_NV_VXXX</t>
  </si>
  <si>
    <t>BT5G_DF1_MEAS_BAND5_BLE2M_MAX_X_X_NV_VXXX</t>
  </si>
  <si>
    <t>BT5G_DF1_MEAS_BAND5_BLE2M_AVG_X_X_NV_VXXX</t>
  </si>
  <si>
    <t>BT5G_DF1_MEAS_BAND6_BLE1M_MIN_X_X_NV_VXXX</t>
  </si>
  <si>
    <t>BT5G_DF1_MEAS_BAND6_BLE1M_MAX_X_X_NV_VXXX</t>
  </si>
  <si>
    <t>BT5G_DF1_MEAS_BAND6_BLE1M_AVG_X_X_NV_VXXX</t>
  </si>
  <si>
    <t>BT5G_DF1_MEAS_BAND6_BLE2M_MIN_X_X_NV_VXXX</t>
  </si>
  <si>
    <t>BT5G_DF1_MEAS_BAND6_BLE2M_MAX_X_X_NV_VXXX</t>
  </si>
  <si>
    <t>BT5G_DF1_MEAS_BAND6_BLE2M_AVG_X_X_NV_VXXX</t>
  </si>
  <si>
    <t>BT5G_DF1_MEAS_BAND7_BLE1M_MIN_X_X_NV_VXXX</t>
  </si>
  <si>
    <t>BT5G_DF1_MEAS_BAND7_BLE1M_MAX_X_X_NV_VXXX</t>
  </si>
  <si>
    <t>BT5G_DF1_MEAS_BAND7_BLE1M_AVG_X_X_NV_VXXX</t>
  </si>
  <si>
    <t>BT5G_DF1_MEAS_BAND7_BLE2M_MIN_X_X_NV_VXXX</t>
  </si>
  <si>
    <t>BT5G_DF1_MEAS_BAND7_BLE2M_MAX_X_X_NV_VXXX</t>
  </si>
  <si>
    <t>BT5G_DF1_MEAS_BAND7_BLE2M_AVG_X_X_NV_VXXX</t>
  </si>
  <si>
    <t>Fuse_Name</t>
  </si>
  <si>
    <t>LSB_Offset</t>
  </si>
  <si>
    <t>MSB_Offset</t>
  </si>
  <si>
    <t>Size</t>
  </si>
  <si>
    <t>Coding</t>
  </si>
  <si>
    <t>Example</t>
  </si>
  <si>
    <t>Module_Code</t>
  </si>
  <si>
    <t>Ascii of HRLD 0x444c5248 </t>
  </si>
  <si>
    <t>Module_Rev</t>
  </si>
  <si>
    <t>&lt;major_in_hex&gt;&lt;minor_in_hex&gt;</t>
  </si>
  <si>
    <t>2A (version 2.10)</t>
  </si>
  <si>
    <t>Module_Sn</t>
  </si>
  <si>
    <t>x18 ASCII chars</t>
  </si>
  <si>
    <t>Module_Vendor</t>
  </si>
  <si>
    <t>ASCII</t>
  </si>
  <si>
    <t>Module_Test_Version</t>
  </si>
  <si>
    <t>&lt;major_2_digits&gt;&lt;minor_2_digits&gt;</t>
  </si>
  <si>
    <t>0254, represent 2.54</t>
  </si>
  <si>
    <t>Ashby OTP</t>
  </si>
  <si>
    <t>A1</t>
  </si>
  <si>
    <t>A2</t>
  </si>
  <si>
    <t>A3</t>
  </si>
  <si>
    <t>A4</t>
  </si>
  <si>
    <t>A5</t>
  </si>
  <si>
    <t>A6</t>
  </si>
  <si>
    <t>A7</t>
  </si>
  <si>
    <t>A8</t>
  </si>
  <si>
    <t>A9</t>
  </si>
  <si>
    <t>A10</t>
  </si>
  <si>
    <t>A11</t>
  </si>
  <si>
    <t>A12</t>
  </si>
  <si>
    <t>A13</t>
  </si>
  <si>
    <t>A14</t>
  </si>
  <si>
    <t>A15</t>
  </si>
  <si>
    <t>A16</t>
  </si>
  <si>
    <t>A17</t>
  </si>
  <si>
    <t>A18</t>
  </si>
  <si>
    <t>A19</t>
  </si>
  <si>
    <t>A20</t>
  </si>
  <si>
    <t>A21</t>
  </si>
  <si>
    <t>A22</t>
  </si>
  <si>
    <t>B3</t>
  </si>
  <si>
    <t>B8</t>
  </si>
  <si>
    <t>B10</t>
  </si>
  <si>
    <t>B11</t>
  </si>
  <si>
    <t>B12</t>
  </si>
  <si>
    <t>B13</t>
  </si>
  <si>
    <t>B14</t>
  </si>
  <si>
    <t>B15</t>
  </si>
  <si>
    <t>B16</t>
  </si>
  <si>
    <t>B17</t>
  </si>
  <si>
    <t>B18</t>
  </si>
  <si>
    <t>B19</t>
  </si>
  <si>
    <t>B20</t>
  </si>
  <si>
    <t>B21</t>
  </si>
  <si>
    <t>B22</t>
  </si>
  <si>
    <t>C2</t>
  </si>
  <si>
    <t>C3</t>
  </si>
  <si>
    <t>C7</t>
  </si>
  <si>
    <t>C8</t>
  </si>
  <si>
    <t>C9</t>
  </si>
  <si>
    <t>C10</t>
  </si>
  <si>
    <t>C11</t>
  </si>
  <si>
    <t>C12</t>
  </si>
  <si>
    <t>C13</t>
  </si>
  <si>
    <t>C14</t>
  </si>
  <si>
    <t>C15</t>
  </si>
  <si>
    <t>C16</t>
  </si>
  <si>
    <t>C17</t>
  </si>
  <si>
    <t>C18</t>
  </si>
  <si>
    <t>C19</t>
  </si>
  <si>
    <t>C20</t>
  </si>
  <si>
    <t>C21</t>
  </si>
  <si>
    <t>C22</t>
  </si>
  <si>
    <t>D1</t>
  </si>
  <si>
    <t>D2</t>
  </si>
  <si>
    <t>D3</t>
  </si>
  <si>
    <t>D4</t>
  </si>
  <si>
    <t>D6</t>
  </si>
  <si>
    <t>D7</t>
  </si>
  <si>
    <t>D8</t>
  </si>
  <si>
    <t>D9</t>
  </si>
  <si>
    <t>D10</t>
  </si>
  <si>
    <t>D11</t>
  </si>
  <si>
    <t>D12</t>
  </si>
  <si>
    <t>D13</t>
  </si>
  <si>
    <t>D14</t>
  </si>
  <si>
    <t>D15</t>
  </si>
  <si>
    <t>D16</t>
  </si>
  <si>
    <t>D17</t>
  </si>
  <si>
    <t>D18</t>
  </si>
  <si>
    <t>D19</t>
  </si>
  <si>
    <t>D20</t>
  </si>
  <si>
    <t>D21</t>
  </si>
  <si>
    <t>D22</t>
  </si>
  <si>
    <t>E2</t>
  </si>
  <si>
    <t>E3</t>
  </si>
  <si>
    <t>E4</t>
  </si>
  <si>
    <t>E7</t>
  </si>
  <si>
    <t>E8</t>
  </si>
  <si>
    <t>E9</t>
  </si>
  <si>
    <t>E10</t>
  </si>
  <si>
    <t>E11</t>
  </si>
  <si>
    <t>E12</t>
  </si>
  <si>
    <t>E13</t>
  </si>
  <si>
    <t>E14</t>
  </si>
  <si>
    <t>E15</t>
  </si>
  <si>
    <t>E16</t>
  </si>
  <si>
    <t>E17</t>
  </si>
  <si>
    <t>E18</t>
  </si>
  <si>
    <t>E19</t>
  </si>
  <si>
    <t>E20</t>
  </si>
  <si>
    <t>E21</t>
  </si>
  <si>
    <t>E22</t>
  </si>
  <si>
    <t>F1</t>
  </si>
  <si>
    <t>F2</t>
  </si>
  <si>
    <t>F3</t>
  </si>
  <si>
    <t>F4</t>
  </si>
  <si>
    <t>F5</t>
  </si>
  <si>
    <t>F6</t>
  </si>
  <si>
    <t>F7</t>
  </si>
  <si>
    <t>F8</t>
  </si>
  <si>
    <t>F9</t>
  </si>
  <si>
    <t>F10</t>
  </si>
  <si>
    <t>F11</t>
  </si>
  <si>
    <t>F12</t>
  </si>
  <si>
    <t>F13</t>
  </si>
  <si>
    <t>F14</t>
  </si>
  <si>
    <t>F15</t>
  </si>
  <si>
    <t>F16</t>
  </si>
  <si>
    <t>F17</t>
  </si>
  <si>
    <t>F18</t>
  </si>
  <si>
    <t>F19</t>
  </si>
  <si>
    <t>F20</t>
  </si>
  <si>
    <t>F21</t>
  </si>
  <si>
    <t>F22</t>
  </si>
  <si>
    <t>G1</t>
  </si>
  <si>
    <t>G2</t>
  </si>
  <si>
    <t>G3</t>
  </si>
  <si>
    <t>G4</t>
  </si>
  <si>
    <t>G5</t>
  </si>
  <si>
    <t>G6</t>
  </si>
  <si>
    <t>G7</t>
  </si>
  <si>
    <t>G8</t>
  </si>
  <si>
    <t>G9</t>
  </si>
  <si>
    <t>G10</t>
  </si>
  <si>
    <t>G11</t>
  </si>
  <si>
    <t>G12</t>
  </si>
  <si>
    <t>G13</t>
  </si>
  <si>
    <t>G14</t>
  </si>
  <si>
    <t>G15</t>
  </si>
  <si>
    <t>G16</t>
  </si>
  <si>
    <t>G17</t>
  </si>
  <si>
    <t>G18</t>
  </si>
  <si>
    <t>G19</t>
  </si>
  <si>
    <t>G20</t>
  </si>
  <si>
    <t>G21</t>
  </si>
  <si>
    <t>G22</t>
  </si>
  <si>
    <t>H1</t>
  </si>
  <si>
    <t>H2</t>
  </si>
  <si>
    <t>H3</t>
  </si>
  <si>
    <t>H7</t>
  </si>
  <si>
    <t>H8</t>
  </si>
  <si>
    <t>H9</t>
  </si>
  <si>
    <t>H10</t>
  </si>
  <si>
    <t>H11</t>
  </si>
  <si>
    <t>H12</t>
  </si>
  <si>
    <t>H13</t>
  </si>
  <si>
    <t>H14</t>
  </si>
  <si>
    <t>H15</t>
  </si>
  <si>
    <t>H16</t>
  </si>
  <si>
    <t>H17</t>
  </si>
  <si>
    <t>H18</t>
  </si>
  <si>
    <t>H19</t>
  </si>
  <si>
    <t>H20</t>
  </si>
  <si>
    <t>H21</t>
  </si>
  <si>
    <t>H22</t>
  </si>
  <si>
    <t>J1</t>
  </si>
  <si>
    <t>J2</t>
  </si>
  <si>
    <t>J3</t>
  </si>
  <si>
    <t>J7</t>
  </si>
  <si>
    <t>J8</t>
  </si>
  <si>
    <t>J9</t>
  </si>
  <si>
    <t>J10</t>
  </si>
  <si>
    <t>J11</t>
  </si>
  <si>
    <t>J12</t>
  </si>
  <si>
    <t>J13</t>
  </si>
  <si>
    <t>J14</t>
  </si>
  <si>
    <t>J15</t>
  </si>
  <si>
    <t>J16</t>
  </si>
  <si>
    <t>J17</t>
  </si>
  <si>
    <t>J18</t>
  </si>
  <si>
    <t>J19</t>
  </si>
  <si>
    <t>J20</t>
  </si>
  <si>
    <t>J21</t>
  </si>
  <si>
    <t>J22</t>
  </si>
  <si>
    <t>K1</t>
  </si>
  <si>
    <t>K2</t>
  </si>
  <si>
    <t>K3</t>
  </si>
  <si>
    <t>K4</t>
  </si>
  <si>
    <t>K5</t>
  </si>
  <si>
    <t>K6</t>
  </si>
  <si>
    <t>K7</t>
  </si>
  <si>
    <t>K8</t>
  </si>
  <si>
    <t>K9</t>
  </si>
  <si>
    <t>K10</t>
  </si>
  <si>
    <t>K11</t>
  </si>
  <si>
    <t>K12</t>
  </si>
  <si>
    <t>K13</t>
  </si>
  <si>
    <t>K14</t>
  </si>
  <si>
    <t>K15</t>
  </si>
  <si>
    <t>K16</t>
  </si>
  <si>
    <t>K17</t>
  </si>
  <si>
    <t>K18</t>
  </si>
  <si>
    <t>K19</t>
  </si>
  <si>
    <t>K20</t>
  </si>
  <si>
    <t>K21</t>
  </si>
  <si>
    <t>K22</t>
  </si>
  <si>
    <t>L1</t>
  </si>
  <si>
    <t>L2</t>
  </si>
  <si>
    <t>L3</t>
  </si>
  <si>
    <t>L4</t>
  </si>
  <si>
    <t>L5</t>
  </si>
  <si>
    <t>L6</t>
  </si>
  <si>
    <t>L7</t>
  </si>
  <si>
    <t>L8</t>
  </si>
  <si>
    <t>L9</t>
  </si>
  <si>
    <t>L10</t>
  </si>
  <si>
    <t>L11</t>
  </si>
  <si>
    <t>L12</t>
  </si>
  <si>
    <t>L13</t>
  </si>
  <si>
    <t>L14</t>
  </si>
  <si>
    <t>L15</t>
  </si>
  <si>
    <t>L16</t>
  </si>
  <si>
    <t>L17</t>
  </si>
  <si>
    <t>L18</t>
  </si>
  <si>
    <t>L19</t>
  </si>
  <si>
    <t>L20</t>
  </si>
  <si>
    <t>L21</t>
  </si>
  <si>
    <t>M1</t>
  </si>
  <si>
    <t>M2</t>
  </si>
  <si>
    <t>M3</t>
  </si>
  <si>
    <t>M4</t>
  </si>
  <si>
    <t>M5</t>
  </si>
  <si>
    <t>M6</t>
  </si>
  <si>
    <t>M7</t>
  </si>
  <si>
    <t>M8</t>
  </si>
  <si>
    <t>M9</t>
  </si>
  <si>
    <t>M10</t>
  </si>
  <si>
    <t>M11</t>
  </si>
  <si>
    <t>M12</t>
  </si>
  <si>
    <t>M13</t>
  </si>
  <si>
    <t>M14</t>
  </si>
  <si>
    <t>M15</t>
  </si>
  <si>
    <t>M16</t>
  </si>
  <si>
    <t>M17</t>
  </si>
  <si>
    <t>M18</t>
  </si>
  <si>
    <t>M19</t>
  </si>
  <si>
    <t>M20</t>
  </si>
  <si>
    <t>M21</t>
  </si>
  <si>
    <t>M22</t>
  </si>
  <si>
    <t>WiSrc/WiMeas/MeasV/Freq</t>
  </si>
  <si>
    <t>VSA/VSG</t>
  </si>
  <si>
    <t>MeasV Pin = AIO2</t>
  </si>
  <si>
    <t>WiSrc Pin=RX_2G//freq=2440.156MHz//srcAmp=-75.0dBm</t>
  </si>
  <si>
    <t>Set up VSG to TX CW</t>
  </si>
  <si>
    <t>WiSrc Pin=RX_2G//TestType=IP2//freq=2539.0MHz&amp;2539.15625MHz//rlevl=-33.0dBm</t>
  </si>
  <si>
    <t>Set up VSG to TX 2TONES</t>
  </si>
  <si>
    <t>WiSrc DisconnectPins=RX_2G</t>
  </si>
  <si>
    <t>Turn off VSG</t>
  </si>
  <si>
    <t>WiSrc Pin=RX_5G//freq=5213.156MHz//srcAmp=-75.0dBm</t>
  </si>
  <si>
    <t>WiSrc Pin=RX_5G//TestType=IP2//freq=5114.0MHz&amp;5114.15625MHz//rlevl=-33.0dBm</t>
  </si>
  <si>
    <t>WiSrc DisconnectPins=RX_5G</t>
  </si>
  <si>
    <t>WiSrc Pin=RX_5G//freq=5788.156MHz//srcAmp=-75.0dBm</t>
  </si>
  <si>
    <t>WiSrc Pin=RX_5G//TestType=IP2//freq=5689.0MHz&amp;5689.15625MHz//rlevl=-33.0dBm</t>
  </si>
  <si>
    <t>WiSrc Pin=RX_5G//freq=5888.156MHz//srcAmp=-75.0dBm</t>
  </si>
  <si>
    <t>WiSrc Pin=RX_5G//TestType=IP2//freq=5789.0MHz&amp;5789.15625MHz//rlevl=-33.0dBm</t>
  </si>
  <si>
    <t>WiSrc Pin=RX_5G//freq=5988.156MHz//srcAmp=-75.0dBm</t>
  </si>
  <si>
    <t>WiSrc Pin=RX_5G//TestType=IP2//freq=5889.0MHz&amp;5889.15625MHz//rlevl=-33.0dBm</t>
  </si>
  <si>
    <t>WiSrc Pin=RX_5G//freq=6114.156MHz//srcAmp=-75.0dBm</t>
  </si>
  <si>
    <t>WiSrc Pin=RX_5G//TestType=IP2//freq=6015.0MHz&amp;6015.15625MHz//rlevl=-33.0dBm</t>
  </si>
  <si>
    <t>WiSrc Pin=RX_5G//freq=6239.156MHz//srcAmp=-75.0dBm</t>
  </si>
  <si>
    <t>WiSrc Pin=RX_5G//TestType=IP2//freq=6140.0MHz&amp;6140.15625MHz//rlevl=-33.0dBm</t>
  </si>
  <si>
    <t>WiSrc Pin=RX_5G//freq=6364.156MHz//srcAmp=-75.0dBm</t>
  </si>
  <si>
    <t>WiSrc Pin=RX_5G//TestType=IP2//freq=6265.0MHz&amp;6265.15625MHz//rlevl=-33.0dBm</t>
  </si>
  <si>
    <t>WiMeas Pin=TX_5G//TestType=FreqError//freq=6176.0MHz//rlevl=20.0dBm</t>
  </si>
  <si>
    <t>Measure CW on VSA</t>
  </si>
  <si>
    <t>WiMeas Pin=TX_2G//TestType=PWR//freq=2402.0MHz//rlevl=20.0dBm</t>
  </si>
  <si>
    <t>WiMeas Pin=TX_5G//TestType=PWR//freq=5150.0MHz//rlevl=20.0dBm</t>
  </si>
  <si>
    <t>WiMeas Pin=TX_5G//TestType=PWR//freq=5725.0MHz//rlevl=20.0dBm</t>
  </si>
  <si>
    <t>WiMeas Pin=TX_5G//TestType=PWR//freq=5850.0MHz//rlevl=20.0dBm</t>
  </si>
  <si>
    <t>WiMeas Pin=TX_5G//TestType=PWR//freq=5925.0MHz//rlevl=20.0dBm</t>
  </si>
  <si>
    <t>WiMeas Pin=TX_5G//TestType=PWR//freq=6051.0MHz//rlevl=20.0dBm</t>
  </si>
  <si>
    <t>WiMeas Pin=TX_5G//TestType=PWR//freq=6176.0MHz//rlevl=20.0dBm</t>
  </si>
  <si>
    <t>WiMeas Pin=TX_5G//TestType=PWR//freq=6425.0MHz//rlevl=20.0dBm</t>
  </si>
  <si>
    <t>Measure CW power on VSA</t>
  </si>
  <si>
    <t>WiMeas Pin=TX_2G//TestType=PWR//freq=2440.0MHz//rlevl=20.0dBm</t>
  </si>
  <si>
    <t>WiMeas Pin=TX_2G//TestType=PWR//freq=2480.0MHz//rlevl=20.0dBm</t>
  </si>
  <si>
    <t>WiSrc Pin=RX_5G//freq=5212.900000000001MHz//srcAmp=-75.0dBm</t>
  </si>
  <si>
    <t>WiSrc Pin=RX_5G//freq=5786.900000000001MHz//srcAmp=-75.0dBm</t>
  </si>
  <si>
    <t>WiSrc Pin=RX_5G//freq=5886.900000000001MHz//srcAmp=-75.0dBm</t>
  </si>
  <si>
    <t>WiSrc Pin=RX_5G//freq=5987.900000000001MHz//srcAmp=-75.0dBm</t>
  </si>
  <si>
    <t>WiSrc Pin=RX_5G//freq=6113.900000000001MHz//srcAmp=-75.0dBm</t>
  </si>
  <si>
    <t>WiSrc Pin=RX_5G//freq=6237.900000000001MHz//srcAmp=-75.0dBm</t>
  </si>
  <si>
    <t>WiSrc Pin=RX_5G//freq=6362.900000000001MHz//srcAmp=-75.0dBm</t>
  </si>
  <si>
    <t>WiSrc Pin=RX_2G//freq=2439.9MHz//srcAmp=-60.0dBm</t>
  </si>
  <si>
    <t>WiSrc Pin=RX_2G//freq=2439.9MHz//srcAmp=-70.0dBm</t>
  </si>
  <si>
    <t>WiSrc Pin=RX_5G//freq=5212.900000000001MHz//srcAmp=-60.0dBm</t>
  </si>
  <si>
    <t>WiSrc Pin=RX_5G//freq=5786.900000000001MHz//srcAmp=-60.0dBm</t>
  </si>
  <si>
    <t>WiSrc Pin=RX_5G//freq=5886.900000000001MHz//srcAmp=-60.0dBm</t>
  </si>
  <si>
    <t>WiSrc Pin=RX_5G//freq=5987.900000000001MHz//srcAmp=-60.0dBm</t>
  </si>
  <si>
    <t>WiSrc Pin=RX_5G//freq=6113.900000000001MHz//srcAmp=-60.0dBm</t>
  </si>
  <si>
    <t>WiSrc Pin=RX_5G//freq=6237.900000000001MHz//srcAmp=-60.0dBm</t>
  </si>
  <si>
    <t>WiSrc Pin=RX_5G//freq=6362.900000000001MHz//srcAmp=-60.0dBm</t>
  </si>
  <si>
    <t>WiSrc Pin=RX_2G//freq=2440.1MHz//srcAmp=-70.0dBm</t>
  </si>
  <si>
    <t>WiSrc Pin=RX_2G//freq=2440.1MHz//srcAmp=-60.0dBm</t>
  </si>
  <si>
    <t>WiSrc Pin=RX_5G//freq=5788.1MHz//srcAmp=-75.0dBm</t>
  </si>
  <si>
    <t>WiSrc Pin=RX_5G//freq=5788.1MHz//srcAmp=-60.0dBm</t>
  </si>
  <si>
    <t>BT2G_AGCADC_DCOC</t>
  </si>
  <si>
    <t>ARF_FWBT_JTAG_POLLDONE_XXXXBT2GAGCADCDC_0_X_X_NV_VXXX</t>
  </si>
  <si>
    <t>BT2G_AGCADC_DCOC_BAND0_MIX_IPI_X_X_NV_VXXX</t>
  </si>
  <si>
    <t>BT2G_AGCADC_DCOC_BAND0_MIX_IMI_X_X_NV_VXXX</t>
  </si>
  <si>
    <t>BT2G_AGCADC_DCOC_BAND0_MIX_DCI_MV_X_NV_VXXX</t>
  </si>
  <si>
    <t>BT2G_AGCADC_DCOC_BAND0_MIX_IPQ_X_X_NV_VXXX</t>
  </si>
  <si>
    <t>BT2G_AGCADC_DCOC_BAND0_MIX_IMQ_X_X_NV_VXXX</t>
  </si>
  <si>
    <t>BT2G_AGCADC_DCOC_BAND0_MIX_DCQ_MV_X_NV_VXXX</t>
  </si>
  <si>
    <t>BT2G_AGCADC_DCOC_BAND0_MIX_DCDBV_X_X_NV_VXXX</t>
  </si>
  <si>
    <t>BT2G_AGCADC_DCOC_BAND0_MIX_SEL_X_X_NV_VXXX</t>
  </si>
  <si>
    <t>BT2G_AGCADC_DCOC_BAND0_IIR_IPI_X_X_NV_VXXX</t>
  </si>
  <si>
    <t>BT2G_AGCADC_DCOC_BAND0_IIR_IMI_X_X_NV_VXXX</t>
  </si>
  <si>
    <t>BT2G_AGCADC_DCOC_BAND0_IIR_DCI_MV_X_NV_VXXX</t>
  </si>
  <si>
    <t>BT2G_AGCADC_DCOC_BAND0_IIR_IPQ_X_X_NV_VXXX</t>
  </si>
  <si>
    <t>BT2G_AGCADC_DCOC_BAND0_IIR_IMQ_X_X_NV_VXXX</t>
  </si>
  <si>
    <t>BT2G_AGCADC_DCOC_BAND0_IIR_DCQ_MV_X_NV_VXXX</t>
  </si>
  <si>
    <t>BT2G_AGCADC_DCOC_BAND0_IIR_DCDBV_X_X_NV_VXXX</t>
  </si>
  <si>
    <t>BT2G_AGCADC_DCOC_BAND0_IIR_SEL_X_X_NV_VXXX</t>
  </si>
  <si>
    <t>BT5G_AGCADC_DCOC</t>
  </si>
  <si>
    <t>ARF_FWBT_JTAG_POLLDONE_XXXXBT5GAGCADCDC_0_X_X_NV_VXXX</t>
  </si>
  <si>
    <t>BT5G_AGCADC_DCOC_BAND2_MIX_IPI_X_X_NV_VXXX</t>
  </si>
  <si>
    <t>BT5G_AGCADC_DCOC_BAND2_MIX_IMI_X_X_NV_VXXX</t>
  </si>
  <si>
    <t>BT5G_AGCADC_DCOC_BAND2_MIX_DCI_MV_X_NV_VXXX</t>
  </si>
  <si>
    <t>BT5G_AGCADC_DCOC_BAND2_MIX_IPQ_X_X_NV_VXXX</t>
  </si>
  <si>
    <t>BT5G_AGCADC_DCOC_BAND2_MIX_IMQ_X_X_NV_VXXX</t>
  </si>
  <si>
    <t>BT5G_AGCADC_DCOC_BAND2_MIX_DCQ_MV_X_NV_VXXX</t>
  </si>
  <si>
    <t>BT5G_AGCADC_DCOC_BAND2_MIX_DCDBV_X_X_NV_VXXX</t>
  </si>
  <si>
    <t>BT5G_AGCADC_DCOC_BAND2_MIX_SEL_X_X_NV_VXXX</t>
  </si>
  <si>
    <t>BT5G_AGCADC_DCOC_BAND2_IIR_IPI_X_X_NV_VXXX</t>
  </si>
  <si>
    <t>BT5G_AGCADC_DCOC_BAND2_IIR_IMI_X_X_NV_VXXX</t>
  </si>
  <si>
    <t>BT5G_AGCADC_DCOC_BAND2_IIR_DCI_MV_X_NV_VXXX</t>
  </si>
  <si>
    <t>BT5G_AGCADC_DCOC_BAND2_IIR_IPQ_X_X_NV_VXXX</t>
  </si>
  <si>
    <t>BT5G_AGCADC_DCOC_BAND2_IIR_IMQ_X_X_NV_VXXX</t>
  </si>
  <si>
    <t>BT5G_AGCADC_DCOC_BAND2_IIR_DCQ_MV_X_NV_VXXX</t>
  </si>
  <si>
    <t>BT5G_AGCADC_DCOC_BAND2_IIR_DCDBV_X_X_NV_VXXX</t>
  </si>
  <si>
    <t>BT5G_AGCADC_DCOC_BAND2_IIR_SEL_X_X_NV_VXXX</t>
  </si>
  <si>
    <t>WiSrc Pin=RX_2G//freq=2439.75MHz//srcAmp=-70.0dBm</t>
  </si>
  <si>
    <t>WiSrc Pin=RX_2G//freq=2440.25MHz//srcAmp=-70.0dBm</t>
  </si>
  <si>
    <t>WiSrc Pin=RX_2G//freq=2439.5MHz//srcAmp=-70.0dBm</t>
  </si>
  <si>
    <t>WiSrc Pin=RX_2G//freq=2440.5MHz//srcAmp=-70.0dBm</t>
  </si>
  <si>
    <t>WiSrc Pin=RX_2G//freq=2439.0MHz//srcAmp=-70.0dBm</t>
  </si>
  <si>
    <t>WiSrc Pin=RX_2G//freq=2441.0MHz//srcAmp=-70.0dBm</t>
  </si>
  <si>
    <t>WiSrc Pin=RX_2G//freq=2438.0MHz//srcAmp=-70.0dBm</t>
  </si>
  <si>
    <t>WiSrc Pin=RX_2G//freq=2442.0MHz//srcAmp=-70.0dBm</t>
  </si>
  <si>
    <t>WiSrc Pin=RX_2G//freq=2435.0MHz//srcAmp=-70.0dBm</t>
  </si>
  <si>
    <t>WiSrc Pin=RX_2G//freq=2445.0MHz//srcAmp=-70.0dBm</t>
  </si>
  <si>
    <t>WiSrc Pin=RX_2G//freq=2439.75MHz//srcAmp=-60.0dBm</t>
  </si>
  <si>
    <t>WiSrc Pin=RX_2G//freq=2440.25MHz//srcAmp=-60.0dBm</t>
  </si>
  <si>
    <t>WiSrc Pin=RX_2G//freq=2439.5MHz//srcAmp=-60.0dBm</t>
  </si>
  <si>
    <t>WiSrc Pin=RX_2G//freq=2440.5MHz//srcAmp=-60.0dBm</t>
  </si>
  <si>
    <t>WiSrc Pin=RX_2G//freq=2439.0MHz//srcAmp=-60.0dBm</t>
  </si>
  <si>
    <t>WiSrc Pin=RX_2G//freq=2441.0MHz//srcAmp=-60.0dBm</t>
  </si>
  <si>
    <t>WiSrc Pin=RX_2G//freq=2438.0MHz//srcAmp=-60.0dBm</t>
  </si>
  <si>
    <t>WiSrc Pin=RX_2G//freq=2442.0MHz//srcAmp=-60.0dBm</t>
  </si>
  <si>
    <t>WiSrc Pin=RX_2G//freq=2435.0MHz//srcAmp=-60.0dBm</t>
  </si>
  <si>
    <t>WiSrc Pin=RX_2G//freq=2445.0MHz//srcAmp=-60.0dBm</t>
  </si>
  <si>
    <t>WiSrc Pin=RX_5G//freq=5212.75MHz//srcAmp=-75.0dBm</t>
  </si>
  <si>
    <t>WiSrc Pin=RX_5G//freq=5213.25MHz//srcAmp=-75.0dBm</t>
  </si>
  <si>
    <t>WiSrc Pin=RX_5G//freq=5212.5MHz//srcAmp=-75.0dBm</t>
  </si>
  <si>
    <t>WiSrc Pin=RX_5G//freq=5213.5MHz//srcAmp=-75.0dBm</t>
  </si>
  <si>
    <t>WiSrc Pin=RX_5G//freq=5212.0MHz//srcAmp=-75.0dBm</t>
  </si>
  <si>
    <t>WiSrc Pin=RX_5G//freq=5214.0MHz//srcAmp=-75.0dBm</t>
  </si>
  <si>
    <t>WiSrc Pin=RX_5G//freq=5211.0MHz//srcAmp=-75.0dBm</t>
  </si>
  <si>
    <t>WiSrc Pin=RX_5G//freq=5215.0MHz//srcAmp=-75.0dBm</t>
  </si>
  <si>
    <t>WiSrc Pin=RX_5G//freq=5208.0MHz//srcAmp=-70.0dBm</t>
  </si>
  <si>
    <t>WiSrc Pin=RX_5G//freq=5218.0MHz//srcAmp=-70.0dBm</t>
  </si>
  <si>
    <t>WiSrc Pin=RX_5G//freq=5212.75MHz//srcAmp=-60.0dBm</t>
  </si>
  <si>
    <t>WiSrc Pin=RX_5G//freq=5213.25MHz//srcAmp=-60.0dBm</t>
  </si>
  <si>
    <t>WiSrc Pin=RX_5G//freq=5212.5MHz//srcAmp=-60.0dBm</t>
  </si>
  <si>
    <t>WiSrc Pin=RX_5G//freq=5213.5MHz//srcAmp=-60.0dBm</t>
  </si>
  <si>
    <t>WiSrc Pin=RX_5G//freq=5212.0MHz//srcAmp=-60.0dBm</t>
  </si>
  <si>
    <t>WiSrc Pin=RX_5G//freq=5214.0MHz//srcAmp=-60.0dBm</t>
  </si>
  <si>
    <t>WiSrc Pin=RX_5G//freq=5211.0MHz//srcAmp=-60.0dBm</t>
  </si>
  <si>
    <t>WiSrc Pin=RX_5G//freq=5215.0MHz//srcAmp=-60.0dBm</t>
  </si>
  <si>
    <t>WiSrc Pin=RX_5G//freq=5208.0MHz//srcAmp=-55.0dBm</t>
  </si>
  <si>
    <t>WiSrc Pin=RX_5G//freq=5218.0MHz//srcAmp=-55.0dBm</t>
  </si>
  <si>
    <t>WiSrc Pin=RX_5G//freq=5786.75MHz//srcAmp=-75.0dBm</t>
  </si>
  <si>
    <t>WiSrc Pin=RX_5G//freq=5787.25MHz//srcAmp=-75.0dBm</t>
  </si>
  <si>
    <t>WiSrc Pin=RX_5G//freq=5786.5MHz//srcAmp=-75.0dBm</t>
  </si>
  <si>
    <t>WiSrc Pin=RX_5G//freq=5787.5MHz//srcAmp=-75.0dBm</t>
  </si>
  <si>
    <t>WiSrc Pin=RX_5G//freq=5786.0MHz//srcAmp=-75.0dBm</t>
  </si>
  <si>
    <t>WiSrc Pin=RX_5G//freq=5788.0MHz//srcAmp=-75.0dBm</t>
  </si>
  <si>
    <t>WiSrc Pin=RX_5G//freq=5785.0MHz//srcAmp=-75.0dBm</t>
  </si>
  <si>
    <t>WiSrc Pin=RX_5G//freq=5789.0MHz//srcAmp=-75.0dBm</t>
  </si>
  <si>
    <t>WiSrc Pin=RX_5G//freq=5782.0MHz//srcAmp=-70.0dBm</t>
  </si>
  <si>
    <t>WiSrc Pin=RX_5G//freq=5792.0MHz//srcAmp=-70.0dBm</t>
  </si>
  <si>
    <t>WiSrc Pin=RX_5G//freq=5786.75MHz//srcAmp=-60.0dBm</t>
  </si>
  <si>
    <t>WiSrc Pin=RX_5G//freq=5787.25MHz//srcAmp=-60.0dBm</t>
  </si>
  <si>
    <t>WiSrc Pin=RX_5G//freq=5786.5MHz//srcAmp=-60.0dBm</t>
  </si>
  <si>
    <t>WiSrc Pin=RX_5G//freq=5787.5MHz//srcAmp=-60.0dBm</t>
  </si>
  <si>
    <t>WiSrc Pin=RX_5G//freq=5786.0MHz//srcAmp=-60.0dBm</t>
  </si>
  <si>
    <t>WiSrc Pin=RX_5G//freq=5788.0MHz//srcAmp=-60.0dBm</t>
  </si>
  <si>
    <t>WiSrc Pin=RX_5G//freq=5785.0MHz//srcAmp=-60.0dBm</t>
  </si>
  <si>
    <t>WiSrc Pin=RX_5G//freq=5789.0MHz//srcAmp=-60.0dBm</t>
  </si>
  <si>
    <t>WiSrc Pin=RX_5G//freq=5782.0MHz//srcAmp=-55.0dBm</t>
  </si>
  <si>
    <t>WiSrc Pin=RX_5G//freq=5792.0MHz//srcAmp=-55.0dBm</t>
  </si>
  <si>
    <t>WiSrc Pin=RX_5G//freq=5886.75MHz//srcAmp=-75.0dBm</t>
  </si>
  <si>
    <t>WiSrc Pin=RX_5G//freq=5887.25MHz//srcAmp=-75.0dBm</t>
  </si>
  <si>
    <t>WiSrc Pin=RX_5G//freq=5886.5MHz//srcAmp=-75.0dBm</t>
  </si>
  <si>
    <t>WiSrc Pin=RX_5G//freq=5887.5MHz//srcAmp=-75.0dBm</t>
  </si>
  <si>
    <t>WiSrc Pin=RX_5G//freq=5886.0MHz//srcAmp=-75.0dBm</t>
  </si>
  <si>
    <t>WiSrc Pin=RX_5G//freq=5888.0MHz//srcAmp=-75.0dBm</t>
  </si>
  <si>
    <t>WiSrc Pin=RX_5G//freq=5885.0MHz//srcAmp=-75.0dBm</t>
  </si>
  <si>
    <t>WiSrc Pin=RX_5G//freq=5889.0MHz//srcAmp=-75.0dBm</t>
  </si>
  <si>
    <t>WiSrc Pin=RX_5G//freq=5882.0MHz//srcAmp=-70.0dBm</t>
  </si>
  <si>
    <t>WiSrc Pin=RX_5G//freq=5892.0MHz//srcAmp=-70.0dBm</t>
  </si>
  <si>
    <t>WiSrc Pin=RX_5G//freq=5886.75MHz//srcAmp=-60.0dBm</t>
  </si>
  <si>
    <t>WiSrc Pin=RX_5G//freq=5887.25MHz//srcAmp=-60.0dBm</t>
  </si>
  <si>
    <t>WiSrc Pin=RX_5G//freq=5886.5MHz//srcAmp=-60.0dBm</t>
  </si>
  <si>
    <t>WiSrc Pin=RX_5G//freq=5887.5MHz//srcAmp=-60.0dBm</t>
  </si>
  <si>
    <t>WiSrc Pin=RX_5G//freq=5886.0MHz//srcAmp=-60.0dBm</t>
  </si>
  <si>
    <t>WiSrc Pin=RX_5G//freq=5888.0MHz//srcAmp=-60.0dBm</t>
  </si>
  <si>
    <t>WiSrc Pin=RX_5G//freq=5885.0MHz//srcAmp=-60.0dBm</t>
  </si>
  <si>
    <t>WiSrc Pin=RX_5G//freq=5889.0MHz//srcAmp=-60.0dBm</t>
  </si>
  <si>
    <t>WiSrc Pin=RX_5G//freq=5882.0MHz//srcAmp=-55.0dBm</t>
  </si>
  <si>
    <t>WiSrc Pin=RX_5G//freq=5892.0MHz//srcAmp=-55.0dBm</t>
  </si>
  <si>
    <t>WiSrc Pin=RX_5G//freq=5987.75MHz//srcAmp=-75.0dBm</t>
  </si>
  <si>
    <t>WiSrc Pin=RX_5G//freq=5988.25MHz//srcAmp=-75.0dBm</t>
  </si>
  <si>
    <t>WiSrc Pin=RX_5G//freq=5987.5MHz//srcAmp=-75.0dBm</t>
  </si>
  <si>
    <t>WiSrc Pin=RX_5G//freq=5988.5MHz//srcAmp=-75.0dBm</t>
  </si>
  <si>
    <t>WiSrc Pin=RX_5G//freq=5987.0MHz//srcAmp=-75.0dBm</t>
  </si>
  <si>
    <t>WiSrc Pin=RX_5G//freq=5989.0MHz//srcAmp=-75.0dBm</t>
  </si>
  <si>
    <t>WiSrc Pin=RX_5G//freq=5986.0MHz//srcAmp=-75.0dBm</t>
  </si>
  <si>
    <t>WiSrc Pin=RX_5G//freq=5990.0MHz//srcAmp=-75.0dBm</t>
  </si>
  <si>
    <t>WiSrc Pin=RX_5G//freq=5983.0MHz//srcAmp=-70.0dBm</t>
  </si>
  <si>
    <t>WiSrc Pin=RX_5G//freq=5993.0MHz//srcAmp=-70.0dBm</t>
  </si>
  <si>
    <t>WiSrc Pin=RX_5G//freq=5987.75MHz//srcAmp=-60.0dBm</t>
  </si>
  <si>
    <t>WiSrc Pin=RX_5G//freq=5988.25MHz//srcAmp=-60.0dBm</t>
  </si>
  <si>
    <t>WiSrc Pin=RX_5G//freq=5987.5MHz//srcAmp=-60.0dBm</t>
  </si>
  <si>
    <t>WiSrc Pin=RX_5G//freq=5988.5MHz//srcAmp=-60.0dBm</t>
  </si>
  <si>
    <t>WiSrc Pin=RX_5G//freq=5987.0MHz//srcAmp=-60.0dBm</t>
  </si>
  <si>
    <t>WiSrc Pin=RX_5G//freq=5989.0MHz//srcAmp=-60.0dBm</t>
  </si>
  <si>
    <t>WiSrc Pin=RX_5G//freq=5986.0MHz//srcAmp=-60.0dBm</t>
  </si>
  <si>
    <t>WiSrc Pin=RX_5G//freq=5990.0MHz//srcAmp=-60.0dBm</t>
  </si>
  <si>
    <t>WiSrc Pin=RX_5G//freq=5983.0MHz//srcAmp=-55.0dBm</t>
  </si>
  <si>
    <t>WiSrc Pin=RX_5G//freq=5993.0MHz//srcAmp=-55.0dBm</t>
  </si>
  <si>
    <t>WiSrc Pin=RX_5G//freq=6113.75MHz//srcAmp=-75.0dBm</t>
  </si>
  <si>
    <t>WiSrc Pin=RX_5G//freq=6114.25MHz//srcAmp=-75.0dBm</t>
  </si>
  <si>
    <t>WiSrc Pin=RX_5G//freq=6113.5MHz//srcAmp=-75.0dBm</t>
  </si>
  <si>
    <t>WiSrc Pin=RX_5G//freq=6114.5MHz//srcAmp=-75.0dBm</t>
  </si>
  <si>
    <t>WiSrc Pin=RX_5G//freq=6113.0MHz//srcAmp=-75.0dBm</t>
  </si>
  <si>
    <t>WiSrc Pin=RX_5G//freq=6115.0MHz//srcAmp=-75.0dBm</t>
  </si>
  <si>
    <t>WiSrc Pin=RX_5G//freq=6112.0MHz//srcAmp=-75.0dBm</t>
  </si>
  <si>
    <t>WiSrc Pin=RX_5G//freq=6116.0MHz//srcAmp=-75.0dBm</t>
  </si>
  <si>
    <t>WiSrc Pin=RX_5G//freq=6109.0MHz//srcAmp=-70.0dBm</t>
  </si>
  <si>
    <t>WiSrc Pin=RX_5G//freq=6119.0MHz//srcAmp=-70.0dBm</t>
  </si>
  <si>
    <t>WiSrc Pin=RX_5G//freq=6113.75MHz//srcAmp=-60.0dBm</t>
  </si>
  <si>
    <t>WiSrc Pin=RX_5G//freq=6114.25MHz//srcAmp=-60.0dBm</t>
  </si>
  <si>
    <t>WiSrc Pin=RX_5G//freq=6113.5MHz//srcAmp=-60.0dBm</t>
  </si>
  <si>
    <t>WiSrc Pin=RX_5G//freq=6114.5MHz//srcAmp=-60.0dBm</t>
  </si>
  <si>
    <t>WiSrc Pin=RX_5G//freq=6113.0MHz//srcAmp=-60.0dBm</t>
  </si>
  <si>
    <t>WiSrc Pin=RX_5G//freq=6115.0MHz//srcAmp=-60.0dBm</t>
  </si>
  <si>
    <t>WiSrc Pin=RX_5G//freq=6112.0MHz//srcAmp=-60.0dBm</t>
  </si>
  <si>
    <t>WiSrc Pin=RX_5G//freq=6116.0MHz//srcAmp=-60.0dBm</t>
  </si>
  <si>
    <t>WiSrc Pin=RX_5G//freq=6109.0MHz//srcAmp=-55.0dBm</t>
  </si>
  <si>
    <t>WiSrc Pin=RX_5G//freq=6119.0MHz//srcAmp=-55.0dBm</t>
  </si>
  <si>
    <t>WiSrc Pin=RX_5G//freq=6237.75MHz//srcAmp=-75.0dBm</t>
  </si>
  <si>
    <t>WiSrc Pin=RX_5G//freq=6238.25MHz//srcAmp=-75.0dBm</t>
  </si>
  <si>
    <t>WiSrc Pin=RX_5G//freq=6237.5MHz//srcAmp=-75.0dBm</t>
  </si>
  <si>
    <t>WiSrc Pin=RX_5G//freq=6238.5MHz//srcAmp=-75.0dBm</t>
  </si>
  <si>
    <t>WiSrc Pin=RX_5G//freq=6237.0MHz//srcAmp=-75.0dBm</t>
  </si>
  <si>
    <t>WiSrc Pin=RX_5G//freq=6239.0MHz//srcAmp=-75.0dBm</t>
  </si>
  <si>
    <t>WiSrc Pin=RX_5G//freq=6236.0MHz//srcAmp=-75.0dBm</t>
  </si>
  <si>
    <t>WiSrc Pin=RX_5G//freq=6240.0MHz//srcAmp=-75.0dBm</t>
  </si>
  <si>
    <t>WiSrc Pin=RX_5G//freq=6233.0MHz//srcAmp=-70.0dBm</t>
  </si>
  <si>
    <t>WiSrc Pin=RX_5G//freq=6243.0MHz//srcAmp=-70.0dBm</t>
  </si>
  <si>
    <t>WiSrc Pin=RX_5G//freq=6237.75MHz//srcAmp=-60.0dBm</t>
  </si>
  <si>
    <t>WiSrc Pin=RX_5G//freq=6238.25MHz//srcAmp=-60.0dBm</t>
  </si>
  <si>
    <t>WiSrc Pin=RX_5G//freq=6237.5MHz//srcAmp=-60.0dBm</t>
  </si>
  <si>
    <t>WiSrc Pin=RX_5G//freq=6238.5MHz//srcAmp=-60.0dBm</t>
  </si>
  <si>
    <t>WiSrc Pin=RX_5G//freq=6237.0MHz//srcAmp=-60.0dBm</t>
  </si>
  <si>
    <t>WiSrc Pin=RX_5G//freq=6239.0MHz//srcAmp=-60.0dBm</t>
  </si>
  <si>
    <t>WiSrc Pin=RX_5G//freq=6236.0MHz//srcAmp=-60.0dBm</t>
  </si>
  <si>
    <t>WiSrc Pin=RX_5G//freq=6240.0MHz//srcAmp=-60.0dBm</t>
  </si>
  <si>
    <t>WiSrc Pin=RX_5G//freq=6233.0MHz//srcAmp=-55.0dBm</t>
  </si>
  <si>
    <t>WiSrc Pin=RX_5G//freq=6243.0MHz//srcAmp=-55.0dBm</t>
  </si>
  <si>
    <t>WiSrc Pin=RX_5G//freq=6362.75MHz//srcAmp=-75.0dBm</t>
  </si>
  <si>
    <t>WiSrc Pin=RX_5G//freq=6363.25MHz//srcAmp=-75.0dBm</t>
  </si>
  <si>
    <t>WiSrc Pin=RX_5G//freq=6362.5MHz//srcAmp=-75.0dBm</t>
  </si>
  <si>
    <t>WiSrc Pin=RX_5G//freq=6363.5MHz//srcAmp=-75.0dBm</t>
  </si>
  <si>
    <t>WiSrc Pin=RX_5G//freq=6362.0MHz//srcAmp=-75.0dBm</t>
  </si>
  <si>
    <t>WiSrc Pin=RX_5G//freq=6364.0MHz//srcAmp=-75.0dBm</t>
  </si>
  <si>
    <t>WiSrc Pin=RX_5G//freq=6361.0MHz//srcAmp=-75.0dBm</t>
  </si>
  <si>
    <t>WiSrc Pin=RX_5G//freq=6365.0MHz//srcAmp=-75.0dBm</t>
  </si>
  <si>
    <t>WiSrc Pin=RX_5G//freq=6358.0MHz//srcAmp=-70.0dBm</t>
  </si>
  <si>
    <t>WiSrc Pin=RX_5G//freq=6368.0MHz//srcAmp=-70.0dBm</t>
  </si>
  <si>
    <t>WiSrc Pin=RX_5G//freq=6362.75MHz//srcAmp=-60.0dBm</t>
  </si>
  <si>
    <t>WiSrc Pin=RX_5G//freq=6363.25MHz//srcAmp=-60.0dBm</t>
  </si>
  <si>
    <t>WiSrc Pin=RX_5G//freq=6362.5MHz//srcAmp=-60.0dBm</t>
  </si>
  <si>
    <t>WiSrc Pin=RX_5G//freq=6363.5MHz//srcAmp=-60.0dBm</t>
  </si>
  <si>
    <t>WiSrc Pin=RX_5G//freq=6362.0MHz//srcAmp=-60.0dBm</t>
  </si>
  <si>
    <t>WiSrc Pin=RX_5G//freq=6364.0MHz//srcAmp=-60.0dBm</t>
  </si>
  <si>
    <t>WiSrc Pin=RX_5G//freq=6361.0MHz//srcAmp=-60.0dBm</t>
  </si>
  <si>
    <t>WiSrc Pin=RX_5G//freq=6365.0MHz//srcAmp=-60.0dBm</t>
  </si>
  <si>
    <t>WiSrc Pin=RX_5G//freq=6358.0MHz//srcAmp=-55.0dBm</t>
  </si>
  <si>
    <t>WiSrc Pin=RX_5G//freq=6368.0MHz//srcAmp=-55.0dBm</t>
  </si>
  <si>
    <t>WiSrc Pin=RX_2G//freq=2402.1MHz//srcAmp=-65.0dBm</t>
  </si>
  <si>
    <t>WiSrc Pin=RX_2G//freq=2440.1MHz//srcAmp=-65.0dBm</t>
  </si>
  <si>
    <t>WiSrc Pin=RX_2G//freq=2480.1MHz//srcAmp=-65.0dBm</t>
  </si>
  <si>
    <t>WiSrc Pin=RX_5G//freq=5150.1MHz//srcAmp=-75.0dBm</t>
  </si>
  <si>
    <t>WiSrc Pin=RX_5G//freq=5725.1MHz//srcAmp=-75.0dBm</t>
  </si>
  <si>
    <t>WiSrc Pin=RX_5G//freq=5725.1MHz//srcAmp=-60.0dBm</t>
  </si>
  <si>
    <t>WiSrc Pin=RX_5G//freq=6425.1MHz//srcAmp=-75.0dBm</t>
  </si>
  <si>
    <t>WiSrc Pin=RX_2G//freq=2439.9MHz//srcAmp=-35.0dBm</t>
  </si>
  <si>
    <t>WiSrc Pin=RX_2G//freq=2439.9MHz//srcAmp=-34.0dBm</t>
  </si>
  <si>
    <t>WiSrc Pin=RX_2G//freq=2439.9MHz//srcAmp=-33.0dBm</t>
  </si>
  <si>
    <t>WiSrc Pin=RX_2G//freq=2439.9MHz//srcAmp=-32.0dBm</t>
  </si>
  <si>
    <t>WiSrc Pin=RX_2G//freq=2439.9MHz//srcAmp=-31.0dBm</t>
  </si>
  <si>
    <t>WiSrc Pin=RX_2G//freq=2439.9MHz//srcAmp=-30.0dBm</t>
  </si>
  <si>
    <t>WiSrc Pin=RX_2G//freq=2439.9MHz//srcAmp=-29.0dBm</t>
  </si>
  <si>
    <t>WiSrc Pin=RX_2G//freq=2439.9MHz//srcAmp=-28.0dBm</t>
  </si>
  <si>
    <t>WiSrc Pin=RX_2G//freq=2439.9MHz//srcAmp=-27.0dBm</t>
  </si>
  <si>
    <t>WiSrc Pin=RX_2G//freq=2439.9MHz//srcAmp=-26.0dBm</t>
  </si>
  <si>
    <t>WiSrc Pin=RX_2G//freq=2439.9MHz//srcAmp=-25.0dBm</t>
  </si>
  <si>
    <t>WiSrc Pin=RX_2G//freq=2439.9MHz//srcAmp=-24.0dBm</t>
  </si>
  <si>
    <t>WiSrc Pin=RX_2G//freq=2439.9MHz//srcAmp=-23.0dBm</t>
  </si>
  <si>
    <t>WiSrc Pin=RX_2G//freq=2439.9MHz//srcAmp=-22.0dBm</t>
  </si>
  <si>
    <t>WiSrc Pin=RX_2G//freq=2439.9MHz//srcAmp=-21.0dBm</t>
  </si>
  <si>
    <t>WiSrc Pin=RX_2G//freq=2439.9MHz//srcAmp=-55.0dBm</t>
  </si>
  <si>
    <t>WiSrc Pin=RX_2G//freq=2439.9MHz//srcAmp=-54.0dBm</t>
  </si>
  <si>
    <t>WiSrc Pin=RX_2G//freq=2439.9MHz//srcAmp=-53.0dBm</t>
  </si>
  <si>
    <t>WiSrc Pin=RX_2G//freq=2439.9MHz//srcAmp=-52.0dBm</t>
  </si>
  <si>
    <t>WiSrc Pin=RX_2G//freq=2439.9MHz//srcAmp=-51.0dBm</t>
  </si>
  <si>
    <t>WiSrc Pin=RX_2G//freq=2439.9MHz//srcAmp=-50.0dBm</t>
  </si>
  <si>
    <t>WiSrc Pin=RX_2G//freq=2439.9MHz//srcAmp=-49.0dBm</t>
  </si>
  <si>
    <t>WiSrc Pin=RX_2G//freq=2439.9MHz//srcAmp=-48.0dBm</t>
  </si>
  <si>
    <t>WiSrc Pin=RX_2G//freq=2439.9MHz//srcAmp=-47.0dBm</t>
  </si>
  <si>
    <t>WiSrc Pin=RX_2G//freq=2439.9MHz//srcAmp=-46.0dBm</t>
  </si>
  <si>
    <t>WiSrc Pin=RX_2G//freq=2439.9MHz//srcAmp=-45.0dBm</t>
  </si>
  <si>
    <t>WiSrc Pin=RX_2G//freq=2439.9MHz//srcAmp=-44.0dBm</t>
  </si>
  <si>
    <t>WiSrc Pin=RX_2G//freq=2439.9MHz//srcAmp=-43.0dBm</t>
  </si>
  <si>
    <t>WiSrc Pin=RX_2G//freq=2439.9MHz//srcAmp=-42.0dBm</t>
  </si>
  <si>
    <t>WiSrc Pin=RX_2G//freq=2439.9MHz//srcAmp=-41.0dBm</t>
  </si>
  <si>
    <t>WiSrc Pin=RX_2G//freq=2439.9MHz//srcAmp=-58.0dBm</t>
  </si>
  <si>
    <t>WiSrc Pin=RX_2G//freq=2439.9MHz//srcAmp=-57.0dBm</t>
  </si>
  <si>
    <t>WiSrc Pin=RX_2G//freq=2439.9MHz//srcAmp=-56.0dBm</t>
  </si>
  <si>
    <t>WiSrc Pin=RX_5G//freq=5724.900000000001MHz//srcAmp=-40.0dBm</t>
  </si>
  <si>
    <t>WiSrc Pin=RX_5G//freq=5724.900000000001MHz//srcAmp=-39.0dBm</t>
  </si>
  <si>
    <t>WiSrc Pin=RX_5G//freq=5724.900000000001MHz//srcAmp=-38.0dBm</t>
  </si>
  <si>
    <t>WiSrc Pin=RX_5G//freq=5724.900000000001MHz//srcAmp=-37.0dBm</t>
  </si>
  <si>
    <t>WiSrc Pin=RX_5G//freq=5724.900000000001MHz//srcAmp=-36.0dBm</t>
  </si>
  <si>
    <t>WiSrc Pin=RX_5G//freq=5724.900000000001MHz//srcAmp=-35.0dBm</t>
  </si>
  <si>
    <t>WiSrc Pin=RX_5G//freq=5724.900000000001MHz//srcAmp=-34.0dBm</t>
  </si>
  <si>
    <t>WiSrc Pin=RX_5G//freq=5724.900000000001MHz//srcAmp=-33.0dBm</t>
  </si>
  <si>
    <t>WiSrc Pin=RX_5G//freq=5724.900000000001MHz//srcAmp=-32.0dBm</t>
  </si>
  <si>
    <t>WiSrc Pin=RX_5G//freq=5724.900000000001MHz//srcAmp=-31.0dBm</t>
  </si>
  <si>
    <t>WiSrc Pin=RX_5G//freq=5724.900000000001MHz//srcAmp=-30.0dBm</t>
  </si>
  <si>
    <t>WiSrc Pin=RX_5G//freq=5724.900000000001MHz//srcAmp=-29.0dBm</t>
  </si>
  <si>
    <t>WiSrc Pin=RX_5G//freq=5724.900000000001MHz//srcAmp=-28.0dBm</t>
  </si>
  <si>
    <t>WiSrc Pin=RX_5G//freq=5724.900000000001MHz//srcAmp=-27.0dBm</t>
  </si>
  <si>
    <t>WiSrc Pin=RX_5G//freq=5724.900000000001MHz//srcAmp=-26.0dBm</t>
  </si>
  <si>
    <t>WiSrc Pin=RX_5G//freq=5724.900000000001MHz//srcAmp=-60.0dBm</t>
  </si>
  <si>
    <t>WiSrc Pin=RX_5G//freq=5724.900000000001MHz//srcAmp=-59.0dBm</t>
  </si>
  <si>
    <t>WiSrc Pin=RX_5G//freq=5724.900000000001MHz//srcAmp=-58.0dBm</t>
  </si>
  <si>
    <t>WiSrc Pin=RX_5G//freq=5724.900000000001MHz//srcAmp=-57.0dBm</t>
  </si>
  <si>
    <t>WiSrc Pin=RX_5G//freq=5724.900000000001MHz//srcAmp=-56.0dBm</t>
  </si>
  <si>
    <t>WiSrc Pin=RX_5G//freq=5724.900000000001MHz//srcAmp=-55.0dBm</t>
  </si>
  <si>
    <t>WiSrc Pin=RX_5G//freq=5724.900000000001MHz//srcAmp=-54.0dBm</t>
  </si>
  <si>
    <t>WiSrc Pin=RX_5G//freq=5724.900000000001MHz//srcAmp=-53.0dBm</t>
  </si>
  <si>
    <t>WiSrc Pin=RX_5G//freq=5724.900000000001MHz//srcAmp=-52.0dBm</t>
  </si>
  <si>
    <t>WiSrc Pin=RX_5G//freq=5724.900000000001MHz//srcAmp=-51.0dBm</t>
  </si>
  <si>
    <t>WiSrc Pin=RX_5G//freq=5724.900000000001MHz//srcAmp=-50.0dBm</t>
  </si>
  <si>
    <t>WiSrc Pin=RX_5G//freq=5724.900000000001MHz//srcAmp=-49.0dBm</t>
  </si>
  <si>
    <t>WiSrc Pin=RX_5G//freq=5724.900000000001MHz//srcAmp=-48.0dBm</t>
  </si>
  <si>
    <t>WiSrc Pin=RX_5G//freq=5724.900000000001MHz//srcAmp=-47.0dBm</t>
  </si>
  <si>
    <t>WiSrc Pin=RX_5G//freq=5724.900000000001MHz//srcAmp=-46.0dBm</t>
  </si>
  <si>
    <t>WiSrc Pin=RX_5G//freq=5724.900000000001MHz//srcAmp=-63.0dBm</t>
  </si>
  <si>
    <t>WiSrc Pin=RX_5G//freq=5724.900000000001MHz//srcAmp=-62.0dBm</t>
  </si>
  <si>
    <t>WiSrc Pin=RX_5G//freq=5724.900000000001MHz//srcAmp=-61.0dBm</t>
  </si>
  <si>
    <t>WiSrc Pin=RX_2G//freq=2439.9MHz//srcAmp=-75.0dBm</t>
  </si>
  <si>
    <t>WiSrc Pin=RX_2G//freq=2439.9MHz//srcAmp=-36.0dBm</t>
  </si>
  <si>
    <t>WiSrc Pin=RX_2G//freq=2439.9MHz//srcAmp=-69.0dBm</t>
  </si>
  <si>
    <t>WiSrc Pin=RX_2G//freq=2439.9MHz//srcAmp=-63.0dBm</t>
  </si>
  <si>
    <t>WiSrc Pin=RX_2G//freq=2439.9MHz//srcAmp=-80.0dBm</t>
  </si>
  <si>
    <t>WiSrc Pin=RX_2G//freq=2439.9MHz//srcAmp=-74.0dBm</t>
  </si>
  <si>
    <t>WiSrc Pin=RX_2G//freq=2439.9MHz//srcAmp=-68.0dBm</t>
  </si>
  <si>
    <t>WiSrc Pin=RX_2G//freq=2439.9MHz//srcAmp=-62.0dBm</t>
  </si>
  <si>
    <t>WiSrc Pin=RX_5G//freq=5724.900000000001MHz//srcAmp=-75.0dBm</t>
  </si>
  <si>
    <t>WiSrc Pin=RX_5G//freq=5724.900000000001MHz//srcAmp=-65.0dBm</t>
  </si>
  <si>
    <t>WiSrc Pin=RX_5G//freq=5724.900000000001MHz//srcAmp=-41.0dBm</t>
  </si>
  <si>
    <t>WiSrc Pin=RX_5G//freq=5724.900000000001MHz//srcAmp=-80.0dBm</t>
  </si>
  <si>
    <t>WiSrc Pin=RX_5G//freq=5724.900000000001MHz//srcAmp=-74.0dBm</t>
  </si>
  <si>
    <t>WiSrc Pin=RX_5G//freq=5724.900000000001MHz//srcAmp=-68.0dBm</t>
  </si>
  <si>
    <t>WiSrc Pin=RX_5G//freq=5724.900000000001MHz//srcAmp=-85.0dBm</t>
  </si>
  <si>
    <t>WiSrc Pin=RX_5G//freq=5724.900000000001MHz//srcAmp=-79.0dBm</t>
  </si>
  <si>
    <t>WiSrc Pin=RX_5G//freq=5724.900000000001MHz//srcAmp=-73.0dBm</t>
  </si>
  <si>
    <t>WiSrc Pin=RX_5G//freq=5724.900000000001MHz//srcAmp=-67.0dBm</t>
  </si>
  <si>
    <t>WiSrc Pin=RX_2G//freq=2440.0MHz//srcAmp=-75.0dBm</t>
  </si>
  <si>
    <t>WiSrc Pin=RX_2G//freq=2440.0MHz//srcAmp=-60.0dBm</t>
  </si>
  <si>
    <t>WiSrc Pin=RX_5G//freq=5150.0MHz//srcAmp=-75.0dBm</t>
  </si>
  <si>
    <t>WiSrc Pin=RX_5G//freq=5988.0MHz//srcAmp=-75.0dBm</t>
  </si>
  <si>
    <t>WiSrc Pin=RX_5G//freq=6425.0MHz//srcAmp=-75.0dBm</t>
  </si>
  <si>
    <t>WiSrc Pin=RX_5G//freq=5150.0MHz//srcAmp=-60.0dBm</t>
  </si>
  <si>
    <t>WiSrc Pin=RX_5G//freq=5988.0MHz//srcAmp=-60.0dBm</t>
  </si>
  <si>
    <t>WiSrc Pin=RX_5G//freq=6425.0MHz//srcAmp=-60.0dBm</t>
  </si>
  <si>
    <t>Glennie OTP</t>
  </si>
  <si>
    <t>LSB</t>
  </si>
  <si>
    <t>MSB</t>
  </si>
  <si>
    <t>uA</t>
  </si>
  <si>
    <t>Pin</t>
  </si>
  <si>
    <t>Power Check</t>
    <phoneticPr fontId="13" type="noConversion"/>
  </si>
  <si>
    <t>source 0.1V, measure current</t>
    <phoneticPr fontId="13" type="noConversion"/>
  </si>
  <si>
    <t>uA</t>
    <phoneticPr fontId="13" type="noConversion"/>
  </si>
  <si>
    <t>GND Check</t>
    <phoneticPr fontId="13" type="noConversion"/>
  </si>
  <si>
    <t>source -110uA, measure voltage</t>
    <phoneticPr fontId="13" type="noConversion"/>
  </si>
  <si>
    <t>mV</t>
    <phoneticPr fontId="13" type="noConversion"/>
  </si>
  <si>
    <t>IO_FORWARD_CHECK</t>
    <phoneticPr fontId="13" type="noConversion"/>
  </si>
  <si>
    <t>source 110uA, measure voltage</t>
    <phoneticPr fontId="13" type="noConversion"/>
  </si>
  <si>
    <t>IO_REVERSE_CHECK</t>
    <phoneticPr fontId="13" type="noConversion"/>
  </si>
  <si>
    <t>B9</t>
    <phoneticPr fontId="12" type="noConversion"/>
  </si>
  <si>
    <t>A11</t>
    <phoneticPr fontId="12" type="noConversion"/>
  </si>
  <si>
    <t>CFSB_ASHBY</t>
    <phoneticPr fontId="12" type="noConversion"/>
  </si>
  <si>
    <t>E5</t>
    <phoneticPr fontId="12" type="noConversion"/>
  </si>
  <si>
    <t>EXT_RESET_N_ASHBY</t>
    <phoneticPr fontId="12" type="noConversion"/>
  </si>
  <si>
    <t>E6</t>
    <phoneticPr fontId="12" type="noConversion"/>
  </si>
  <si>
    <t>DPSLP_EN_ASHBY</t>
    <phoneticPr fontId="12" type="noConversion"/>
  </si>
  <si>
    <t>F11</t>
    <phoneticPr fontId="12" type="noConversion"/>
  </si>
  <si>
    <t>EXT_RESET_N_GLENNIE</t>
    <phoneticPr fontId="12" type="noConversion"/>
  </si>
  <si>
    <t>K17</t>
    <phoneticPr fontId="12" type="noConversion"/>
  </si>
  <si>
    <t>LP_CLK_AON_GLENNIE</t>
    <phoneticPr fontId="12" type="noConversion"/>
  </si>
  <si>
    <t>IO_Reverse Check(NTC_HRLD)</t>
    <phoneticPr fontId="13" type="noConversion"/>
  </si>
  <si>
    <t>L22</t>
    <phoneticPr fontId="12" type="noConversion"/>
  </si>
  <si>
    <t>(Defined by OSAT)</t>
  </si>
  <si>
    <t>Die 0 (bottom die)</t>
  </si>
  <si>
    <t>Die 1 (top die)</t>
  </si>
  <si>
    <t>Register</t>
  </si>
  <si>
    <t>Field</t>
  </si>
  <si>
    <t>Chip rev</t>
  </si>
  <si>
    <t>Default (10B-1X)</t>
  </si>
  <si>
    <t>Default (10B-1X-TEMP)</t>
  </si>
  <si>
    <t>12B-1X</t>
  </si>
  <si>
    <t>12B-32X</t>
  </si>
  <si>
    <t>12B-32X-VREF</t>
  </si>
  <si>
    <t>12B-1X-SELF-0P25</t>
  </si>
  <si>
    <t>12B-1X-SELF-0P5</t>
  </si>
  <si>
    <t>12B-1X-SELF-0P75</t>
  </si>
  <si>
    <t>CORE_CMN</t>
  </si>
  <si>
    <t>CORE_CMN_CFG</t>
  </si>
  <si>
    <t>conv_adc_to_2s_comp</t>
  </si>
  <si>
    <t>0x1</t>
  </si>
  <si>
    <t>1 for nTSe &amp; nTSr</t>
  </si>
  <si>
    <t>adc_res_reformat</t>
  </si>
  <si>
    <t>0x0</t>
  </si>
  <si>
    <t>0: 12bit, 1: 10bit (POR)</t>
  </si>
  <si>
    <t>MTR_CORE_CMN</t>
  </si>
  <si>
    <t>MTR_CORE_CMN_ACQ_DLY</t>
  </si>
  <si>
    <t>acqDly_mode</t>
  </si>
  <si>
    <t>automatic mode is 0</t>
  </si>
  <si>
    <t>MTR_CORE_CMN_MTR_SEQ_CFG</t>
  </si>
  <si>
    <t>enableChain</t>
  </si>
  <si>
    <t>enable this chain</t>
  </si>
  <si>
    <t>StartIn</t>
  </si>
  <si>
    <t>Make sure this is clear to start</t>
  </si>
  <si>
    <t>keepPwrUp</t>
  </si>
  <si>
    <t>Normal operating mode</t>
  </si>
  <si>
    <t>MTR_CORE_CMN_MTR_POLY_SOLVER_CFG</t>
  </si>
  <si>
    <t>mtr_solver_acc_num_samples</t>
  </si>
  <si>
    <t>0x5</t>
  </si>
  <si>
    <t xml:space="preserve">2^x averaging. </t>
  </si>
  <si>
    <t>MTR_CORE_CMN_MTR_SENSOR_CHAIN_TYPE_CFG</t>
  </si>
  <si>
    <t>sensor_chain_type</t>
  </si>
  <si>
    <t>0x2</t>
  </si>
  <si>
    <t>0: BTS, 1: ICTS, 2: NTSE, 3: NTSR</t>
  </si>
  <si>
    <t>MTR_CORE_CMN_SENSOR_EN</t>
  </si>
  <si>
    <t>sensor_en</t>
  </si>
  <si>
    <t>0xff</t>
  </si>
  <si>
    <t>Enable all sensors</t>
  </si>
  <si>
    <t>mtr_solver_en</t>
  </si>
  <si>
    <t xml:space="preserve">Enable solver even if you don't use it. </t>
  </si>
  <si>
    <t>MTR_CORE_CMN_SENSOR_N</t>
  </si>
  <si>
    <t>MTR_COEF_C0</t>
  </si>
  <si>
    <t>fuse: hsc_ntse_c0</t>
  </si>
  <si>
    <t>MTR_COEF_C1</t>
  </si>
  <si>
    <t>fuse: hsc_ntse_c1</t>
  </si>
  <si>
    <t>MTR_COEF_C2</t>
  </si>
  <si>
    <t>fuse: hsc_ntse_c2</t>
  </si>
  <si>
    <t>MTR_COEF_C3</t>
  </si>
  <si>
    <t>MC</t>
  </si>
  <si>
    <t>MC_CFG_0</t>
  </si>
  <si>
    <t>A0</t>
  </si>
  <si>
    <t>0x7009-9E27</t>
  </si>
  <si>
    <t>0x7001-9E27</t>
  </si>
  <si>
    <t>0x7001-9E67</t>
  </si>
  <si>
    <t>0xF001-9E27</t>
  </si>
  <si>
    <t>B0</t>
  </si>
  <si>
    <t>0x7009-9E17</t>
  </si>
  <si>
    <t>0x7001-9E17</t>
  </si>
  <si>
    <t>0x7001-9E57</t>
  </si>
  <si>
    <t>0xF001-9E17</t>
  </si>
  <si>
    <t>MC_CFG_1</t>
  </si>
  <si>
    <t>0x3800</t>
  </si>
  <si>
    <t>0x3805</t>
  </si>
  <si>
    <t>0x3803</t>
  </si>
  <si>
    <t>0x3802</t>
  </si>
  <si>
    <t>0x3806</t>
  </si>
  <si>
    <t>MC_CFG_2</t>
  </si>
  <si>
    <t>Test limits (min, max)</t>
  </si>
  <si>
    <t>[500, 1400]</t>
  </si>
  <si>
    <t>[temp_set-/+5C]*64</t>
  </si>
  <si>
    <t>[16000, 44800]</t>
  </si>
  <si>
    <r>
      <t>[</t>
    </r>
    <r>
      <rPr>
        <b/>
        <sz val="12"/>
        <color theme="1"/>
        <rFont val="Calibri"/>
        <family val="2"/>
        <scheme val="minor"/>
      </rPr>
      <t>350</t>
    </r>
    <r>
      <rPr>
        <sz val="12"/>
        <color theme="1"/>
        <rFont val="Calibri"/>
        <family val="2"/>
        <scheme val="minor"/>
      </rPr>
      <t xml:space="preserve">/2/VDD_SOC*2047*32, 
</t>
    </r>
    <r>
      <rPr>
        <b/>
        <sz val="12"/>
        <color theme="1"/>
        <rFont val="Calibri"/>
        <family val="2"/>
        <scheme val="minor"/>
      </rPr>
      <t>550</t>
    </r>
    <r>
      <rPr>
        <sz val="12"/>
        <color theme="1"/>
        <rFont val="Calibri"/>
        <family val="2"/>
        <scheme val="minor"/>
      </rPr>
      <t>/2/VDD_SOC*2047*32]</t>
    </r>
  </si>
  <si>
    <t>[-1375, -1355]</t>
  </si>
  <si>
    <t>[-5, 5]</t>
  </si>
  <si>
    <t>[1355, 1375]</t>
  </si>
  <si>
    <t>Initial release, Harald P1 Module, Missing RF tests</t>
  </si>
  <si>
    <t>Packet test added</t>
  </si>
  <si>
    <t>Comprenensive "Representive" (The coding scheme will not impact PHY/Radio performance)</t>
  </si>
  <si>
    <t>Harald Module</t>
  </si>
  <si>
    <t>VDD_RAD=0.73V, VDD_HPA= variable, VDD_SOC=0.73V, VDD_DIG,VDD_RAM=NV, T=25C</t>
  </si>
  <si>
    <t>Packet Type</t>
  </si>
  <si>
    <t>Data Rate</t>
  </si>
  <si>
    <t>Development</t>
  </si>
  <si>
    <t>Pattern</t>
    <phoneticPr fontId="4" type="noConversion"/>
  </si>
  <si>
    <t>B5</t>
  </si>
  <si>
    <t>BW</t>
  </si>
  <si>
    <t>Coding Schema</t>
  </si>
  <si>
    <t>Modulation</t>
  </si>
  <si>
    <t>BDR</t>
  </si>
  <si>
    <t>GFSK</t>
  </si>
  <si>
    <t>1DH5</t>
  </si>
  <si>
    <t>Output Power</t>
  </si>
  <si>
    <t>PRBS9</t>
    <phoneticPr fontId="4" type="noConversion"/>
  </si>
  <si>
    <t>Frequency Range</t>
  </si>
  <si>
    <t>6dB BW</t>
  </si>
  <si>
    <t>20dB BW</t>
  </si>
  <si>
    <t>Adjacent Channel Power</t>
  </si>
  <si>
    <t>Modulation Characteristics</t>
  </si>
  <si>
    <t>F0,AA</t>
    <phoneticPr fontId="4" type="noConversion"/>
  </si>
  <si>
    <t>Current</t>
    <phoneticPr fontId="4" type="noConversion"/>
  </si>
  <si>
    <t>Frequency Drift</t>
  </si>
  <si>
    <t>AA</t>
    <phoneticPr fontId="4" type="noConversion"/>
  </si>
  <si>
    <t>EDR</t>
  </si>
  <si>
    <t>Pi/4-DQPSK</t>
  </si>
  <si>
    <t>2DH5</t>
  </si>
  <si>
    <t>Current</t>
  </si>
  <si>
    <t>8DPSK</t>
  </si>
  <si>
    <t>3DH5</t>
  </si>
  <si>
    <t>LE</t>
  </si>
  <si>
    <t>LE1M</t>
  </si>
  <si>
    <t>Frequency Offset, Drift, Drift Rate</t>
  </si>
  <si>
    <t>LE2M</t>
  </si>
  <si>
    <t>HDR</t>
  </si>
  <si>
    <t>HDR4</t>
  </si>
  <si>
    <t>i</t>
  </si>
  <si>
    <t>2M</t>
  </si>
  <si>
    <t>HDR8</t>
  </si>
  <si>
    <t>HDT</t>
  </si>
  <si>
    <t>1/2</t>
  </si>
  <si>
    <t>Pi/4-QPSK</t>
  </si>
  <si>
    <t>HDT2</t>
  </si>
  <si>
    <t>3/4</t>
  </si>
  <si>
    <t>HDT3</t>
  </si>
  <si>
    <t>3M</t>
  </si>
  <si>
    <t>8PSK</t>
  </si>
  <si>
    <t>HDT4</t>
  </si>
  <si>
    <t>2/3</t>
  </si>
  <si>
    <t>4M</t>
  </si>
  <si>
    <t>16QAM</t>
  </si>
  <si>
    <t>HDT6</t>
  </si>
  <si>
    <t>15/16</t>
  </si>
  <si>
    <t>HDT8</t>
  </si>
  <si>
    <t>HDRP</t>
  </si>
  <si>
    <t>HDRPS2</t>
  </si>
  <si>
    <t>8M</t>
  </si>
  <si>
    <t>OQPSK</t>
  </si>
  <si>
    <t>HDRPL8</t>
  </si>
  <si>
    <t>HDRPL12</t>
  </si>
  <si>
    <t>HDRPL16</t>
  </si>
  <si>
    <t>HDRPL24</t>
  </si>
  <si>
    <t>HDRPL32</t>
  </si>
  <si>
    <t>HDRPM4</t>
  </si>
  <si>
    <t>HDRPM6</t>
  </si>
  <si>
    <t>HDRPM8</t>
  </si>
  <si>
    <t>HDRPM12</t>
  </si>
  <si>
    <t>HDRPM16</t>
  </si>
  <si>
    <t>UHDR</t>
  </si>
  <si>
    <t>16M</t>
  </si>
  <si>
    <t>Pi/4 QPSK</t>
  </si>
  <si>
    <t>UHDR16</t>
  </si>
  <si>
    <t>UHDR24</t>
  </si>
  <si>
    <t>UHDR32</t>
  </si>
  <si>
    <t>UHDR48</t>
  </si>
  <si>
    <t>Harald Frequency Bands Test Guide</t>
  </si>
  <si>
    <t>Harald Channel Bands Test Guide</t>
  </si>
  <si>
    <t>Note:</t>
  </si>
  <si>
    <t>See "BT TX Power Specification" for Power Specification</t>
  </si>
  <si>
    <t># of channels</t>
  </si>
  <si>
    <t>Low</t>
  </si>
  <si>
    <t>Mid</t>
  </si>
  <si>
    <t>High</t>
  </si>
  <si>
    <t>See "BT Test Limits" for EVM Specification</t>
  </si>
  <si>
    <t>Band 0</t>
  </si>
  <si>
    <t>Band 1</t>
  </si>
  <si>
    <t>Legend</t>
  </si>
  <si>
    <t>Definition</t>
  </si>
  <si>
    <t>Band 2</t>
  </si>
  <si>
    <t>Bx</t>
  </si>
  <si>
    <t>Band tested</t>
  </si>
  <si>
    <t>Band 4</t>
  </si>
  <si>
    <t>ALL</t>
  </si>
  <si>
    <t>All bands except Band 3</t>
  </si>
  <si>
    <t>Band 5</t>
  </si>
  <si>
    <t>Info only test, no limit</t>
  </si>
  <si>
    <t>Band 6</t>
  </si>
  <si>
    <t>Band 7</t>
  </si>
  <si>
    <t>Harald BLE Frequency Bands Test Guide</t>
  </si>
  <si>
    <t>Harald BLE Channel Bands Test Guide</t>
  </si>
  <si>
    <t>Harald HDR Frequency Bands Test Guide</t>
  </si>
  <si>
    <t>Harald HDR Channel Bands Test Guide</t>
  </si>
  <si>
    <t>Band</t>
  </si>
  <si>
    <t>Conditions</t>
  </si>
  <si>
    <t>Tx Specification</t>
  </si>
  <si>
    <t>Comments</t>
  </si>
  <si>
    <t>HPA</t>
  </si>
  <si>
    <t>Mode</t>
  </si>
  <si>
    <t>LSL</t>
  </si>
  <si>
    <t>Typ.</t>
  </si>
  <si>
    <t>USL</t>
  </si>
  <si>
    <t>Units</t>
  </si>
  <si>
    <t>Uses PAPR of 3.2</t>
  </si>
  <si>
    <t>LE1M/LE2M</t>
  </si>
  <si>
    <t>Uses PAPR of 2.9</t>
  </si>
  <si>
    <t>HDR4/HDR8</t>
  </si>
  <si>
    <t>Uses PAPR of 3.1</t>
  </si>
  <si>
    <t>HPA supply</t>
  </si>
  <si>
    <t>PA Slice</t>
  </si>
  <si>
    <t>Dig Gain</t>
  </si>
  <si>
    <t xml:space="preserve">BDR and EDR TEST LIMITS </t>
  </si>
  <si>
    <t>RF Test Cases</t>
  </si>
  <si>
    <t>Test Description</t>
  </si>
  <si>
    <t>TRM/CA/01/C</t>
  </si>
  <si>
    <t>TX Output Power</t>
  </si>
  <si>
    <t>See "BT TX Power Specification"</t>
  </si>
  <si>
    <t>TX Power Accuracy</t>
  </si>
  <si>
    <t>+3</t>
  </si>
  <si>
    <t>Delta from "BT TX Power Specification"</t>
  </si>
  <si>
    <t>TRM/CA/03/C</t>
  </si>
  <si>
    <t>TX Output Power Control Step Size</t>
  </si>
  <si>
    <t>TRM/CA/04/C</t>
  </si>
  <si>
    <t>TX Output Spectrum -- Frequency Range</t>
  </si>
  <si>
    <t>MHz</t>
  </si>
  <si>
    <t>BDR 5GHz</t>
  </si>
  <si>
    <t>TRM/CA/05/C</t>
  </si>
  <si>
    <t>TX Output Spectrum -- 20dB BW</t>
  </si>
  <si>
    <t>2GHz</t>
  </si>
  <si>
    <t>5GHz</t>
  </si>
  <si>
    <t>TX Output Spectrum -- 6dB BW</t>
  </si>
  <si>
    <t>TRM/CA/06/C</t>
  </si>
  <si>
    <t>TX Output Spectrum -- ACP</t>
  </si>
  <si>
    <t>fTX +/- 1MHz</t>
  </si>
  <si>
    <t>fTX +/- 2MHz</t>
  </si>
  <si>
    <t>fTX +/-3/4/5 MHz</t>
  </si>
  <si>
    <t>TRM/CA/07/C</t>
  </si>
  <si>
    <t>N/A</t>
  </si>
  <si>
    <t>TRM/CA/08/C</t>
  </si>
  <si>
    <t>TX Carrier Frequency Offset</t>
  </si>
  <si>
    <t>+75</t>
  </si>
  <si>
    <t>TRM/CA/09/C</t>
  </si>
  <si>
    <t>TX Carrier Frequency Drift -- 1slot pkt</t>
  </si>
  <si>
    <t>TX Carrier Frequency Drift -- 3 or 5slot pkt</t>
  </si>
  <si>
    <t>TX Carrier Frequency Drift Rate</t>
  </si>
  <si>
    <t>TRM/CA/10/C</t>
  </si>
  <si>
    <t>TX Relative Power</t>
  </si>
  <si>
    <t>+1</t>
  </si>
  <si>
    <t>3DH (8-DPSK) payload power relative to GFSK header power, within a packet</t>
  </si>
  <si>
    <t>TRM/CA/11/C</t>
  </si>
  <si>
    <t>TX Carrier Frequency Stability</t>
  </si>
  <si>
    <t>ωi + ω0</t>
  </si>
  <si>
    <t>ω0</t>
  </si>
  <si>
    <t>+10</t>
  </si>
  <si>
    <t>TX RMS DEVM</t>
  </si>
  <si>
    <t>π/4-DQPSK</t>
  </si>
  <si>
    <t>8-DPSK</t>
  </si>
  <si>
    <t>TX Peak DEVM</t>
  </si>
  <si>
    <t>TX 99% DEVM</t>
  </si>
  <si>
    <t>TRM/CA/12/C</t>
  </si>
  <si>
    <t>TX Differential Phase Encoding</t>
  </si>
  <si>
    <t>% packets having no phase encoding errors</t>
  </si>
  <si>
    <t>TRM/CA/13/C</t>
  </si>
  <si>
    <t>TX In-Band Emissions</t>
  </si>
  <si>
    <t>RCV/CA/01/C</t>
  </si>
  <si>
    <t>RX Sensitivity -- single slot*</t>
  </si>
  <si>
    <t>% BER</t>
  </si>
  <si>
    <t>RX Sensitivity -- single slot (Dirty TX)</t>
  </si>
  <si>
    <t>RCV/CA/02/C</t>
  </si>
  <si>
    <t>RX Sensitivity -- multi slot*</t>
  </si>
  <si>
    <t>RX Sensitivity -- multi slot (Dirty TX)</t>
  </si>
  <si>
    <t>RCV/CA/06/C</t>
  </si>
  <si>
    <t>RX Max Input Level</t>
  </si>
  <si>
    <t>RCV/CA/07/C</t>
  </si>
  <si>
    <t>RX Sensitivity*</t>
  </si>
  <si>
    <t>BER</t>
  </si>
  <si>
    <t>RX Sensitivity (Dirty TX)</t>
  </si>
  <si>
    <t>RCV/CA/08/C</t>
  </si>
  <si>
    <t>RX BER Floor</t>
  </si>
  <si>
    <t>RCV/CA/10/C</t>
  </si>
  <si>
    <t>RX Maximum Input Level</t>
  </si>
  <si>
    <t>BLE TEST LIMITS</t>
  </si>
  <si>
    <t>TRM-LE/CA/01/C</t>
  </si>
  <si>
    <t>BLE</t>
  </si>
  <si>
    <t>TRM-LE/CA/03/C</t>
  </si>
  <si>
    <t>In-Band Emissions</t>
  </si>
  <si>
    <t>TRM-LE/CA/05/C</t>
  </si>
  <si>
    <t>Modulation Characteristics -- Δf1 (avg)</t>
  </si>
  <si>
    <t>Using modulation index 0.47-0.53. stable mod index non-POR</t>
  </si>
  <si>
    <t>Using modulation index 0.47-0.53</t>
  </si>
  <si>
    <t>Modulation Characteristics -- Δf2 (max)</t>
  </si>
  <si>
    <t>Modulation Characteristics -- Δf2(avg) / Δf1(avg)</t>
  </si>
  <si>
    <t>TRM-LE/CA/06/CA</t>
  </si>
  <si>
    <t>Carrier Frequency Offset</t>
  </si>
  <si>
    <t>+150</t>
  </si>
  <si>
    <t>Carrier Frequency Drift</t>
  </si>
  <si>
    <t>f0 to fn</t>
  </si>
  <si>
    <t>Carrier Frequency Drift Rate</t>
  </si>
  <si>
    <t>f1-f0, and fn-f(n-5)</t>
  </si>
  <si>
    <t>RCV-LE/CA/01/C</t>
  </si>
  <si>
    <t>Receiver Sensitivity - 37 Bytes per Packet</t>
  </si>
  <si>
    <t>% PER</t>
  </si>
  <si>
    <t>Receiver Sensitivity (Dirty TX) - 37 Bytes per Packet</t>
  </si>
  <si>
    <t>RCV-LE/CA/06/C</t>
  </si>
  <si>
    <t>Maximum Input Level</t>
  </si>
  <si>
    <t>RCV-LE/CA/07/C</t>
  </si>
  <si>
    <t>PER Report Integrity</t>
  </si>
  <si>
    <t>+7.3</t>
  </si>
  <si>
    <t>+13.3</t>
  </si>
  <si>
    <t>LE max allowed</t>
  </si>
  <si>
    <t>In-Band Emission</t>
  </si>
  <si>
    <t>fTX +/- 3MHz</t>
  </si>
  <si>
    <t>fTX +/- 4/5MHz</t>
  </si>
  <si>
    <t>fTX +/- 6/7/8/9/10MHz</t>
  </si>
  <si>
    <t>f1-f0</t>
  </si>
  <si>
    <t>BT HDR TEST LIMITS</t>
  </si>
  <si>
    <t>dBc</t>
  </si>
  <si>
    <t>Ashby Frequency Bands Test Guide</t>
  </si>
  <si>
    <t>Ashby Channel Bands Test Guide</t>
  </si>
  <si>
    <t>Ashby HDR Frequency Bands Test Guide</t>
  </si>
  <si>
    <t>Ashby HDR Channel Bands Test Guide</t>
  </si>
  <si>
    <t xml:space="preserve">Flash Leakage Test limit updated </t>
  </si>
  <si>
    <t>GPIOs Covered</t>
  </si>
  <si>
    <t>lrs_load</t>
  </si>
  <si>
    <t>lrs_bt_clk</t>
  </si>
  <si>
    <t>bt_sync</t>
  </si>
  <si>
    <t>ap_lock_remote</t>
  </si>
  <si>
    <t>prod_mode_remote</t>
  </si>
  <si>
    <t>dhwake                         </t>
  </si>
  <si>
    <t>0x40908038</t>
  </si>
  <si>
    <t>0x40908034</t>
  </si>
  <si>
    <t>0x4090804C</t>
  </si>
  <si>
    <t>0x40908044</t>
  </si>
  <si>
    <t>0x40908048</t>
  </si>
  <si>
    <t>0x40908050</t>
  </si>
  <si>
    <t>0x444301a8</t>
  </si>
  <si>
    <t>0x444301a4</t>
  </si>
  <si>
    <t>0x444301bc</t>
  </si>
  <si>
    <t>0x444301b4</t>
  </si>
  <si>
    <t>0x444301b8</t>
  </si>
  <si>
    <t>0x444301c0</t>
  </si>
  <si>
    <t>ICF GPIO test added</t>
  </si>
  <si>
    <t>Power Rail</t>
  </si>
  <si>
    <t>Condition (V)</t>
  </si>
  <si>
    <t>Upper Limit (A)</t>
  </si>
  <si>
    <t>Lower Limit (A)</t>
  </si>
  <si>
    <t>Rafik Dalati</t>
  </si>
  <si>
    <t>1) Setup and Calibration</t>
  </si>
  <si>
    <t>Test. Num.</t>
  </si>
  <si>
    <t>Parameter</t>
  </si>
  <si>
    <t>Options</t>
  </si>
  <si>
    <t xml:space="preserve">Continutiy check </t>
  </si>
  <si>
    <t>Refer to "IO Continuity" Sheet</t>
  </si>
  <si>
    <t>COMPLETE</t>
  </si>
  <si>
    <t>Power Supply - Power OFF</t>
  </si>
  <si>
    <t>Refer to "Power Sequence" Sheet</t>
  </si>
  <si>
    <t>Power Supply off for error prevention</t>
  </si>
  <si>
    <t>Measure Power Short on all rails</t>
  </si>
  <si>
    <t>Refer to "Current Consumption" Sheet</t>
  </si>
  <si>
    <t>Power Supply - Power ON</t>
    <phoneticPr fontId="0" type="noConversion"/>
  </si>
  <si>
    <t>current measurement not needed, Limits after cal</t>
  </si>
  <si>
    <t>FWBT IDD Measurements</t>
  </si>
  <si>
    <t>OTP PRECHECK</t>
  </si>
  <si>
    <t>Measure Sleep Current</t>
  </si>
  <si>
    <t>Durant in Sleep patterns</t>
  </si>
  <si>
    <t>FW BOOT</t>
  </si>
  <si>
    <t>Calibration Sequence</t>
  </si>
  <si>
    <t>CAL_RESULT</t>
  </si>
  <si>
    <t>Follow Cal Pattern provided by SoC team</t>
  </si>
  <si>
    <t>NVV_BLOB_COUNT</t>
  </si>
  <si>
    <t>1 = calibration completed sucessfully</t>
  </si>
  <si>
    <t>OTP_WRITE_RESULT</t>
  </si>
  <si>
    <t>No OTP write during this step</t>
  </si>
  <si>
    <t>MODULE_TYPE</t>
  </si>
  <si>
    <t>2) RF MP coverage - Test and OTP write</t>
  </si>
  <si>
    <t>RF Pkt Test Check and Active RF Current Consumption
Flash Check tests</t>
  </si>
  <si>
    <t>Refer to "BT - MP Test Coverage" Sheet
Refer to "Active RF Current Consumption" Sheet
Refer to "Online Flash Testing" Sheet</t>
  </si>
  <si>
    <t>Coverage completed Successfully, can be run concurrently with test number 7</t>
  </si>
  <si>
    <t>OTP Write</t>
  </si>
  <si>
    <t>0 = no errors
1 = No voltage applied
2 = OTP full
3 = OTP readback fail
99= No write requested</t>
  </si>
  <si>
    <t>IB_ID CHECK</t>
  </si>
  <si>
    <t>B0 FW githash</t>
  </si>
  <si>
    <t>MODULE_ID CHECK</t>
  </si>
  <si>
    <t>MODULE_REV_CHECK</t>
  </si>
  <si>
    <t>Provided before OK2TEST</t>
  </si>
  <si>
    <t>Power Reset &amp; Reboot</t>
  </si>
  <si>
    <t>OTP Check</t>
  </si>
  <si>
    <t>Load FW, Scan OTP</t>
  </si>
  <si>
    <t>NVV_Check</t>
  </si>
  <si>
    <t>4) End Test</t>
  </si>
  <si>
    <t>READ_CURRENT</t>
  </si>
  <si>
    <t>HRLD</t>
  </si>
  <si>
    <t>Symbol Rate</t>
  </si>
  <si>
    <t>x</t>
  </si>
  <si>
    <t>Harald Specification</t>
  </si>
  <si>
    <t>In order to test GPIOs, one should configure each GPIO as output from Ashby side and set Glennie as input, set Ashby PU and PD state, then measure from Glennie side the data bit to confirm both 0/1 can be read</t>
  </si>
  <si>
    <t>Repeat with Glennie as output and Ashby as Input</t>
  </si>
  <si>
    <t>1MHz BW</t>
  </si>
  <si>
    <t>2MHz BW</t>
  </si>
  <si>
    <t>4MHz BW</t>
  </si>
  <si>
    <t>8MHz BW</t>
  </si>
  <si>
    <t>Ashby UHDR Frequency Bands Test Guide</t>
  </si>
  <si>
    <t>Ashby UHDR Channel Bands Test Guide</t>
  </si>
  <si>
    <t>16MHz BW</t>
  </si>
  <si>
    <t>x dBm, 8Mbit data</t>
  </si>
  <si>
    <t>Gigadevice</t>
  </si>
  <si>
    <t>T=25C</t>
  </si>
  <si>
    <t>cont/OS</t>
  </si>
  <si>
    <t>power short</t>
  </si>
  <si>
    <t>fwbt IDD</t>
  </si>
  <si>
    <t>OTP prechk</t>
  </si>
  <si>
    <t xml:space="preserve">cal </t>
  </si>
  <si>
    <t>otp</t>
  </si>
  <si>
    <t>toggle reset/CFSB or pwoer cycle and otp check</t>
  </si>
  <si>
    <t>check for otp_valid</t>
  </si>
  <si>
    <t>boot glennie</t>
  </si>
  <si>
    <t>check ICF GPIOs and ICF loopback</t>
  </si>
  <si>
    <t>packet test</t>
  </si>
  <si>
    <t>flash test</t>
  </si>
  <si>
    <t>fuse Glennie</t>
  </si>
  <si>
    <t>check flash sheet</t>
  </si>
  <si>
    <t>Current Leakage on VDD_FLASH</t>
  </si>
  <si>
    <t>Current Leakage on VDDIO_FLASH</t>
  </si>
  <si>
    <t>Current Leakage VDDIO_FLASH</t>
  </si>
  <si>
    <t>99% EVM</t>
  </si>
  <si>
    <t>UHDR 48</t>
  </si>
  <si>
    <t>TBD</t>
  </si>
  <si>
    <t>pi/4 QPSK</t>
  </si>
  <si>
    <t>EDR2/EDR3</t>
  </si>
  <si>
    <t>8-PSK</t>
  </si>
  <si>
    <t>B1,B2, B4, B5, B6, B7</t>
  </si>
  <si>
    <t>pa_gain</t>
  </si>
  <si>
    <t xml:space="preserve">Tx Power Table Condition Specification </t>
  </si>
  <si>
    <t>VDD_HPA [V]</t>
  </si>
  <si>
    <t>Modulation Rate</t>
  </si>
  <si>
    <t>Rate</t>
  </si>
  <si>
    <t>2.4 GHz</t>
  </si>
  <si>
    <t>1 Mbps</t>
  </si>
  <si>
    <t>10% PER, 255-byte packet</t>
  </si>
  <si>
    <t>EDR-2</t>
  </si>
  <si>
    <t>pi/4-DQPSK</t>
  </si>
  <si>
    <t>2 Mbps</t>
  </si>
  <si>
    <t>10% PER, 675-byte packet</t>
  </si>
  <si>
    <t>EDR-3</t>
  </si>
  <si>
    <t>3 Mbps</t>
  </si>
  <si>
    <t>2 MHz, 10% PER, 255-byte packet</t>
  </si>
  <si>
    <t>BLE (LELRS2)</t>
  </si>
  <si>
    <t>GFSK Non-coherent</t>
  </si>
  <si>
    <t>500 kbps</t>
  </si>
  <si>
    <t>BLE (LELRS8)</t>
  </si>
  <si>
    <t>125 kbps</t>
  </si>
  <si>
    <t>pi/4-DQPSK Uncoded</t>
  </si>
  <si>
    <t>4 Mbps</t>
  </si>
  <si>
    <t>2 MHz, 10% PER, 675 B, RS(60,64)</t>
  </si>
  <si>
    <t>8 Mbps</t>
  </si>
  <si>
    <t>4 MHz, 10% PER, 675 B, RS(60,64)</t>
  </si>
  <si>
    <t>HDRpS2</t>
  </si>
  <si>
    <t>OQPSK LDPC1/2</t>
  </si>
  <si>
    <t>HDRpM8</t>
  </si>
  <si>
    <t>OQPSK Uncoded</t>
  </si>
  <si>
    <t>HDRpM6</t>
  </si>
  <si>
    <t>OQPSK LDPC3/4</t>
  </si>
  <si>
    <t>6 Mbps</t>
  </si>
  <si>
    <t>HDRpM4</t>
  </si>
  <si>
    <t>16-QAM Uncoded</t>
  </si>
  <si>
    <t>16 Mbps</t>
  </si>
  <si>
    <t>16-QAM LDPC3/4</t>
  </si>
  <si>
    <t>12 Mbps</t>
  </si>
  <si>
    <t>pi/4-PSK CC1/2</t>
  </si>
  <si>
    <t>2 MHz, 10% PER, 675 B</t>
  </si>
  <si>
    <t>pi/4-PSK CC3/4</t>
  </si>
  <si>
    <t>8PSK TCM2/3</t>
  </si>
  <si>
    <t>16-QAM CC3/4</t>
  </si>
  <si>
    <t>16-QAM CC15/16</t>
  </si>
  <si>
    <t>5 GHz</t>
  </si>
  <si>
    <t>HDRpL16</t>
  </si>
  <si>
    <t>8 MHz, 10% PER, 675 B, RS(60,64)</t>
  </si>
  <si>
    <t>HDRpL12</t>
  </si>
  <si>
    <t>HDRpL8</t>
  </si>
  <si>
    <t>32 Mbps</t>
  </si>
  <si>
    <t>24 Mbps</t>
  </si>
  <si>
    <t>pi/4-QPSK CC1/2</t>
  </si>
  <si>
    <t>pi/4-QPSK CC3/4</t>
  </si>
  <si>
    <t>pi/4-PSK</t>
  </si>
  <si>
    <t>16 MHz, 10% PER</t>
  </si>
  <si>
    <t>Rx Sensitivity Module [dBm]</t>
  </si>
  <si>
    <t>See "Rx Sensitivity Specification" sheet</t>
  </si>
  <si>
    <t>fTX +/-3/4/5… MHz</t>
  </si>
  <si>
    <t>-7 dBm</t>
  </si>
  <si>
    <t>Alternating packets have corrupted CRC, should be packet error</t>
  </si>
  <si>
    <t>HDT2 — 2 Mb/s · π/4 QPSK · Coding rate 1/2 · Sensitivity ≤ −75 dBm · Typical PAPR ~3.0 dB</t>
  </si>
  <si>
    <t>TX Output Power (Class 1)</t>
  </si>
  <si>
    <t>fTX +/- ≥6MHz</t>
  </si>
  <si>
    <t>Hz/pkt</t>
  </si>
  <si>
    <t>TX Format 1 -- PITS &amp; Trailer Symbols</t>
  </si>
  <si>
    <t>PHY INT 0b00–0b11</t>
  </si>
  <si>
    <t>bit errors</t>
  </si>
  <si>
    <t>Receiver Sensitivity (Format 0)</t>
  </si>
  <si>
    <t>10% BLER @ ≥1500 blocks; 10 freq offset + timing error rounds</t>
  </si>
  <si>
    <t>Receiver Sensitivity (Format 1)</t>
  </si>
  <si>
    <t>10% BLER @ ≥1500 blocks</t>
  </si>
  <si>
    <t>Receiver Drift -- Max Frequency Drift</t>
  </si>
  <si>
    <t>Receiver Drift -- Max Drift Rate</t>
  </si>
  <si>
    <t>Hz/µs</t>
  </si>
  <si>
    <t>C/I Selectivity -- Co-channel</t>
  </si>
  <si>
    <t>dB C/I</t>
  </si>
  <si>
    <t>BLER &lt; 10% @ ≥1500 blocks</t>
  </si>
  <si>
    <t>C/I Selectivity -- Adjacent ±2 MHz</t>
  </si>
  <si>
    <t>C/I Selectivity -- Adjacent ±4 MHz</t>
  </si>
  <si>
    <t>C/I Selectivity -- Adjacent ±≥6 MHz</t>
  </si>
  <si>
    <t>C/I Selectivity -- Image Frequency</t>
  </si>
  <si>
    <t>C/I Selectivity -- Adjacent to Image ±2 MHz</t>
  </si>
  <si>
    <t>Out-of-Band Blocking</t>
  </si>
  <si>
    <t>% BLER</t>
  </si>
  <si>
    <t>No intermodulation requirement for HDT; OOB = outside 2400–2483.5 MHz</t>
  </si>
  <si>
    <t>RX Format 1 -- Block Decoding</t>
  </si>
  <si>
    <t>50 packets; 10 dB above sensitivity</t>
  </si>
  <si>
    <t>All trailer symbols correct; blocks reported to Upper Tester</t>
  </si>
  <si>
    <t>50 pkts × 4 PHY INT rounds</t>
  </si>
  <si>
    <t>Output power, in-band emissions, sensitivity, drift, C/I, blocking not tested standalone at HDT3 in r06</t>
  </si>
  <si>
    <t>HDT4 — 4 Mb/s · 8PSK · Coding rate 2/3 (punctured) · Sensitivity ≤ −69 dBm · Typical PAPR ~3.5 dB</t>
  </si>
  <si>
    <t>Normal class</t>
  </si>
  <si>
    <t>Tighter than HDT2 due to higher modulation order</t>
  </si>
  <si>
    <t>50 pkts × 4 rounds</t>
  </si>
  <si>
    <t>10% BLER; 6 dB less sensitive than HDT2</t>
  </si>
  <si>
    <t>Tighter than HDT2 (±2 kHz); 8PSK phase packing demands tighter tracking</t>
  </si>
  <si>
    <t>BLER &lt; 10%</t>
  </si>
  <si>
    <t>HDT6 — 6 Mb/s · 16QAM · Coding rate 3/4 (punctured) · Sensitivity ≤ −65 dBm · Typical PAPR ~6.5 dB</t>
  </si>
  <si>
    <t>10% BLER; 10 dB less sensitive than HDT2</t>
  </si>
  <si>
    <t>Rate Indicator = 0b101; tightest EVM of all HDT rates; 15/16 coding leaves very little redundancy</t>
  </si>
  <si>
    <t>2 GHz</t>
  </si>
  <si>
    <t>&gt;= 99.9% of all Δf2 max values recorded over 10 pkts must be &gt; 185 kHz</t>
  </si>
  <si>
    <t>&gt;= 99.9% of all Δf2 max values recorded over 10 pkts must be &gt; 370 kHz</t>
  </si>
  <si>
    <t>LE HDT PHY — High Data Throughput  |  2 Msym/s · SRRC α=0.4 · Coherent · FEC Coded  |  Error metric: BLER (10% threshold)  |  Source: Core_HDT_PHY_VSr00 &amp; RFPHY_Test_CR_r06</t>
  </si>
  <si>
    <t>RFPHY/TRM/HDT/BV-TBD31-C</t>
  </si>
  <si>
    <t>Normal class; PAVG EIRP ≤ 20 dBm</t>
  </si>
  <si>
    <t>RFPHY/TRM/HDT/BV-TBD221-C</t>
  </si>
  <si>
    <t>+20</t>
  </si>
  <si>
    <t>Class 1; PAVG EIRP ≤ 20 dBm</t>
  </si>
  <si>
    <t>RFPHY/TRM/HDT/BV-TBD41-C</t>
  </si>
  <si>
    <t>New HDT-specific limit (no GFSK requirement at ±3 MHz)</t>
  </si>
  <si>
    <t>RFPHY/TRM/HDT/BV-TBD51-C</t>
  </si>
  <si>
    <t>+125</t>
  </si>
  <si>
    <t>Tighter than GFSK (±150 kHz) — coherent detection</t>
  </si>
  <si>
    <t>+1250</t>
  </si>
  <si>
    <t>Per-packet; HDT2 least restrictive of HDT rates</t>
  </si>
  <si>
    <t>RFPHY/TRM/HDT/BV-TBD81-C</t>
  </si>
  <si>
    <t>All trailer bits = 0; preamble STS/GI/LTS verified; 50 pkts × 4 PHY INT rounds</t>
  </si>
  <si>
    <t>RFPHY/RCV/HDT/BV-TBD91-C</t>
  </si>
  <si>
    <t>RFPHY/RCV/HDT/BV-TBD95-C</t>
  </si>
  <si>
    <t>RFPHY/RCV/HDT/BV-TBD111-C</t>
  </si>
  <si>
    <t>+2</t>
  </si>
  <si>
    <t>Sinusoidal drift, fmod = 318 Hz, T/4 = 785 µs</t>
  </si>
  <si>
    <t>RFPHY/RCV/HDT/BV-TBD121-C</t>
  </si>
  <si>
    <t>Interferer: −88 dBm  /  Wanted: −72 dBm</t>
  </si>
  <si>
    <t>Interferer: −82 dBm</t>
  </si>
  <si>
    <t>Interferer: −50 dBm</t>
  </si>
  <si>
    <t>Interferer: −43 dBm</t>
  </si>
  <si>
    <t>Interferer: −58 dBm</t>
  </si>
  <si>
    <t>Interferer: −52 dBm</t>
  </si>
  <si>
    <t>RFPHY/RCV/HDT/BV-TBD131-C</t>
  </si>
  <si>
    <t>Wanted: −72 dBm; CW blocker OOB</t>
  </si>
  <si>
    <t>RFPHY/RCV/HDT/BV-TBD141-C</t>
  </si>
  <si>
    <t>−10 dBm</t>
  </si>
  <si>
    <t>HDT2/HDT3 threshold: −10 dBm (higher PAPR tolerance vs HDT4/6/7.5)</t>
  </si>
  <si>
    <t>RFPHY/RCV/HDT/BV-TBD171-C</t>
  </si>
  <si>
    <t>RFPHY/TRM/HDT/BV-TBD82-C</t>
  </si>
  <si>
    <t>RFPHY/RCV/HDT/BV-TBD172-C</t>
  </si>
  <si>
    <t>RFPHY/TRM/HDT/BV-TBD32-C</t>
  </si>
  <si>
    <t>RFPHY/TRM/HDT/BV-TBD222-C</t>
  </si>
  <si>
    <t>RFPHY/TRM/HDT/BV-TBD42-C</t>
  </si>
  <si>
    <t>RFPHY/TRM/HDT/BV-TBD52-C</t>
  </si>
  <si>
    <t>+750</t>
  </si>
  <si>
    <t>RFPHY/TRM/HDT/BV-TBD83-C</t>
  </si>
  <si>
    <t>RFPHY/RCV/HDT/BV-TBD92-C</t>
  </si>
  <si>
    <t>RFPHY/RCV/HDT/BV-TBD96-C</t>
  </si>
  <si>
    <t>10% BLER</t>
  </si>
  <si>
    <t>RFPHY/RCV/HDT/BV-TBD112-C</t>
  </si>
  <si>
    <t>RFPHY/RCV/HDT/BV-TBD122-C</t>
  </si>
  <si>
    <t>Interferer: −88 dBm  /  Wanted: −66 dBm</t>
  </si>
  <si>
    <t>RFPHY/RCV/HDT/BV-TBD132-C</t>
  </si>
  <si>
    <t>Wanted: −66 dBm; CW blocker OOB</t>
  </si>
  <si>
    <t>RFPHY/RCV/HDT/BV-TBD142-C</t>
  </si>
  <si>
    <t>−14 dBm</t>
  </si>
  <si>
    <t>Reduced from −10 dBm (HDT2/3) due to higher PAPR of 8PSK/16QAM</t>
  </si>
  <si>
    <t>RFPHY/RCV/HDT/BV-TBD173-C</t>
  </si>
  <si>
    <t>RFPHY/TRM/HDT/BV-TBD33-C</t>
  </si>
  <si>
    <t>RFPHY/TRM/HDT/BV-TBD223-C</t>
  </si>
  <si>
    <t>RFPHY/TRM/HDT/BV-TBD43-C</t>
  </si>
  <si>
    <t>RFPHY/TRM/HDT/BV-TBD53-C</t>
  </si>
  <si>
    <t>RFPHY/TRM/HDT/BV-TBD84-C</t>
  </si>
  <si>
    <t>RFPHY/RCV/HDT/BV-TBD93-C</t>
  </si>
  <si>
    <t>RFPHY/RCV/HDT/BV-TBD97-C</t>
  </si>
  <si>
    <t>RFPHY/RCV/HDT/BV-TBD113-C</t>
  </si>
  <si>
    <t>RFPHY/RCV/HDT/BV-TBD123-C</t>
  </si>
  <si>
    <t>Interferer: −88 dBm  /  Wanted: −62 dBm</t>
  </si>
  <si>
    <t>RFPHY/RCV/HDT/BV-TBD133-C</t>
  </si>
  <si>
    <t>Wanted: −62 dBm; CW blocker OOB</t>
  </si>
  <si>
    <t>RFPHY/RCV/HDT/BV-TBD143-C</t>
  </si>
  <si>
    <t>16QAM: reduced max input level (−14 dBm) vs GFSK (−10 dBm) due to higher PAPR</t>
  </si>
  <si>
    <t>RFPHY/RCV/HDT/BV-TBD174-C</t>
  </si>
  <si>
    <t>RFPHY/TRM/HDT/BV-TBD202-C</t>
  </si>
  <si>
    <t>RFPHY/TRM/HDT/BV-TBD85-C</t>
  </si>
  <si>
    <t>RFPHY/RCV/HDT/BV-TBD175-C</t>
  </si>
  <si>
    <t>Output power, emissions, sensitivity, drift, C/I, blocking not tested standalone at HDT7.5 in r06. Spec: sens ≤ −62 dBm; max input &gt; −14 dBm; drift rate ≤ ±500 Hz/pkt</t>
  </si>
  <si>
    <t xml:space="preserve">HDT3 — 3 Mb/s · π/4 QPSK · Coding rate 3/4 (punctured) · Sensitivity spec ≤ −72 dBm </t>
  </si>
  <si>
    <t>LSL based on high channel lineup</t>
  </si>
  <si>
    <t xml:space="preserve">HDT8 — 7.5 Mb/s · 16QAM · Coding rate 15/16 (punctured) · Sensitivity spec ≤ −62 dBm </t>
  </si>
  <si>
    <t>UHDR 16/24/32</t>
  </si>
  <si>
    <t>TRANSMITTER TESTS</t>
  </si>
  <si>
    <t>TX Output Power  ·  TRM/CA/01/C</t>
  </si>
  <si>
    <t>BDR Transmitter Characteristics</t>
  </si>
  <si>
    <t>Min/max frequency allowed for −80 dBm/Hz power spectral density (EIRP)</t>
  </si>
  <si>
    <t>Not defined</t>
  </si>
  <si>
    <t>TX Modulation Characteristics -- Δf1 (avg)</t>
  </si>
  <si>
    <t>TX Modulation Characteristics -- Δf2 (max)</t>
  </si>
  <si>
    <t>&gt;= 99.9% of all Δf2 max values recorded over 10 pkts must be &gt; 115 kHz</t>
  </si>
  <si>
    <t>TX Modulation Characteristics -- Δf2(avg) / Δf1(avg)</t>
  </si>
  <si>
    <t>per 50 µsec</t>
  </si>
  <si>
    <t>EDR Transmitter Characteristics  (π/4-DQPSK  ·  8-DPSK)</t>
  </si>
  <si>
    <t>ωi  (GFSK header)</t>
  </si>
  <si>
    <t>RMS</t>
  </si>
  <si>
    <t>DEVM</t>
  </si>
  <si>
    <t>Peak</t>
  </si>
  <si>
    <t>Relative to power in wanted signal; PTX−26dB(f) ≤ PTxref−26 dB for |M−N| = 1</t>
  </si>
  <si>
    <t>RECEIVER TESTS</t>
  </si>
  <si>
    <t>BDR Receiver Characteristics</t>
  </si>
  <si>
    <t>−17 dBm</t>
  </si>
  <si>
    <t>EDR Receiver Characteristics  (π/4-DQPSK  ·  8-DPSK)</t>
  </si>
  <si>
    <t>7.0E-5</t>
  </si>
  <si>
    <t>RCV/CA/09/C</t>
  </si>
  <si>
    <t>7.0E-6</t>
  </si>
  <si>
    <t>Power Plane</t>
  </si>
  <si>
    <t>Nominal [V]</t>
  </si>
  <si>
    <t>PP0V55_VDD_AON_ASHBY</t>
    <phoneticPr fontId="2" type="noConversion"/>
  </si>
  <si>
    <t>PP0V73_VDD_SOC_ASHBY</t>
    <phoneticPr fontId="2" type="noConversion"/>
  </si>
  <si>
    <t>PP1V2_VDD_IORAD_ASHBY</t>
    <phoneticPr fontId="2" type="noConversion"/>
  </si>
  <si>
    <t>PP1V2_VDDIO_FLASH</t>
    <phoneticPr fontId="2" type="noConversion"/>
  </si>
  <si>
    <t>Updated for P1, added test flow sheet, block diagram sheet, power sequence sheet, added Giga device flash test coverage, Updated frequency table, updated packet test limits.
Added DC Power Conditions sheet and Tx/Rx specification sheets, added UHDR and HDT specs.
Updated Tx and Rx test coverage sheets with red font for must have tests and black fonts with nice to have tests for NPI</t>
  </si>
  <si>
    <t>Updated flash test coverage to entire memory checks</t>
  </si>
  <si>
    <t>Do checkerboard pattern on entire memory</t>
  </si>
  <si>
    <r>
      <t>Supply nominal 1.8V to flash, execute flash operations at 60MHz clock rate</t>
    </r>
    <r>
      <rPr>
        <b/>
        <sz val="12"/>
        <color theme="1"/>
        <rFont val="Calibri"/>
        <family val="2"/>
        <scheme val="minor"/>
      </rPr>
      <t xml:space="preserve">
</t>
    </r>
    <r>
      <rPr>
        <sz val="12"/>
        <color theme="1"/>
        <rFont val="Calibri"/>
        <family val="2"/>
        <scheme val="minor"/>
      </rPr>
      <t>See diagrams below for address mapping</t>
    </r>
  </si>
  <si>
    <t>F0,AA</t>
  </si>
  <si>
    <t>HDT2/HDT3/HDRPS2/HDRPM4/HDRPM6/HDRPM8</t>
  </si>
  <si>
    <t>HDT6/HDT8/HDRPM12/HDRPM16</t>
  </si>
  <si>
    <t>PRBS9</t>
  </si>
  <si>
    <t>&gt;min 2G power</t>
  </si>
  <si>
    <t>&gt;min 5G power</t>
  </si>
  <si>
    <t>HDR TX (pi/4-DQPSK)</t>
  </si>
  <si>
    <t>wi (GFSK header)</t>
  </si>
  <si>
    <t>wi + w0</t>
  </si>
  <si>
    <t>w0</t>
  </si>
  <si>
    <t>(99%)</t>
  </si>
  <si>
    <t>HDR-4, fTX +/-1 MHz</t>
  </si>
  <si>
    <t>HDR-4, fTX +/-2 MHz</t>
  </si>
  <si>
    <t>Relative to power in wanted</t>
  </si>
  <si>
    <t>HDR-4, fTX +/-3/4/5 MHz</t>
  </si>
  <si>
    <t>HDR-4, fTX +/-6 MHz or higher</t>
  </si>
  <si>
    <t>HDR-8, fTX +/-1/2 MHz</t>
  </si>
  <si>
    <t>HDR-8, fTX +/-3 MHz</t>
  </si>
  <si>
    <t>HDR-8, fTX +/-4 MHz</t>
  </si>
  <si>
    <t>HDR-8, fTX +/-5/6/7 MHz</t>
  </si>
  <si>
    <t>HDR-8, fTX +/-8 MHz or higher</t>
  </si>
  <si>
    <t>wi (OQPSK header)</t>
  </si>
  <si>
    <t>RMS DEVM</t>
  </si>
  <si>
    <t>HDRpS2, fTX +/-1 MHz</t>
  </si>
  <si>
    <t>HDRpS2, fTX +/-2 MHz</t>
  </si>
  <si>
    <t>HDRpS2, fTX +/-3/4/5 MHz</t>
  </si>
  <si>
    <t>HDRpS2, fTX +/-6 MHz or higher</t>
  </si>
  <si>
    <t>TX RMS EVM</t>
  </si>
  <si>
    <t>HDRp-M (4MHz BW), fTX +/-1/2 MHz</t>
  </si>
  <si>
    <t>HDRp-M (4MHz BW), fTX +/-3 MHz</t>
  </si>
  <si>
    <t>Relative to power in wanted; NEW</t>
  </si>
  <si>
    <t>HDRp-M (4MHz BW), fTX +/-4 MHz</t>
  </si>
  <si>
    <t>HDRp-M (4MHz BW), fTX +/-5/6/7 MHz</t>
  </si>
  <si>
    <t>HDRp-M (4MHz BW), fTX +/-8 MHz or higher</t>
  </si>
  <si>
    <t>HDRp-L (8MHz BW), fTX +/-1-5 MHz</t>
  </si>
  <si>
    <t>5GHz only</t>
  </si>
  <si>
    <t>HDRp-L (8MHz BW), fTX +/-6 MHz</t>
  </si>
  <si>
    <t>Relative to power in wanted; 5GHz only; NEW</t>
  </si>
  <si>
    <t>HDRp-L (8MHz BW), fTX +/-7/8 MHz</t>
  </si>
  <si>
    <t>HDRp-L (8MHz BW), fTX +/-9-12 MHz</t>
  </si>
  <si>
    <t>HDRp-L (8MHz BW), fTX +/-13 MHz or higher</t>
  </si>
  <si>
    <t>NEW</t>
  </si>
  <si>
    <t>Measurement Config (applies to ALL UHDR ACP rows)</t>
  </si>
  <si>
    <t>SA Settings</t>
  </si>
  <si>
    <t>RBW = 100 kHz, VBW = 300 kHz, RMS detector</t>
  </si>
  <si>
    <t>Per FCC KDB 987594</t>
  </si>
  <si>
    <t>EBW Definition</t>
  </si>
  <si>
    <t>26 dB bandwidth below peak power</t>
  </si>
  <si>
    <t>Measure EBW first; results used to compute offset limits below</t>
  </si>
  <si>
    <t>EBW Measurement</t>
  </si>
  <si>
    <t>26 dB BW from peak; SA: RBW 100kHz, VBW 300kHz, RMS det</t>
  </si>
  <si>
    <t>Assumed EBW=8 MHz -- confirm by 26dB measurement before finalising offsets</t>
  </si>
  <si>
    <t>UHDR16 ACP Mask</t>
  </si>
  <si>
    <t>+/-(0.5*EBW+1) MHz  [= +/-5 MHz @ EBW=8MHz]</t>
  </si>
  <si>
    <t>dBr</t>
  </si>
  <si>
    <t>Relative to peak power; FCC KDB 987594; example offset +/-5 MHz assumes EBW=8 MHz</t>
  </si>
  <si>
    <t>+/-(EBW) MHz  [= +/-8 MHz @ EBW=8MHz]</t>
  </si>
  <si>
    <t>Relative to peak power; FCC KDB 987594; example offset +/-8 MHz assumes EBW=8 MHz</t>
  </si>
  <si>
    <t>+/-(1.5*EBW) MHz and above  [= +/-12+ MHz @ EBW=8MHz]</t>
  </si>
  <si>
    <t>Relative to peak power; FCC KDB 987594; example offset +/-12 MHz assumes EBW=8 MHz</t>
  </si>
  <si>
    <t>UHDR24 ACP Mask</t>
  </si>
  <si>
    <t>UHDR32 TX ACP  (EBW = 16 MHz, assumed -- verify by measurement)</t>
  </si>
  <si>
    <t>Assumed EBW=16 MHz -- confirm by 26dB measurement before finalising offsets</t>
  </si>
  <si>
    <t>UHDR32 ACP Mask</t>
  </si>
  <si>
    <t>+/-(0.5*EBW+1) MHz  [= +/-9 MHz @ EBW=16MHz]</t>
  </si>
  <si>
    <t>Relative to peak power; FCC KDB 987594; example offset +/-9 MHz assumes EBW=16 MHz</t>
  </si>
  <si>
    <t>+/-(EBW) MHz  [= +/-16 MHz @ EBW=16MHz]</t>
  </si>
  <si>
    <t>Relative to peak power; FCC KDB 987594; example offset +/-16 MHz assumes EBW=16 MHz</t>
  </si>
  <si>
    <t>+/-(1.5*EBW) MHz and above  [= +/-24+ MHz @ EBW=16MHz]</t>
  </si>
  <si>
    <t>Relative to peak power; FCC KDB 987594; example offset +/-24 MHz assumes EBW=16 MHz</t>
  </si>
  <si>
    <t>UHDR48 TX ACP  (EBW = 16 MHz, assumed -- verify by measurement)</t>
  </si>
  <si>
    <t>UHDR48 ACP Mask</t>
  </si>
  <si>
    <t>EVM</t>
  </si>
  <si>
    <t>% RMS EVM</t>
  </si>
  <si>
    <t>Updated Tx packet coverage to add 0.73V test HDRPL32 5GHz
Added new test for minimum power condition for 2G HDRPM12 and 5G HDRPL32
Added preliminary test flow chart
Added UHDR ACP and EVM specs</t>
  </si>
  <si>
    <t>Updated Band 0 Tx Power limits
Updated EVM specs for HDRP due to typo</t>
  </si>
  <si>
    <t>OQPSK (S2,M4,M6,M8,L8,L12,L16)</t>
  </si>
  <si>
    <t>16QAM (M12,M16,L24,L32)</t>
  </si>
  <si>
    <t>Added BT TX - Triangle Switch Screen sheet</t>
  </si>
  <si>
    <t>Power Short test coverage condition and limits updated</t>
  </si>
  <si>
    <t>Updated Tx power spec levels, formatting update, frequency table update</t>
  </si>
  <si>
    <t>99% peak</t>
  </si>
  <si>
    <t>Fixed typos, updated HDT EVM specs. Updated EDR2/3 EVM specs.</t>
  </si>
  <si>
    <t>HDT2/HDT3/HDRPS2/HDRPL8/HDRPL12/HDRPL16/HDRPM4/HDRPM6/HDRPM8/UHDR16/UHDR24/UHDR32</t>
  </si>
  <si>
    <t>HDT6/HDT8/UHDR48/HDRPM12/HDRPM16/HDRPL24/HDRPL32/UHDR48</t>
  </si>
  <si>
    <t>Moved UHDR48 Tx power limits to 16-QAM appropriate limits</t>
  </si>
  <si>
    <t>Measurement</t>
  </si>
  <si>
    <t>Victim</t>
  </si>
  <si>
    <t>Aggressor HDT6</t>
  </si>
  <si>
    <t>Pattern</t>
  </si>
  <si>
    <t>Band/Chan</t>
  </si>
  <si>
    <t>0/78</t>
  </si>
  <si>
    <t>Victim PA supply</t>
  </si>
  <si>
    <t>Power, EVM, ACP</t>
  </si>
  <si>
    <t>7/124</t>
  </si>
  <si>
    <t>0/39</t>
  </si>
  <si>
    <t>EDR3</t>
  </si>
  <si>
    <t>Added SDB Coverage items</t>
  </si>
  <si>
    <t>Aggressor HDT6 Tx</t>
  </si>
  <si>
    <t>Rx PER</t>
  </si>
  <si>
    <t>VDD_DIG_GLENNIE PowerShort Limits Corrected</t>
  </si>
  <si>
    <t>UHDR24 TX ACP  (EBW = 16 MHz, assumed -- verify by measurement)</t>
  </si>
  <si>
    <t>UHDR16 TX ACP  (EBW = 16 MHz, assumed -- verify by measurement)</t>
  </si>
  <si>
    <t>HDRp S2 (OQPSK)</t>
  </si>
  <si>
    <t>HDRp M4 (OQPSK)</t>
  </si>
  <si>
    <t>HDRp M6 (OQPSK)</t>
  </si>
  <si>
    <t>HDRp M8 (OQPSK)</t>
  </si>
  <si>
    <t>HDRp M12 (16QAM)</t>
  </si>
  <si>
    <t>HDRp M16 (16QAM)</t>
  </si>
  <si>
    <t>HDRp L8 (OQPSK)</t>
  </si>
  <si>
    <t>HDRp L12 (OQPSK)</t>
  </si>
  <si>
    <t>HDRp L16 (OQPSK)</t>
  </si>
  <si>
    <t>HDRp L24 (16QAM)</t>
  </si>
  <si>
    <t>HDRp L32 (16QAM)</t>
  </si>
  <si>
    <t>TX 99% EVM Peak</t>
  </si>
  <si>
    <t>TX 99% DEVM Peak</t>
  </si>
  <si>
    <t>2GHz and 5GHz</t>
  </si>
  <si>
    <t>Updated Tx Power limits, updated some HDRP spec format, updated df1 BDR 5GHz specs</t>
  </si>
  <si>
    <t>DO NOT MEASURE</t>
  </si>
  <si>
    <t>EDR2</t>
  </si>
  <si>
    <t>Receiver Sensitivity</t>
  </si>
  <si>
    <t>SNR - Signal to noise Ratio</t>
  </si>
  <si>
    <t>RX Sensitivity</t>
  </si>
  <si>
    <t>Spot Check PER</t>
  </si>
  <si>
    <t>refer to Rx Sensitivity Specification</t>
  </si>
  <si>
    <t>Frequency</t>
  </si>
  <si>
    <t>1MHz</t>
  </si>
  <si>
    <t>2MHz</t>
  </si>
  <si>
    <t>4MHz</t>
  </si>
  <si>
    <t>Ashby HDRP Frequency Bands Test Guide</t>
  </si>
  <si>
    <t>Ashby HDRP Channel Bands Test Guide</t>
  </si>
  <si>
    <t>8MHz</t>
  </si>
  <si>
    <t>Ashby HDT Frequency Bands Test Guide</t>
  </si>
  <si>
    <t>Ashby HDT Channel Bands Test Guide</t>
  </si>
  <si>
    <t>Ashby LE2M Frequency Bands Test Guide</t>
  </si>
  <si>
    <t>Ashby LE2M Channel Bands Test Guide</t>
  </si>
  <si>
    <t>Ashby LE1M Frequency Bands Test Guide</t>
  </si>
  <si>
    <t>Ashby LE1M Channel Bands Test Guide</t>
  </si>
  <si>
    <t>Rx Sensitivity</t>
  </si>
  <si>
    <t>Single shot Rx measurement PER</t>
  </si>
  <si>
    <t>Power, ACP</t>
  </si>
  <si>
    <t>From DS, apply max voltage of 1.98V to VDD_FLASH and 1.2V to VDDIO</t>
  </si>
  <si>
    <t>Power, EVM, ACP, PRBS9</t>
  </si>
  <si>
    <t>adjusting flash current LL to -5</t>
  </si>
  <si>
    <t>UART1_TXD_GLENNIE</t>
  </si>
  <si>
    <t>UART1_RXD_GLENNIE</t>
  </si>
  <si>
    <t>Bandwidth</t>
  </si>
  <si>
    <t>1M</t>
  </si>
  <si>
    <t>0/38</t>
  </si>
  <si>
    <t>7/123</t>
  </si>
  <si>
    <t>0/77</t>
  </si>
  <si>
    <t>0/76</t>
  </si>
  <si>
    <t>7/120</t>
  </si>
  <si>
    <t>7/122</t>
  </si>
  <si>
    <t>SWIO2_ASHBY_TO_TRIANGLE_SWITCH</t>
  </si>
  <si>
    <t>SWIO3_ASHBY_TO_TRIANGLE_SWITCH</t>
  </si>
  <si>
    <t>Aggressor 1DH5</t>
  </si>
  <si>
    <t>Power, df, ACP, PRBS9</t>
  </si>
  <si>
    <t>Aggressor 1DH5 Tx</t>
  </si>
  <si>
    <t>P2 coverage release with below changes:
reverted flash limit changes from 3.2
added OQC/CZ sheets, format update for specs adding Rx items based on feedback from Advantest, SDB format and coverage updates
removed min power from test coverage
Ballmap update for ES3
Removed Flash VDD rails from "Sleep IDD Specs" sheet</t>
  </si>
  <si>
    <t>Adding sleep test current limits</t>
  </si>
  <si>
    <t>µA</t>
  </si>
  <si>
    <t>mA</t>
  </si>
  <si>
    <t>Upper Limit</t>
  </si>
  <si>
    <t>Lower Limit</t>
  </si>
  <si>
    <t>HDRpM12</t>
  </si>
  <si>
    <t>HDRpM16</t>
  </si>
  <si>
    <t>HDRpL24</t>
  </si>
  <si>
    <t>HDRpL32</t>
  </si>
  <si>
    <t>Minor update to format based on feedback from Advantest.</t>
  </si>
  <si>
    <t>16MHz</t>
  </si>
  <si>
    <t>Fixing typo in frequency for HDT, removing hidden sheets. Renamed CZ to OQC</t>
  </si>
  <si>
    <t>7/116</t>
  </si>
  <si>
    <t>Adding UHDR48 for Tx/Tx SDB coverage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</si>
</sst>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0000"/>
    <numFmt numFmtId="166" formatCode="0.000"/>
  </numFmts>
  <fonts count="62">
    <font>
      <sz val="12"/>
      <color theme="1"/>
      <name val="Calibri"/>
      <family val="2"/>
      <scheme val="minor"/>
    </font>
    <font>
      <b/>
      <sz val="12"/>
      <color theme="1"/>
      <name val="Calibri"/>
      <family val="2"/>
      <scheme val="minor"/>
    </font>
    <font>
      <sz val="11"/>
      <color theme="1"/>
      <name val="Calibri"/>
      <family val="3"/>
      <charset val="134"/>
      <scheme val="minor"/>
    </font>
    <font>
      <sz val="8"/>
      <name val="Calibri"/>
      <family val="2"/>
      <scheme val="minor"/>
    </font>
    <font>
      <sz val="12"/>
      <color theme="1"/>
      <name val="Calibri"/>
      <family val="2"/>
      <scheme val="minor"/>
    </font>
    <font>
      <sz val="11"/>
      <color theme="1"/>
      <name val="Calibri"/>
      <family val="2"/>
      <charset val="129"/>
      <scheme val="minor"/>
    </font>
    <font>
      <sz val="8"/>
      <color theme="1"/>
      <name val="Calibri"/>
      <family val="2"/>
      <charset val="129"/>
      <scheme val="minor"/>
    </font>
    <font>
      <b/>
      <sz val="10"/>
      <name val="Arial"/>
      <family val="2"/>
    </font>
    <font>
      <sz val="16"/>
      <color rgb="FFFF0000"/>
      <name val="Calibri"/>
      <family val="2"/>
      <scheme val="minor"/>
    </font>
    <font>
      <sz val="12"/>
      <color rgb="FF000000"/>
      <name val="Calibri"/>
      <family val="2"/>
      <scheme val="minor"/>
    </font>
    <font>
      <sz val="12"/>
      <color theme="1"/>
      <name val="Helvetica"/>
      <family val="2"/>
    </font>
    <font>
      <sz val="11"/>
      <color theme="1"/>
      <name val="Calibri"/>
      <family val="2"/>
      <scheme val="minor"/>
    </font>
    <font>
      <sz val="12"/>
      <color rgb="FF0432FF"/>
      <name val="Calibri"/>
      <family val="2"/>
      <scheme val="minor"/>
    </font>
    <font>
      <sz val="20"/>
      <color rgb="FF000000"/>
      <name val="SF Hello"/>
      <family val="2"/>
    </font>
    <font>
      <sz val="26"/>
      <color theme="1"/>
      <name val="Calibri (Body)"/>
    </font>
    <font>
      <sz val="11"/>
      <color rgb="FF000000"/>
      <name val="Calibri"/>
      <family val="2"/>
      <charset val="1"/>
    </font>
    <font>
      <b/>
      <sz val="20"/>
      <color rgb="FF000000"/>
      <name val="SF Hello"/>
      <family val="2"/>
    </font>
    <font>
      <sz val="10"/>
      <color theme="1"/>
      <name val="Calibri"/>
      <family val="2"/>
      <charset val="129"/>
    </font>
    <font>
      <sz val="10"/>
      <color theme="1"/>
      <name val="Calibri"/>
      <family val="3"/>
      <charset val="129"/>
      <scheme val="minor"/>
    </font>
    <font>
      <b/>
      <sz val="10"/>
      <color theme="1"/>
      <name val="Calibri"/>
      <family val="3"/>
      <charset val="129"/>
      <scheme val="minor"/>
    </font>
    <font>
      <b/>
      <sz val="11"/>
      <name val="Calibri"/>
      <family val="2"/>
    </font>
    <font>
      <u/>
      <sz val="12"/>
      <color theme="10"/>
      <name val="Calibri"/>
      <family val="2"/>
      <scheme val="minor"/>
    </font>
    <font>
      <sz val="12"/>
      <color rgb="FFFF0000"/>
      <name val="Calibri"/>
      <family val="2"/>
      <scheme val="minor"/>
    </font>
    <font>
      <sz val="12"/>
      <color theme="1"/>
      <name val="Calibri"/>
      <family val="3"/>
      <charset val="128"/>
      <scheme val="minor"/>
    </font>
    <font>
      <sz val="12"/>
      <name val="Calibri"/>
      <family val="2"/>
      <scheme val="minor"/>
    </font>
    <font>
      <b/>
      <sz val="12"/>
      <color rgb="FF000000"/>
      <name val="Calibri"/>
      <family val="2"/>
      <scheme val="minor"/>
    </font>
    <font>
      <sz val="12"/>
      <color rgb="FF000000"/>
      <name val="Helvetica"/>
      <family val="2"/>
    </font>
    <font>
      <b/>
      <sz val="12"/>
      <name val="Calibri"/>
      <family val="2"/>
      <scheme val="minor"/>
    </font>
    <font>
      <sz val="12"/>
      <color indexed="8"/>
      <name val="Calibri"/>
      <family val="2"/>
      <scheme val="minor"/>
    </font>
    <font>
      <b/>
      <sz val="12"/>
      <color indexed="8"/>
      <name val="Calibri"/>
      <family val="2"/>
      <scheme val="minor"/>
    </font>
    <font>
      <sz val="16"/>
      <color theme="1"/>
      <name val="Calibri"/>
      <family val="2"/>
      <scheme val="minor"/>
    </font>
    <font>
      <sz val="20"/>
      <color rgb="FF000000"/>
      <name val="Graphik"/>
      <family val="2"/>
    </font>
    <font>
      <b/>
      <sz val="20"/>
      <color rgb="FF000000"/>
      <name val="Graphik"/>
      <family val="2"/>
    </font>
    <font>
      <b/>
      <sz val="14"/>
      <name val="Helvetica Neue"/>
      <family val="2"/>
    </font>
    <font>
      <sz val="11"/>
      <color indexed="8"/>
      <name val="Helvetica Neue"/>
      <family val="2"/>
    </font>
    <font>
      <b/>
      <sz val="14"/>
      <color indexed="8"/>
      <name val="Helvetica Neue"/>
      <family val="2"/>
    </font>
    <font>
      <sz val="14"/>
      <color indexed="8"/>
      <name val="Helvetica Neue"/>
      <family val="2"/>
    </font>
    <font>
      <sz val="14"/>
      <name val="Helvetica Neue"/>
      <family val="2"/>
    </font>
    <font>
      <sz val="14"/>
      <color theme="1"/>
      <name val="Helvetica Neue"/>
      <family val="2"/>
    </font>
    <font>
      <sz val="14"/>
      <color theme="1"/>
      <name val="Calibri"/>
      <family val="2"/>
      <scheme val="minor"/>
    </font>
    <font>
      <b/>
      <sz val="12"/>
      <color indexed="8"/>
      <name val="Helvetica Neue"/>
      <family val="2"/>
    </font>
    <font>
      <b/>
      <sz val="12"/>
      <name val="Helvetica Neue"/>
      <family val="2"/>
    </font>
    <font>
      <sz val="12"/>
      <name val="Helvetica Neue"/>
      <family val="2"/>
    </font>
    <font>
      <sz val="10"/>
      <color rgb="FF000000"/>
      <name val="Helvetica Neue"/>
      <family val="2"/>
    </font>
    <font>
      <b/>
      <sz val="10"/>
      <color rgb="FF000000"/>
      <name val="Helvetica Neue"/>
      <family val="2"/>
    </font>
    <font>
      <sz val="16"/>
      <color theme="1"/>
      <name val="SF Hello Regular"/>
    </font>
    <font>
      <b/>
      <sz val="10"/>
      <color rgb="FFFFFFFF"/>
      <name val="SF Hello Regular"/>
    </font>
    <font>
      <sz val="9"/>
      <name val="SF Hello Regular"/>
    </font>
    <font>
      <b/>
      <sz val="10"/>
      <name val="SF Hello Regular"/>
    </font>
    <font>
      <sz val="10"/>
      <name val="SF Hello Regular"/>
    </font>
    <font>
      <sz val="9"/>
      <color rgb="FF333333"/>
      <name val="SF Hello Regular"/>
    </font>
    <font>
      <sz val="12"/>
      <color theme="1"/>
      <name val="SF Hello Regular"/>
    </font>
    <font>
      <sz val="11"/>
      <color theme="1"/>
      <name val="SF Hello Regular"/>
    </font>
    <font>
      <sz val="9"/>
      <color rgb="FF444444"/>
      <name val="SF Hello Regular"/>
    </font>
    <font>
      <sz val="12"/>
      <color theme="1"/>
      <name val="Calibri"/>
      <family val="2"/>
      <charset val="129"/>
      <scheme val="minor"/>
    </font>
    <font>
      <i/>
      <sz val="12"/>
      <color theme="1"/>
      <name val="Calibri"/>
      <family val="2"/>
      <scheme val="minor"/>
    </font>
    <font>
      <sz val="12"/>
      <color rgb="FF333333"/>
      <name val="SF Hello Regular"/>
    </font>
    <font>
      <b/>
      <sz val="9"/>
      <color rgb="FFFFFFFF"/>
      <name val="SF Hello Regular"/>
    </font>
    <font>
      <b/>
      <sz val="9"/>
      <color rgb="FF333333"/>
      <name val="SF Hello Regular"/>
    </font>
    <font>
      <i/>
      <sz val="9"/>
      <color rgb="FF333333"/>
      <name val="SF Hello Regular"/>
    </font>
    <font>
      <sz val="12"/>
      <name val="Helvetica"/>
      <family val="2"/>
    </font>
    <font>
      <b/>
      <sz val="9"/>
      <color rgb="FF333333"/>
      <name val="SF Hello Regular"/>
      <charset val="1"/>
    </font>
  </fonts>
  <fills count="58">
    <fill>
      <patternFill patternType="none"/>
    </fill>
    <fill>
      <patternFill patternType="gray125"/>
    </fill>
    <fill>
      <patternFill patternType="solid">
        <fgColor theme="0" tint="-0.249977111117893"/>
        <bgColor indexed="64"/>
      </patternFill>
    </fill>
    <fill>
      <patternFill patternType="solid">
        <fgColor theme="3" tint="0.79998168889431442"/>
        <bgColor indexed="64"/>
      </patternFill>
    </fill>
    <fill>
      <patternFill patternType="solid">
        <fgColor rgb="FF00A200"/>
        <bgColor indexed="64"/>
      </patternFill>
    </fill>
    <fill>
      <patternFill patternType="solid">
        <fgColor rgb="FFFF0000"/>
        <bgColor indexed="64"/>
      </patternFill>
    </fill>
    <fill>
      <patternFill patternType="solid">
        <fgColor rgb="FFFFFF00"/>
        <bgColor indexed="64"/>
      </patternFill>
    </fill>
    <fill>
      <patternFill patternType="solid">
        <fgColor theme="4" tint="0.79998168889431442"/>
        <bgColor indexed="64"/>
      </patternFill>
    </fill>
    <fill>
      <patternFill patternType="solid">
        <fgColor theme="2" tint="-9.9978637043366805E-2"/>
        <bgColor indexed="64"/>
      </patternFill>
    </fill>
    <fill>
      <patternFill patternType="solid">
        <fgColor theme="5"/>
        <bgColor indexed="64"/>
      </patternFill>
    </fill>
    <fill>
      <patternFill patternType="solid">
        <fgColor rgb="FFCCCCCC"/>
        <bgColor indexed="64"/>
      </patternFill>
    </fill>
    <fill>
      <patternFill patternType="solid">
        <fgColor theme="0" tint="-0.14999847407452621"/>
        <bgColor theme="0" tint="-0.14999847407452621"/>
      </patternFill>
    </fill>
    <fill>
      <patternFill patternType="solid">
        <fgColor theme="0"/>
        <bgColor indexed="64"/>
      </patternFill>
    </fill>
    <fill>
      <patternFill patternType="solid">
        <fgColor rgb="FF92D050"/>
        <bgColor indexed="64"/>
      </patternFill>
    </fill>
    <fill>
      <patternFill patternType="solid">
        <fgColor theme="9" tint="0.79998168889431442"/>
        <bgColor indexed="64"/>
      </patternFill>
    </fill>
    <fill>
      <patternFill patternType="darkGray">
        <bgColor theme="9" tint="0.79998168889431442"/>
      </patternFill>
    </fill>
    <fill>
      <patternFill patternType="solid">
        <fgColor theme="9" tint="0.79998168889431442"/>
        <bgColor rgb="FF000000"/>
      </patternFill>
    </fill>
    <fill>
      <patternFill patternType="solid">
        <fgColor theme="8" tint="0.79998168889431442"/>
        <bgColor indexed="64"/>
      </patternFill>
    </fill>
    <fill>
      <patternFill patternType="darkGray">
        <bgColor theme="8" tint="0.79998168889431442"/>
      </patternFill>
    </fill>
    <fill>
      <patternFill patternType="solid">
        <fgColor theme="8" tint="0.79998168889431442"/>
        <bgColor rgb="FF000000"/>
      </patternFill>
    </fill>
    <fill>
      <patternFill patternType="solid">
        <fgColor theme="7" tint="0.79998168889431442"/>
        <bgColor indexed="64"/>
      </patternFill>
    </fill>
    <fill>
      <patternFill patternType="darkGray">
        <bgColor theme="7" tint="0.79998168889431442"/>
      </patternFill>
    </fill>
    <fill>
      <patternFill patternType="solid">
        <fgColor theme="7" tint="0.79998168889431442"/>
        <bgColor rgb="FF000000"/>
      </patternFill>
    </fill>
    <fill>
      <patternFill patternType="solid">
        <fgColor theme="6" tint="0.79998168889431442"/>
        <bgColor indexed="64"/>
      </patternFill>
    </fill>
    <fill>
      <patternFill patternType="darkGray">
        <bgColor theme="6" tint="0.79998168889431442"/>
      </patternFill>
    </fill>
    <fill>
      <patternFill patternType="solid">
        <fgColor theme="6" tint="0.79998168889431442"/>
        <bgColor rgb="FF000000"/>
      </patternFill>
    </fill>
    <fill>
      <patternFill patternType="solid">
        <fgColor theme="5" tint="0.79998168889431442"/>
        <bgColor indexed="64"/>
      </patternFill>
    </fill>
    <fill>
      <patternFill patternType="darkGray">
        <bgColor theme="5" tint="0.79998168889431442"/>
      </patternFill>
    </fill>
    <fill>
      <patternFill patternType="solid">
        <fgColor theme="5" tint="0.79998168889431442"/>
        <bgColor rgb="FF000000"/>
      </patternFill>
    </fill>
    <fill>
      <patternFill patternType="solid">
        <fgColor theme="5" tint="0.59999389629810485"/>
        <bgColor indexed="64"/>
      </patternFill>
    </fill>
    <fill>
      <patternFill patternType="solid">
        <fgColor theme="5" tint="0.39997558519241921"/>
        <bgColor indexed="64"/>
      </patternFill>
    </fill>
    <fill>
      <patternFill patternType="darkGray">
        <bgColor theme="4" tint="0.79998168889431442"/>
      </patternFill>
    </fill>
    <fill>
      <patternFill patternType="solid">
        <fgColor theme="4" tint="0.79998168889431442"/>
        <bgColor rgb="FF000000"/>
      </patternFill>
    </fill>
    <fill>
      <patternFill patternType="solid">
        <fgColor theme="4" tint="0.59999389629810485"/>
        <bgColor indexed="64"/>
      </patternFill>
    </fill>
    <fill>
      <patternFill patternType="solid">
        <fgColor rgb="FFDCE6F1"/>
        <bgColor rgb="FF000000"/>
      </patternFill>
    </fill>
    <fill>
      <patternFill patternType="solid">
        <fgColor theme="3" tint="0.39997558519241921"/>
        <bgColor indexed="64"/>
      </patternFill>
    </fill>
    <fill>
      <patternFill patternType="solid">
        <fgColor theme="2" tint="-0.249977111117893"/>
        <bgColor indexed="64"/>
      </patternFill>
    </fill>
    <fill>
      <patternFill patternType="solid">
        <fgColor theme="0" tint="-4.9989318521683403E-2"/>
        <bgColor indexed="64"/>
      </patternFill>
    </fill>
    <fill>
      <patternFill patternType="darkGray">
        <bgColor theme="0" tint="-4.9989318521683403E-2"/>
      </patternFill>
    </fill>
    <fill>
      <patternFill patternType="solid">
        <fgColor theme="0" tint="-4.9989318521683403E-2"/>
        <bgColor rgb="FF000000"/>
      </patternFill>
    </fill>
    <fill>
      <patternFill patternType="solid">
        <fgColor theme="9" tint="0.39997558519241921"/>
        <bgColor indexed="64"/>
      </patternFill>
    </fill>
    <fill>
      <patternFill patternType="solid">
        <fgColor rgb="FFFFCC66"/>
        <bgColor indexed="64"/>
      </patternFill>
    </fill>
    <fill>
      <patternFill patternType="solid">
        <fgColor theme="8" tint="0.59999389629810485"/>
        <bgColor indexed="64"/>
      </patternFill>
    </fill>
    <fill>
      <patternFill patternType="solid">
        <fgColor rgb="FFF2F2F2"/>
      </patternFill>
    </fill>
    <fill>
      <patternFill patternType="solid">
        <fgColor rgb="FF1A5C35"/>
      </patternFill>
    </fill>
    <fill>
      <patternFill patternType="solid">
        <fgColor rgb="FFE8E8E8"/>
      </patternFill>
    </fill>
    <fill>
      <patternFill patternType="solid">
        <fgColor rgb="FFFFFFFF"/>
      </patternFill>
    </fill>
    <fill>
      <patternFill patternType="solid">
        <fgColor rgb="FFF5F5F5"/>
      </patternFill>
    </fill>
    <fill>
      <patternFill patternType="solid">
        <fgColor rgb="FF2E7D4F"/>
      </patternFill>
    </fill>
    <fill>
      <patternFill patternType="solid">
        <fgColor rgb="FFD6F0E0"/>
      </patternFill>
    </fill>
    <fill>
      <patternFill patternType="solid">
        <fgColor rgb="FFEFEFEF"/>
      </patternFill>
    </fill>
    <fill>
      <patternFill patternType="solid">
        <fgColor rgb="FFDFF0DF"/>
      </patternFill>
    </fill>
    <fill>
      <patternFill patternType="solid">
        <fgColor rgb="FFDFE6F5"/>
      </patternFill>
    </fill>
    <fill>
      <patternFill patternType="solid">
        <fgColor rgb="FFFDE9D9"/>
        <bgColor rgb="FF000000"/>
      </patternFill>
    </fill>
    <fill>
      <patternFill patternType="solid">
        <fgColor theme="0" tint="-0.14999847407452621"/>
        <bgColor indexed="64"/>
      </patternFill>
    </fill>
    <fill>
      <patternFill patternType="solid">
        <fgColor theme="1"/>
        <bgColor indexed="64"/>
      </patternFill>
    </fill>
    <fill>
      <patternFill patternType="solid">
        <fgColor theme="1"/>
        <bgColor rgb="FF000000"/>
      </patternFill>
    </fill>
    <fill>
      <patternFill patternType="solid">
        <fgColor rgb="FFF2F2F2"/>
        <bgColor rgb="FFFFCC66"/>
      </patternFill>
    </fill>
  </fills>
  <borders count="85">
    <border>
      <left/>
      <right/>
      <top/>
      <bottom/>
      <diagonal/>
    </border>
    <border>
      <left style="medium">
        <color auto="1"/>
      </left>
      <right/>
      <top style="medium">
        <color auto="1"/>
      </top>
      <bottom style="medium">
        <color auto="1"/>
      </bottom>
      <diagonal/>
    </border>
    <border>
      <left style="medium">
        <color indexed="64"/>
      </left>
      <right style="medium">
        <color indexed="64"/>
      </right>
      <top style="medium">
        <color indexed="64"/>
      </top>
      <bottom style="medium">
        <color indexed="64"/>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style="medium">
        <color auto="1"/>
      </right>
      <top/>
      <bottom style="medium">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style="thin">
        <color indexed="64"/>
      </bottom>
      <diagonal/>
    </border>
    <border>
      <left style="medium">
        <color auto="1"/>
      </left>
      <right style="medium">
        <color auto="1"/>
      </right>
      <top/>
      <bottom style="thin">
        <color indexed="64"/>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diagonal/>
    </border>
    <border>
      <left style="medium">
        <color auto="1"/>
      </left>
      <right style="medium">
        <color auto="1"/>
      </right>
      <top/>
      <bottom/>
      <diagonal/>
    </border>
    <border>
      <left style="medium">
        <color auto="1"/>
      </left>
      <right/>
      <top/>
      <bottom/>
      <diagonal/>
    </border>
    <border>
      <left/>
      <right style="medium">
        <color auto="1"/>
      </right>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diagonal/>
    </border>
    <border>
      <left/>
      <right style="thin">
        <color auto="1"/>
      </right>
      <top/>
      <bottom style="thin">
        <color auto="1"/>
      </bottom>
      <diagonal/>
    </border>
    <border>
      <left style="medium">
        <color indexed="64"/>
      </left>
      <right style="medium">
        <color indexed="64"/>
      </right>
      <top style="thin">
        <color auto="1"/>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medium">
        <color indexed="64"/>
      </left>
      <right/>
      <top style="thin">
        <color auto="1"/>
      </top>
      <bottom/>
      <diagonal/>
    </border>
    <border>
      <left style="medium">
        <color auto="1"/>
      </left>
      <right style="thin">
        <color auto="1"/>
      </right>
      <top style="thin">
        <color auto="1"/>
      </top>
      <bottom/>
      <diagonal/>
    </border>
    <border>
      <left style="thin">
        <color auto="1"/>
      </left>
      <right style="medium">
        <color auto="1"/>
      </right>
      <top style="thin">
        <color auto="1"/>
      </top>
      <bottom/>
      <diagonal/>
    </border>
    <border>
      <left style="medium">
        <color indexed="64"/>
      </left>
      <right/>
      <top style="thin">
        <color indexed="64"/>
      </top>
      <bottom style="thin">
        <color indexed="64"/>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top style="thin">
        <color auto="1"/>
      </top>
      <bottom style="medium">
        <color auto="1"/>
      </bottom>
      <diagonal/>
    </border>
    <border>
      <left style="thin">
        <color auto="1"/>
      </left>
      <right style="medium">
        <color auto="1"/>
      </right>
      <top/>
      <bottom style="thin">
        <color auto="1"/>
      </bottom>
      <diagonal/>
    </border>
    <border>
      <left style="medium">
        <color auto="1"/>
      </left>
      <right/>
      <top/>
      <bottom style="thin">
        <color auto="1"/>
      </bottom>
      <diagonal/>
    </border>
    <border>
      <left style="medium">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medium">
        <color auto="1"/>
      </right>
      <top style="thin">
        <color auto="1"/>
      </top>
      <bottom style="thin">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thin">
        <color auto="1"/>
      </left>
      <right/>
      <top style="thin">
        <color auto="1"/>
      </top>
      <bottom/>
      <diagonal/>
    </border>
    <border>
      <left/>
      <right style="thin">
        <color indexed="64"/>
      </right>
      <top style="thin">
        <color indexed="64"/>
      </top>
      <bottom/>
      <diagonal/>
    </border>
    <border>
      <left style="medium">
        <color auto="1"/>
      </left>
      <right style="thin">
        <color auto="1"/>
      </right>
      <top style="medium">
        <color auto="1"/>
      </top>
      <bottom/>
      <diagonal/>
    </border>
    <border>
      <left style="thin">
        <color auto="1"/>
      </left>
      <right style="thin">
        <color auto="1"/>
      </right>
      <top style="medium">
        <color auto="1"/>
      </top>
      <bottom/>
      <diagonal/>
    </border>
    <border>
      <left style="thin">
        <color auto="1"/>
      </left>
      <right style="medium">
        <color auto="1"/>
      </right>
      <top style="medium">
        <color auto="1"/>
      </top>
      <bottom/>
      <diagonal/>
    </border>
    <border>
      <left style="thin">
        <color auto="1"/>
      </left>
      <right style="thin">
        <color auto="1"/>
      </right>
      <top/>
      <bottom/>
      <diagonal/>
    </border>
    <border>
      <left style="medium">
        <color auto="1"/>
      </left>
      <right style="thin">
        <color auto="1"/>
      </right>
      <top/>
      <bottom/>
      <diagonal/>
    </border>
    <border>
      <left style="thin">
        <color auto="1"/>
      </left>
      <right style="thin">
        <color auto="1"/>
      </right>
      <top/>
      <bottom style="medium">
        <color auto="1"/>
      </bottom>
      <diagonal/>
    </border>
    <border>
      <left style="medium">
        <color indexed="64"/>
      </left>
      <right style="thin">
        <color auto="1"/>
      </right>
      <top style="medium">
        <color auto="1"/>
      </top>
      <bottom style="medium">
        <color indexed="64"/>
      </bottom>
      <diagonal/>
    </border>
    <border>
      <left style="thin">
        <color auto="1"/>
      </left>
      <right style="thin">
        <color auto="1"/>
      </right>
      <top style="medium">
        <color auto="1"/>
      </top>
      <bottom style="medium">
        <color indexed="64"/>
      </bottom>
      <diagonal/>
    </border>
    <border>
      <left style="thin">
        <color auto="1"/>
      </left>
      <right style="medium">
        <color indexed="64"/>
      </right>
      <top style="medium">
        <color auto="1"/>
      </top>
      <bottom style="medium">
        <color indexed="64"/>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auto="1"/>
      </right>
      <top style="medium">
        <color auto="1"/>
      </top>
      <bottom/>
      <diagonal/>
    </border>
    <border>
      <left/>
      <right style="thin">
        <color auto="1"/>
      </right>
      <top style="medium">
        <color auto="1"/>
      </top>
      <bottom style="medium">
        <color indexed="64"/>
      </bottom>
      <diagonal/>
    </border>
    <border>
      <left style="thin">
        <color rgb="FFBBBBBB"/>
      </left>
      <right style="thin">
        <color rgb="FFBBBBBB"/>
      </right>
      <top style="thin">
        <color rgb="FFBBBBBB"/>
      </top>
      <bottom style="thin">
        <color rgb="FFBBBBBB"/>
      </bottom>
      <diagonal/>
    </border>
    <border>
      <left style="thin">
        <color rgb="FFBBBBBB"/>
      </left>
      <right style="thin">
        <color rgb="FFBBBBBB"/>
      </right>
      <top/>
      <bottom/>
      <diagonal/>
    </border>
    <border>
      <left style="thin">
        <color rgb="FFBBBBBB"/>
      </left>
      <right style="thin">
        <color rgb="FFBBBBBB"/>
      </right>
      <top/>
      <bottom style="thin">
        <color rgb="FFBBBBBB"/>
      </bottom>
      <diagonal/>
    </border>
    <border>
      <left style="thin">
        <color rgb="FFBBBBBB"/>
      </left>
      <right style="thin">
        <color rgb="FFBBBBBB"/>
      </right>
      <top style="thin">
        <color rgb="FFBBBBBB"/>
      </top>
      <bottom/>
      <diagonal/>
    </border>
    <border>
      <left/>
      <right style="thin">
        <color rgb="FFBBBBBB"/>
      </right>
      <top style="thin">
        <color rgb="FFBBBBBB"/>
      </top>
      <bottom/>
      <diagonal/>
    </border>
    <border>
      <left/>
      <right style="thin">
        <color rgb="FFBBBBBB"/>
      </right>
      <top/>
      <bottom/>
      <diagonal/>
    </border>
    <border>
      <left/>
      <right style="thin">
        <color rgb="FFBBBBBB"/>
      </right>
      <top/>
      <bottom style="thin">
        <color rgb="FFBBBBBB"/>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diagonal/>
    </border>
    <border>
      <left style="thin">
        <color rgb="FFCCCCCC"/>
      </left>
      <right style="thin">
        <color rgb="FFCCCCCC"/>
      </right>
      <top/>
      <bottom style="thin">
        <color rgb="FFCCCCCC"/>
      </bottom>
      <diagonal/>
    </border>
    <border>
      <left style="medium">
        <color indexed="64"/>
      </left>
      <right style="medium">
        <color indexed="64"/>
      </right>
      <top/>
      <bottom style="medium">
        <color rgb="FF000000"/>
      </bottom>
      <diagonal/>
    </border>
    <border>
      <left/>
      <right style="thin">
        <color indexed="64"/>
      </right>
      <top/>
      <bottom style="medium">
        <color indexed="64"/>
      </bottom>
      <diagonal/>
    </border>
    <border>
      <left style="medium">
        <color auto="1"/>
      </left>
      <right style="medium">
        <color auto="1"/>
      </right>
      <top style="medium">
        <color rgb="FF000000"/>
      </top>
      <bottom/>
      <diagonal/>
    </border>
    <border>
      <left style="thin">
        <color rgb="FFCCCCCC"/>
      </left>
      <right style="thin">
        <color rgb="FFCCCCCC"/>
      </right>
      <top/>
      <bottom/>
      <diagonal/>
    </border>
  </borders>
  <cellStyleXfs count="13">
    <xf numFmtId="0" fontId="0" fillId="0" borderId="0"/>
    <xf numFmtId="0" fontId="2" fillId="0" borderId="0">
      <alignment vertical="center"/>
    </xf>
    <xf numFmtId="0" fontId="5" fillId="0" borderId="0">
      <alignment vertical="center"/>
    </xf>
    <xf numFmtId="0" fontId="7" fillId="0" borderId="0" applyNumberFormat="0" applyFill="0" applyBorder="0" applyAlignment="0" applyProtection="0">
      <alignment horizontal="center" vertical="center" wrapText="1"/>
    </xf>
    <xf numFmtId="0" fontId="4" fillId="0" borderId="2" applyNumberFormat="0" applyFont="0" applyFill="0" applyAlignment="0" applyProtection="0">
      <alignment horizontal="center" vertical="center" wrapText="1"/>
    </xf>
    <xf numFmtId="0" fontId="11" fillId="0" borderId="0"/>
    <xf numFmtId="0" fontId="4" fillId="0" borderId="0"/>
    <xf numFmtId="0" fontId="15" fillId="0" borderId="0"/>
    <xf numFmtId="0" fontId="17" fillId="0" borderId="0">
      <alignment vertical="center"/>
    </xf>
    <xf numFmtId="0" fontId="17" fillId="0" borderId="0">
      <alignment vertical="center"/>
    </xf>
    <xf numFmtId="0" fontId="21" fillId="0" borderId="0" applyNumberFormat="0" applyFill="0" applyBorder="0" applyAlignment="0" applyProtection="0"/>
    <xf numFmtId="0" fontId="11" fillId="0" borderId="0"/>
    <xf numFmtId="0" fontId="54" fillId="0" borderId="0">
      <alignment vertical="center"/>
    </xf>
  </cellStyleXfs>
  <cellXfs count="920">
    <xf numFmtId="0" fontId="0" fillId="0" borderId="0" xfId="0"/>
    <xf numFmtId="0" fontId="0" fillId="0" borderId="0" xfId="0" applyAlignment="1">
      <alignment vertical="center"/>
    </xf>
    <xf numFmtId="0" fontId="0" fillId="2" borderId="1" xfId="0" applyFill="1" applyBorder="1" applyAlignment="1">
      <alignment horizontal="center" vertical="center"/>
    </xf>
    <xf numFmtId="0" fontId="0" fillId="2" borderId="2" xfId="0" applyFill="1" applyBorder="1" applyAlignment="1">
      <alignment horizontal="center" vertical="center"/>
    </xf>
    <xf numFmtId="0" fontId="0" fillId="2" borderId="1" xfId="0" applyFill="1" applyBorder="1" applyAlignment="1">
      <alignment horizontal="center"/>
    </xf>
    <xf numFmtId="0" fontId="0" fillId="2" borderId="3" xfId="0" applyFill="1" applyBorder="1" applyAlignment="1">
      <alignment horizontal="center"/>
    </xf>
    <xf numFmtId="0" fontId="0" fillId="2" borderId="4" xfId="0" applyFill="1" applyBorder="1" applyAlignment="1">
      <alignment horizontal="center"/>
    </xf>
    <xf numFmtId="0" fontId="0" fillId="2" borderId="4" xfId="0" applyFill="1" applyBorder="1" applyAlignment="1">
      <alignment horizontal="center" vertical="center"/>
    </xf>
    <xf numFmtId="0" fontId="0" fillId="3" borderId="5" xfId="0" applyFill="1" applyBorder="1" applyAlignment="1">
      <alignment vertical="center"/>
    </xf>
    <xf numFmtId="0" fontId="0" fillId="3" borderId="6" xfId="0" applyFill="1" applyBorder="1"/>
    <xf numFmtId="0" fontId="0" fillId="3" borderId="7" xfId="0" applyFill="1" applyBorder="1"/>
    <xf numFmtId="0" fontId="0" fillId="3" borderId="8" xfId="0" applyFill="1" applyBorder="1"/>
    <xf numFmtId="0" fontId="0" fillId="0" borderId="9" xfId="0" applyBorder="1" applyAlignment="1">
      <alignment vertical="center" wrapText="1"/>
    </xf>
    <xf numFmtId="0" fontId="0" fillId="0" borderId="10" xfId="0" applyBorder="1"/>
    <xf numFmtId="0" fontId="0" fillId="0" borderId="11" xfId="0" applyBorder="1"/>
    <xf numFmtId="0" fontId="0" fillId="0" borderId="12" xfId="0" applyBorder="1"/>
    <xf numFmtId="0" fontId="0" fillId="0" borderId="9" xfId="0" applyBorder="1" applyAlignment="1">
      <alignment vertical="center"/>
    </xf>
    <xf numFmtId="0" fontId="6" fillId="0" borderId="0" xfId="2" applyFont="1">
      <alignment vertical="center"/>
    </xf>
    <xf numFmtId="0" fontId="8" fillId="0" borderId="0" xfId="0" applyFont="1" applyAlignment="1">
      <alignment horizontal="left"/>
    </xf>
    <xf numFmtId="0" fontId="0" fillId="0" borderId="0" xfId="0" applyAlignment="1">
      <alignment horizontal="center"/>
    </xf>
    <xf numFmtId="0" fontId="0" fillId="10" borderId="15" xfId="0" applyFill="1" applyBorder="1" applyAlignment="1">
      <alignment horizontal="center"/>
    </xf>
    <xf numFmtId="14" fontId="9" fillId="0" borderId="15" xfId="0" applyNumberFormat="1" applyFont="1" applyBorder="1" applyAlignment="1">
      <alignment horizontal="center"/>
    </xf>
    <xf numFmtId="164" fontId="9" fillId="0" borderId="15" xfId="0" applyNumberFormat="1" applyFont="1" applyBorder="1" applyAlignment="1">
      <alignment horizontal="center"/>
    </xf>
    <xf numFmtId="0" fontId="13" fillId="0" borderId="2" xfId="4" applyFont="1" applyAlignment="1"/>
    <xf numFmtId="0" fontId="10" fillId="0" borderId="2" xfId="4" applyFont="1" applyAlignment="1"/>
    <xf numFmtId="0" fontId="14" fillId="0" borderId="0" xfId="0" applyFont="1"/>
    <xf numFmtId="0" fontId="16" fillId="0" borderId="2" xfId="4" applyFont="1" applyAlignment="1"/>
    <xf numFmtId="0" fontId="13" fillId="11" borderId="2" xfId="4" applyFont="1" applyFill="1" applyAlignment="1"/>
    <xf numFmtId="0" fontId="10" fillId="11" borderId="2" xfId="4" applyFont="1" applyFill="1" applyAlignment="1"/>
    <xf numFmtId="0" fontId="0" fillId="0" borderId="29" xfId="0" applyBorder="1" applyAlignment="1">
      <alignment vertical="center"/>
    </xf>
    <xf numFmtId="0" fontId="0" fillId="0" borderId="29" xfId="0" applyBorder="1" applyAlignment="1">
      <alignment vertical="center" wrapText="1"/>
    </xf>
    <xf numFmtId="0" fontId="0" fillId="0" borderId="30" xfId="0" applyBorder="1"/>
    <xf numFmtId="0" fontId="0" fillId="0" borderId="31" xfId="0" applyBorder="1"/>
    <xf numFmtId="0" fontId="18" fillId="8" borderId="15" xfId="8" applyFont="1" applyFill="1" applyBorder="1" applyAlignment="1">
      <alignment horizontal="center"/>
    </xf>
    <xf numFmtId="0" fontId="17" fillId="12" borderId="0" xfId="8" applyFill="1">
      <alignment vertical="center"/>
    </xf>
    <xf numFmtId="0" fontId="19" fillId="7" borderId="15" xfId="8" applyFont="1" applyFill="1" applyBorder="1" applyAlignment="1">
      <alignment horizontal="center"/>
    </xf>
    <xf numFmtId="0" fontId="19" fillId="7" borderId="15" xfId="8" applyFont="1" applyFill="1" applyBorder="1" applyAlignment="1"/>
    <xf numFmtId="0" fontId="18" fillId="12" borderId="15" xfId="4" applyFont="1" applyFill="1" applyBorder="1" applyAlignment="1">
      <alignment horizontal="center" vertical="center" wrapText="1"/>
    </xf>
    <xf numFmtId="0" fontId="18" fillId="12" borderId="15" xfId="4" applyFont="1" applyFill="1" applyBorder="1" applyAlignment="1">
      <alignment horizontal="left" vertical="center" wrapText="1"/>
    </xf>
    <xf numFmtId="0" fontId="18" fillId="12" borderId="15" xfId="8" applyFont="1" applyFill="1" applyBorder="1" applyAlignment="1"/>
    <xf numFmtId="165" fontId="18" fillId="12" borderId="15" xfId="8" quotePrefix="1" applyNumberFormat="1" applyFont="1" applyFill="1" applyBorder="1" applyAlignment="1"/>
    <xf numFmtId="0" fontId="18" fillId="12" borderId="15" xfId="8" applyFont="1" applyFill="1" applyBorder="1">
      <alignment vertical="center"/>
    </xf>
    <xf numFmtId="0" fontId="18" fillId="12" borderId="15" xfId="8" applyFont="1" applyFill="1" applyBorder="1" applyAlignment="1">
      <alignment horizontal="center" vertical="center" wrapText="1"/>
    </xf>
    <xf numFmtId="0" fontId="18" fillId="12" borderId="15" xfId="8" applyFont="1" applyFill="1" applyBorder="1" applyAlignment="1">
      <alignment horizontal="left" vertical="center" wrapText="1"/>
    </xf>
    <xf numFmtId="0" fontId="18" fillId="0" borderId="15" xfId="8" applyFont="1" applyBorder="1" applyAlignment="1">
      <alignment horizontal="center"/>
    </xf>
    <xf numFmtId="165" fontId="18" fillId="0" borderId="15" xfId="8" quotePrefix="1" applyNumberFormat="1" applyFont="1" applyBorder="1" applyAlignment="1"/>
    <xf numFmtId="0" fontId="18" fillId="0" borderId="28" xfId="8" applyFont="1" applyBorder="1" applyAlignment="1">
      <alignment horizontal="center"/>
    </xf>
    <xf numFmtId="0" fontId="18" fillId="12" borderId="28" xfId="8" applyFont="1" applyFill="1" applyBorder="1" applyAlignment="1"/>
    <xf numFmtId="165" fontId="18" fillId="0" borderId="28" xfId="8" quotePrefix="1" applyNumberFormat="1" applyFont="1" applyBorder="1" applyAlignment="1"/>
    <xf numFmtId="0" fontId="18" fillId="12" borderId="28" xfId="8" applyFont="1" applyFill="1" applyBorder="1">
      <alignment vertical="center"/>
    </xf>
    <xf numFmtId="0" fontId="19" fillId="7" borderId="19" xfId="8" applyFont="1" applyFill="1" applyBorder="1" applyAlignment="1">
      <alignment horizontal="center"/>
    </xf>
    <xf numFmtId="0" fontId="19" fillId="7" borderId="19" xfId="8" applyFont="1" applyFill="1" applyBorder="1" applyAlignment="1"/>
    <xf numFmtId="0" fontId="18" fillId="12" borderId="15" xfId="9" applyFont="1" applyFill="1" applyBorder="1" applyAlignment="1">
      <alignment horizontal="center"/>
    </xf>
    <xf numFmtId="0" fontId="18" fillId="0" borderId="15" xfId="8" applyFont="1" applyBorder="1" applyAlignment="1"/>
    <xf numFmtId="0" fontId="18" fillId="12" borderId="15" xfId="8" applyFont="1" applyFill="1" applyBorder="1" applyAlignment="1">
      <alignment horizontal="center"/>
    </xf>
    <xf numFmtId="0" fontId="18" fillId="12" borderId="28" xfId="9" applyFont="1" applyFill="1" applyBorder="1" applyAlignment="1">
      <alignment horizontal="center"/>
    </xf>
    <xf numFmtId="0" fontId="18" fillId="0" borderId="28" xfId="8" applyFont="1" applyBorder="1" applyAlignment="1"/>
    <xf numFmtId="165" fontId="18" fillId="12" borderId="28" xfId="8" quotePrefix="1" applyNumberFormat="1" applyFont="1" applyFill="1" applyBorder="1" applyAlignment="1"/>
    <xf numFmtId="0" fontId="18" fillId="12" borderId="15" xfId="8" applyFont="1" applyFill="1" applyBorder="1" applyAlignment="1">
      <alignment horizontal="center" vertical="center"/>
    </xf>
    <xf numFmtId="0" fontId="18" fillId="12" borderId="0" xfId="8" applyFont="1" applyFill="1" applyAlignment="1">
      <alignment horizontal="center" vertical="center"/>
    </xf>
    <xf numFmtId="0" fontId="18" fillId="12" borderId="0" xfId="8" applyFont="1" applyFill="1">
      <alignment vertical="center"/>
    </xf>
    <xf numFmtId="0" fontId="18" fillId="0" borderId="25" xfId="8" applyFont="1" applyBorder="1" applyAlignment="1">
      <alignment horizontal="center"/>
    </xf>
    <xf numFmtId="0" fontId="18" fillId="0" borderId="27" xfId="8" applyFont="1" applyBorder="1" applyAlignment="1"/>
    <xf numFmtId="165" fontId="18" fillId="0" borderId="27" xfId="8" quotePrefix="1" applyNumberFormat="1" applyFont="1" applyBorder="1" applyAlignment="1"/>
    <xf numFmtId="0" fontId="18" fillId="0" borderId="26" xfId="8" applyFont="1" applyBorder="1">
      <alignment vertical="center"/>
    </xf>
    <xf numFmtId="0" fontId="18" fillId="0" borderId="22" xfId="8" applyFont="1" applyBorder="1" applyAlignment="1">
      <alignment horizontal="center"/>
    </xf>
    <xf numFmtId="0" fontId="18" fillId="0" borderId="23" xfId="8" applyFont="1" applyBorder="1" applyAlignment="1"/>
    <xf numFmtId="165" fontId="18" fillId="0" borderId="23" xfId="8" quotePrefix="1" applyNumberFormat="1" applyFont="1" applyBorder="1" applyAlignment="1"/>
    <xf numFmtId="0" fontId="18" fillId="0" borderId="24" xfId="8" applyFont="1" applyBorder="1">
      <alignment vertical="center"/>
    </xf>
    <xf numFmtId="0" fontId="18" fillId="0" borderId="20" xfId="8" applyFont="1" applyBorder="1" applyAlignment="1">
      <alignment horizontal="center"/>
    </xf>
    <xf numFmtId="0" fontId="18" fillId="0" borderId="21" xfId="8" applyFont="1" applyBorder="1">
      <alignment vertical="center"/>
    </xf>
    <xf numFmtId="0" fontId="20" fillId="0" borderId="15" xfId="5" applyFont="1" applyBorder="1" applyAlignment="1">
      <alignment horizontal="center" vertical="top"/>
    </xf>
    <xf numFmtId="0" fontId="11" fillId="0" borderId="0" xfId="5"/>
    <xf numFmtId="0" fontId="0" fillId="0" borderId="15" xfId="0" applyBorder="1" applyAlignment="1">
      <alignment vertical="center"/>
    </xf>
    <xf numFmtId="0" fontId="1" fillId="0" borderId="15" xfId="0" applyFont="1" applyBorder="1" applyAlignment="1">
      <alignment vertical="center"/>
    </xf>
    <xf numFmtId="0" fontId="1" fillId="0" borderId="0" xfId="0" applyFont="1" applyAlignment="1">
      <alignment vertical="center"/>
    </xf>
    <xf numFmtId="0" fontId="0" fillId="0" borderId="15" xfId="0" applyBorder="1" applyAlignment="1">
      <alignment horizontal="center" vertical="center"/>
    </xf>
    <xf numFmtId="0" fontId="0" fillId="0" borderId="15" xfId="0" applyBorder="1" applyAlignment="1">
      <alignment horizontal="left" vertical="center"/>
    </xf>
    <xf numFmtId="20" fontId="0" fillId="0" borderId="0" xfId="0" applyNumberFormat="1" applyAlignment="1">
      <alignment vertical="center"/>
    </xf>
    <xf numFmtId="20" fontId="0" fillId="0" borderId="15" xfId="0" applyNumberFormat="1" applyBorder="1" applyAlignment="1">
      <alignment horizontal="left" vertical="center"/>
    </xf>
    <xf numFmtId="0" fontId="0" fillId="0" borderId="0" xfId="0" applyAlignment="1">
      <alignment vertical="center" wrapText="1"/>
    </xf>
    <xf numFmtId="0" fontId="0" fillId="0" borderId="0" xfId="0" quotePrefix="1" applyAlignment="1">
      <alignment vertical="center"/>
    </xf>
    <xf numFmtId="0" fontId="0" fillId="0" borderId="0" xfId="0" applyAlignment="1">
      <alignment horizontal="left"/>
    </xf>
    <xf numFmtId="0" fontId="23" fillId="0" borderId="0" xfId="0" applyFont="1"/>
    <xf numFmtId="0" fontId="24" fillId="23" borderId="13" xfId="0" applyFont="1" applyFill="1" applyBorder="1" applyAlignment="1">
      <alignment horizontal="center"/>
    </xf>
    <xf numFmtId="0" fontId="24" fillId="23" borderId="14" xfId="0" applyFont="1" applyFill="1" applyBorder="1" applyAlignment="1">
      <alignment horizontal="center"/>
    </xf>
    <xf numFmtId="0" fontId="24" fillId="23" borderId="35" xfId="0" applyFont="1" applyFill="1" applyBorder="1" applyAlignment="1">
      <alignment horizontal="center"/>
    </xf>
    <xf numFmtId="0" fontId="24" fillId="23" borderId="38" xfId="0" applyFont="1" applyFill="1" applyBorder="1" applyAlignment="1">
      <alignment horizontal="center"/>
    </xf>
    <xf numFmtId="0" fontId="0" fillId="6" borderId="6" xfId="0" applyFill="1" applyBorder="1" applyAlignment="1">
      <alignment horizontal="left"/>
    </xf>
    <xf numFmtId="0" fontId="0" fillId="6" borderId="7" xfId="0" applyFill="1" applyBorder="1" applyAlignment="1">
      <alignment horizontal="left"/>
    </xf>
    <xf numFmtId="0" fontId="10" fillId="0" borderId="15" xfId="0" applyFont="1" applyBorder="1" applyAlignment="1">
      <alignment horizontal="center" vertical="center"/>
    </xf>
    <xf numFmtId="0" fontId="9" fillId="0" borderId="15" xfId="0" applyFont="1" applyBorder="1" applyAlignment="1">
      <alignment horizontal="center" vertical="center"/>
    </xf>
    <xf numFmtId="0" fontId="0" fillId="6" borderId="10" xfId="0" applyFill="1" applyBorder="1"/>
    <xf numFmtId="0" fontId="0" fillId="6" borderId="11" xfId="0" applyFill="1" applyBorder="1"/>
    <xf numFmtId="0" fontId="0" fillId="10" borderId="25" xfId="0" applyFill="1" applyBorder="1" applyAlignment="1">
      <alignment horizontal="center"/>
    </xf>
    <xf numFmtId="0" fontId="0" fillId="10" borderId="33" xfId="0" applyFill="1" applyBorder="1" applyAlignment="1">
      <alignment horizontal="center"/>
    </xf>
    <xf numFmtId="0" fontId="0" fillId="10" borderId="40" xfId="0" applyFill="1" applyBorder="1" applyAlignment="1">
      <alignment horizontal="center"/>
    </xf>
    <xf numFmtId="0" fontId="23" fillId="10" borderId="33" xfId="0" applyFont="1" applyFill="1" applyBorder="1" applyAlignment="1">
      <alignment horizontal="center"/>
    </xf>
    <xf numFmtId="0" fontId="0" fillId="10" borderId="34" xfId="0" applyFill="1" applyBorder="1" applyAlignment="1">
      <alignment horizontal="center"/>
    </xf>
    <xf numFmtId="0" fontId="0" fillId="41" borderId="20" xfId="0" applyFill="1" applyBorder="1" applyAlignment="1">
      <alignment horizontal="center" vertical="center"/>
    </xf>
    <xf numFmtId="0" fontId="0" fillId="41" borderId="17" xfId="0" applyFill="1" applyBorder="1" applyAlignment="1">
      <alignment horizontal="center" vertical="center"/>
    </xf>
    <xf numFmtId="0" fontId="0" fillId="41" borderId="22" xfId="0" applyFill="1" applyBorder="1" applyAlignment="1">
      <alignment horizontal="center" vertical="center"/>
    </xf>
    <xf numFmtId="0" fontId="0" fillId="41" borderId="54" xfId="0" applyFill="1" applyBorder="1" applyAlignment="1">
      <alignment horizontal="center" vertical="center"/>
    </xf>
    <xf numFmtId="0" fontId="27" fillId="0" borderId="11" xfId="0" applyFont="1" applyBorder="1" applyAlignment="1">
      <alignment vertical="center"/>
    </xf>
    <xf numFmtId="0" fontId="27" fillId="0" borderId="11" xfId="0" applyFont="1" applyBorder="1" applyAlignment="1">
      <alignment horizontal="left" vertical="center"/>
    </xf>
    <xf numFmtId="0" fontId="27" fillId="0" borderId="0" xfId="0" applyFont="1" applyAlignment="1">
      <alignment horizontal="left" vertical="center"/>
    </xf>
    <xf numFmtId="0" fontId="28" fillId="0" borderId="0" xfId="11" applyFont="1" applyAlignment="1">
      <alignment horizontal="left" indent="1"/>
    </xf>
    <xf numFmtId="0" fontId="28" fillId="0" borderId="0" xfId="11" applyFont="1" applyAlignment="1">
      <alignment horizontal="center" vertical="center"/>
    </xf>
    <xf numFmtId="0" fontId="28" fillId="0" borderId="0" xfId="11" applyFont="1" applyAlignment="1">
      <alignment horizontal="center"/>
    </xf>
    <xf numFmtId="0" fontId="28" fillId="0" borderId="0" xfId="11" applyFont="1"/>
    <xf numFmtId="0" fontId="29" fillId="17" borderId="57" xfId="11" applyFont="1" applyFill="1" applyBorder="1" applyAlignment="1">
      <alignment horizontal="center" vertical="center" wrapText="1"/>
    </xf>
    <xf numFmtId="0" fontId="27" fillId="17" borderId="42" xfId="11" applyFont="1" applyFill="1" applyBorder="1" applyAlignment="1">
      <alignment horizontal="center" vertical="center" wrapText="1"/>
    </xf>
    <xf numFmtId="0" fontId="27" fillId="17" borderId="28" xfId="11" applyFont="1" applyFill="1" applyBorder="1" applyAlignment="1">
      <alignment horizontal="center" vertical="center" wrapText="1"/>
    </xf>
    <xf numFmtId="0" fontId="29" fillId="17" borderId="43" xfId="11" applyFont="1" applyFill="1" applyBorder="1" applyAlignment="1">
      <alignment horizontal="center" vertical="center" wrapText="1"/>
    </xf>
    <xf numFmtId="0" fontId="24" fillId="0" borderId="13" xfId="0" applyFont="1" applyBorder="1" applyAlignment="1">
      <alignment horizontal="left" vertical="center" wrapText="1" indent="1"/>
    </xf>
    <xf numFmtId="0" fontId="24" fillId="0" borderId="39" xfId="0" applyFont="1" applyBorder="1" applyAlignment="1">
      <alignment horizontal="center" vertical="center" wrapText="1"/>
    </xf>
    <xf numFmtId="0" fontId="24" fillId="0" borderId="27"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26" xfId="0" applyFont="1" applyBorder="1" applyAlignment="1">
      <alignment horizontal="center" vertical="center" wrapText="1"/>
    </xf>
    <xf numFmtId="0" fontId="24" fillId="0" borderId="13" xfId="0" applyFont="1" applyBorder="1" applyAlignment="1">
      <alignment horizontal="left" vertical="center" wrapText="1"/>
    </xf>
    <xf numFmtId="0" fontId="4" fillId="0" borderId="0" xfId="0" applyFont="1"/>
    <xf numFmtId="0" fontId="24" fillId="0" borderId="35" xfId="0" applyFont="1" applyBorder="1" applyAlignment="1">
      <alignment horizontal="left" vertical="center" wrapText="1" indent="1"/>
    </xf>
    <xf numFmtId="0" fontId="24" fillId="0" borderId="18" xfId="0" applyFont="1" applyBorder="1" applyAlignment="1">
      <alignment horizontal="center" vertical="center" wrapText="1"/>
    </xf>
    <xf numFmtId="0" fontId="24" fillId="0" borderId="15" xfId="0" applyFont="1" applyBorder="1" applyAlignment="1">
      <alignment horizontal="center" vertical="center" wrapText="1"/>
    </xf>
    <xf numFmtId="0" fontId="24" fillId="0" borderId="20" xfId="0" applyFont="1" applyBorder="1" applyAlignment="1">
      <alignment horizontal="center" vertical="center" wrapText="1"/>
    </xf>
    <xf numFmtId="0" fontId="24" fillId="0" borderId="21" xfId="0" applyFont="1" applyBorder="1" applyAlignment="1">
      <alignment horizontal="center" vertical="center" wrapText="1"/>
    </xf>
    <xf numFmtId="0" fontId="24" fillId="0" borderId="35" xfId="0" applyFont="1" applyBorder="1" applyAlignment="1">
      <alignment horizontal="left" vertical="center" wrapText="1"/>
    </xf>
    <xf numFmtId="0" fontId="24" fillId="0" borderId="14" xfId="0" applyFont="1" applyBorder="1" applyAlignment="1">
      <alignment horizontal="left" vertical="center" wrapText="1" indent="1"/>
    </xf>
    <xf numFmtId="0" fontId="24" fillId="0" borderId="29" xfId="0" applyFont="1" applyBorder="1" applyAlignment="1">
      <alignment horizontal="left" vertical="center" wrapText="1" indent="1"/>
    </xf>
    <xf numFmtId="0" fontId="24" fillId="0" borderId="57" xfId="0" applyFont="1" applyBorder="1" applyAlignment="1">
      <alignment horizontal="center" vertical="center" wrapText="1"/>
    </xf>
    <xf numFmtId="0" fontId="24" fillId="0" borderId="28" xfId="0" applyFont="1" applyBorder="1" applyAlignment="1">
      <alignment horizontal="center" vertical="center" wrapText="1"/>
    </xf>
    <xf numFmtId="0" fontId="24" fillId="0" borderId="42" xfId="0" applyFont="1" applyBorder="1" applyAlignment="1">
      <alignment horizontal="center" vertical="center" wrapText="1"/>
    </xf>
    <xf numFmtId="0" fontId="24" fillId="0" borderId="43" xfId="0" applyFont="1" applyBorder="1" applyAlignment="1">
      <alignment horizontal="center" vertical="center" wrapText="1"/>
    </xf>
    <xf numFmtId="0" fontId="24" fillId="0" borderId="38" xfId="0" applyFont="1" applyBorder="1" applyAlignment="1">
      <alignment horizontal="left" vertical="center" wrapText="1"/>
    </xf>
    <xf numFmtId="0" fontId="24" fillId="0" borderId="22" xfId="0" applyFont="1" applyBorder="1" applyAlignment="1">
      <alignment horizontal="center" vertical="center" wrapText="1"/>
    </xf>
    <xf numFmtId="0" fontId="24" fillId="0" borderId="23" xfId="0" applyFont="1" applyBorder="1" applyAlignment="1">
      <alignment horizontal="center" vertical="center" wrapText="1"/>
    </xf>
    <xf numFmtId="0" fontId="24" fillId="0" borderId="50" xfId="0" applyFont="1" applyBorder="1" applyAlignment="1">
      <alignment horizontal="center" vertical="center" wrapText="1"/>
    </xf>
    <xf numFmtId="0" fontId="24" fillId="0" borderId="19" xfId="0" applyFont="1" applyBorder="1" applyAlignment="1">
      <alignment horizontal="center" vertical="center" wrapText="1"/>
    </xf>
    <xf numFmtId="0" fontId="24" fillId="0" borderId="24" xfId="0" applyFont="1" applyBorder="1" applyAlignment="1">
      <alignment horizontal="center" vertical="center" wrapText="1"/>
    </xf>
    <xf numFmtId="0" fontId="24" fillId="0" borderId="48" xfId="0" applyFont="1" applyBorder="1" applyAlignment="1">
      <alignment horizontal="center" vertical="center" wrapText="1"/>
    </xf>
    <xf numFmtId="0" fontId="4" fillId="0" borderId="0" xfId="0" applyFont="1" applyAlignment="1">
      <alignment horizontal="left"/>
    </xf>
    <xf numFmtId="0" fontId="4" fillId="0" borderId="0" xfId="0" applyFont="1" applyAlignment="1">
      <alignment horizontal="left" indent="1"/>
    </xf>
    <xf numFmtId="0" fontId="4" fillId="0" borderId="0" xfId="0" applyFont="1" applyAlignment="1">
      <alignment horizontal="center"/>
    </xf>
    <xf numFmtId="0" fontId="4" fillId="0" borderId="25" xfId="0" applyFont="1" applyBorder="1" applyAlignment="1">
      <alignment horizontal="center" vertical="center"/>
    </xf>
    <xf numFmtId="0" fontId="4" fillId="0" borderId="27" xfId="0" applyFont="1" applyBorder="1" applyAlignment="1">
      <alignment horizontal="center" vertical="center"/>
    </xf>
    <xf numFmtId="0" fontId="4" fillId="0" borderId="26" xfId="0" applyFont="1" applyBorder="1" applyAlignment="1">
      <alignment horizontal="center" vertical="center"/>
    </xf>
    <xf numFmtId="0" fontId="4" fillId="0" borderId="20" xfId="0" applyFont="1" applyBorder="1" applyAlignment="1">
      <alignment horizontal="center" vertical="center"/>
    </xf>
    <xf numFmtId="0" fontId="4" fillId="0" borderId="15" xfId="0" applyFont="1" applyBorder="1" applyAlignment="1">
      <alignment horizontal="center" vertical="center"/>
    </xf>
    <xf numFmtId="0" fontId="4" fillId="0" borderId="21" xfId="0" applyFont="1" applyBorder="1" applyAlignment="1">
      <alignment horizontal="center" vertical="center"/>
    </xf>
    <xf numFmtId="0" fontId="22" fillId="0" borderId="0" xfId="0" applyFont="1"/>
    <xf numFmtId="0" fontId="25" fillId="0" borderId="15" xfId="0" applyFont="1" applyBorder="1" applyAlignment="1">
      <alignment horizontal="center" vertical="center"/>
    </xf>
    <xf numFmtId="0" fontId="10" fillId="0" borderId="0" xfId="0" applyFont="1"/>
    <xf numFmtId="0" fontId="32" fillId="0" borderId="0" xfId="0" applyFont="1"/>
    <xf numFmtId="0" fontId="31" fillId="0" borderId="0" xfId="0" applyFont="1"/>
    <xf numFmtId="0" fontId="33" fillId="0" borderId="11" xfId="0" applyFont="1" applyBorder="1" applyAlignment="1">
      <alignment vertical="center"/>
    </xf>
    <xf numFmtId="0" fontId="33" fillId="0" borderId="11" xfId="0" applyFont="1" applyBorder="1" applyAlignment="1">
      <alignment horizontal="left" vertical="center"/>
    </xf>
    <xf numFmtId="0" fontId="33" fillId="0" borderId="0" xfId="0" applyFont="1" applyAlignment="1">
      <alignment horizontal="left" vertical="center"/>
    </xf>
    <xf numFmtId="0" fontId="33" fillId="0" borderId="0" xfId="0" applyFont="1" applyAlignment="1">
      <alignment horizontal="center" vertical="center"/>
    </xf>
    <xf numFmtId="0" fontId="33" fillId="0" borderId="0" xfId="0" applyFont="1" applyAlignment="1">
      <alignment vertical="center"/>
    </xf>
    <xf numFmtId="0" fontId="34" fillId="0" borderId="0" xfId="5" applyFont="1" applyAlignment="1">
      <alignment horizontal="left" indent="1"/>
    </xf>
    <xf numFmtId="0" fontId="34" fillId="0" borderId="0" xfId="5" applyFont="1" applyAlignment="1">
      <alignment horizontal="center" vertical="center"/>
    </xf>
    <xf numFmtId="0" fontId="34" fillId="0" borderId="0" xfId="5" applyFont="1" applyAlignment="1">
      <alignment horizontal="center"/>
    </xf>
    <xf numFmtId="0" fontId="34" fillId="0" borderId="0" xfId="5" applyFont="1"/>
    <xf numFmtId="0" fontId="35" fillId="42" borderId="40" xfId="5" applyFont="1" applyFill="1" applyBorder="1" applyAlignment="1">
      <alignment horizontal="center" vertical="center" wrapText="1"/>
    </xf>
    <xf numFmtId="0" fontId="35" fillId="42" borderId="23" xfId="5" applyFont="1" applyFill="1" applyBorder="1" applyAlignment="1">
      <alignment horizontal="center" vertical="center" wrapText="1"/>
    </xf>
    <xf numFmtId="0" fontId="33" fillId="42" borderId="23" xfId="5" applyFont="1" applyFill="1" applyBorder="1" applyAlignment="1">
      <alignment horizontal="center" vertical="center" wrapText="1"/>
    </xf>
    <xf numFmtId="0" fontId="36" fillId="0" borderId="64" xfId="5" applyFont="1" applyBorder="1" applyAlignment="1">
      <alignment horizontal="center" vertical="center" wrapText="1"/>
    </xf>
    <xf numFmtId="0" fontId="37" fillId="0" borderId="65" xfId="0" applyFont="1" applyBorder="1" applyAlignment="1">
      <alignment horizontal="left" vertical="center" wrapText="1"/>
    </xf>
    <xf numFmtId="0" fontId="37" fillId="0" borderId="65" xfId="0" applyFont="1" applyBorder="1" applyAlignment="1">
      <alignment horizontal="left" vertical="center" wrapText="1" indent="1"/>
    </xf>
    <xf numFmtId="0" fontId="37" fillId="0" borderId="65" xfId="0" applyFont="1" applyBorder="1" applyAlignment="1">
      <alignment horizontal="center" vertical="center" wrapText="1"/>
    </xf>
    <xf numFmtId="0" fontId="37" fillId="0" borderId="66" xfId="0" applyFont="1" applyBorder="1" applyAlignment="1">
      <alignment horizontal="left" vertical="center" wrapText="1"/>
    </xf>
    <xf numFmtId="0" fontId="36" fillId="0" borderId="58" xfId="5" applyFont="1" applyBorder="1" applyAlignment="1">
      <alignment horizontal="center" vertical="center" wrapText="1"/>
    </xf>
    <xf numFmtId="0" fontId="37" fillId="0" borderId="59" xfId="0" applyFont="1" applyBorder="1" applyAlignment="1">
      <alignment horizontal="left" vertical="center" wrapText="1"/>
    </xf>
    <xf numFmtId="0" fontId="37" fillId="0" borderId="59" xfId="0" applyFont="1" applyBorder="1" applyAlignment="1">
      <alignment horizontal="left" vertical="center" wrapText="1" indent="1"/>
    </xf>
    <xf numFmtId="0" fontId="37" fillId="0" borderId="59" xfId="0" applyFont="1" applyBorder="1" applyAlignment="1">
      <alignment horizontal="center" vertical="center" wrapText="1"/>
    </xf>
    <xf numFmtId="0" fontId="37" fillId="0" borderId="60" xfId="0" applyFont="1" applyBorder="1" applyAlignment="1">
      <alignment horizontal="left" vertical="center" wrapText="1"/>
    </xf>
    <xf numFmtId="0" fontId="37" fillId="0" borderId="65" xfId="0" applyFont="1" applyBorder="1" applyAlignment="1">
      <alignment vertical="center" wrapText="1"/>
    </xf>
    <xf numFmtId="0" fontId="37" fillId="0" borderId="65" xfId="0" applyFont="1" applyBorder="1" applyAlignment="1">
      <alignment horizontal="center" vertical="center"/>
    </xf>
    <xf numFmtId="0" fontId="37" fillId="0" borderId="27" xfId="0" applyFont="1" applyBorder="1" applyAlignment="1">
      <alignment horizontal="left" vertical="center" wrapText="1"/>
    </xf>
    <xf numFmtId="0" fontId="37" fillId="0" borderId="27" xfId="0" applyFont="1" applyBorder="1" applyAlignment="1">
      <alignment horizontal="center" vertical="center" wrapText="1"/>
    </xf>
    <xf numFmtId="0" fontId="37" fillId="0" borderId="26" xfId="0" applyFont="1" applyBorder="1" applyAlignment="1">
      <alignment horizontal="left" vertical="center" wrapText="1"/>
    </xf>
    <xf numFmtId="0" fontId="37" fillId="0" borderId="61" xfId="0" applyFont="1" applyBorder="1" applyAlignment="1">
      <alignment horizontal="center" vertical="center" wrapText="1"/>
    </xf>
    <xf numFmtId="0" fontId="37" fillId="0" borderId="15" xfId="0" applyFont="1" applyBorder="1" applyAlignment="1">
      <alignment horizontal="left" vertical="center" wrapText="1"/>
    </xf>
    <xf numFmtId="0" fontId="37" fillId="0" borderId="15" xfId="0" applyFont="1" applyBorder="1" applyAlignment="1">
      <alignment horizontal="center" vertical="center" wrapText="1"/>
    </xf>
    <xf numFmtId="0" fontId="37" fillId="0" borderId="21" xfId="0" applyFont="1" applyBorder="1" applyAlignment="1">
      <alignment horizontal="left" vertical="center" wrapText="1"/>
    </xf>
    <xf numFmtId="0" fontId="37" fillId="0" borderId="63" xfId="0" applyFont="1" applyBorder="1" applyAlignment="1">
      <alignment horizontal="center" vertical="center" wrapText="1"/>
    </xf>
    <xf numFmtId="0" fontId="37" fillId="0" borderId="23" xfId="0" applyFont="1" applyBorder="1" applyAlignment="1">
      <alignment horizontal="left" vertical="center" wrapText="1"/>
    </xf>
    <xf numFmtId="0" fontId="37" fillId="0" borderId="68" xfId="0" applyFont="1" applyBorder="1" applyAlignment="1">
      <alignment horizontal="left" vertical="center" wrapText="1"/>
    </xf>
    <xf numFmtId="0" fontId="36" fillId="0" borderId="0" xfId="5" applyFont="1" applyAlignment="1">
      <alignment horizontal="center" vertical="center" wrapText="1"/>
    </xf>
    <xf numFmtId="0" fontId="37" fillId="0" borderId="0" xfId="0" applyFont="1" applyAlignment="1">
      <alignment horizontal="center" vertical="center" wrapText="1"/>
    </xf>
    <xf numFmtId="0" fontId="37" fillId="0" borderId="0" xfId="0" applyFont="1" applyAlignment="1">
      <alignment horizontal="left" vertical="center" wrapText="1" indent="1"/>
    </xf>
    <xf numFmtId="0" fontId="37" fillId="0" borderId="0" xfId="0" applyFont="1" applyAlignment="1">
      <alignment horizontal="left" vertical="center" wrapText="1"/>
    </xf>
    <xf numFmtId="0" fontId="35" fillId="42" borderId="40" xfId="5" applyFont="1" applyFill="1" applyBorder="1" applyAlignment="1">
      <alignment horizontal="left" vertical="center" wrapText="1"/>
    </xf>
    <xf numFmtId="0" fontId="35" fillId="42" borderId="23" xfId="5" applyFont="1" applyFill="1" applyBorder="1" applyAlignment="1">
      <alignment horizontal="left" vertical="center" wrapText="1"/>
    </xf>
    <xf numFmtId="0" fontId="38" fillId="0" borderId="65" xfId="0" applyFont="1" applyBorder="1" applyAlignment="1">
      <alignment horizontal="center" vertical="center" wrapText="1"/>
    </xf>
    <xf numFmtId="0" fontId="36" fillId="0" borderId="0" xfId="5" applyFont="1"/>
    <xf numFmtId="0" fontId="37" fillId="0" borderId="28" xfId="0" applyFont="1" applyBorder="1" applyAlignment="1">
      <alignment horizontal="left" vertical="center" wrapText="1"/>
    </xf>
    <xf numFmtId="0" fontId="37" fillId="5" borderId="64" xfId="0" applyFont="1" applyFill="1" applyBorder="1" applyAlignment="1">
      <alignment horizontal="center" vertical="center"/>
    </xf>
    <xf numFmtId="0" fontId="37" fillId="5" borderId="65" xfId="0" applyFont="1" applyFill="1" applyBorder="1" applyAlignment="1">
      <alignment vertical="center"/>
    </xf>
    <xf numFmtId="0" fontId="33" fillId="5" borderId="65" xfId="0" applyFont="1" applyFill="1" applyBorder="1" applyAlignment="1">
      <alignment vertical="center"/>
    </xf>
    <xf numFmtId="0" fontId="37" fillId="5" borderId="65" xfId="0" applyFont="1" applyFill="1" applyBorder="1" applyAlignment="1">
      <alignment horizontal="left" vertical="center" wrapText="1"/>
    </xf>
    <xf numFmtId="0" fontId="33" fillId="5" borderId="66" xfId="0" applyFont="1" applyFill="1" applyBorder="1" applyAlignment="1">
      <alignment vertical="center"/>
    </xf>
    <xf numFmtId="0" fontId="37" fillId="0" borderId="27" xfId="0" applyFont="1" applyBorder="1" applyAlignment="1">
      <alignment vertical="center" wrapText="1"/>
    </xf>
    <xf numFmtId="0" fontId="37" fillId="0" borderId="15" xfId="0" applyFont="1" applyBorder="1" applyAlignment="1">
      <alignment vertical="center" wrapText="1"/>
    </xf>
    <xf numFmtId="0" fontId="37" fillId="0" borderId="28" xfId="0" applyFont="1" applyBorder="1" applyAlignment="1">
      <alignment vertical="center" wrapText="1"/>
    </xf>
    <xf numFmtId="0" fontId="37" fillId="0" borderId="28" xfId="0" applyFont="1" applyBorder="1" applyAlignment="1">
      <alignment horizontal="center" vertical="center" wrapText="1"/>
    </xf>
    <xf numFmtId="0" fontId="37" fillId="0" borderId="43" xfId="0" applyFont="1" applyBorder="1" applyAlignment="1">
      <alignment horizontal="left" vertical="center" wrapText="1"/>
    </xf>
    <xf numFmtId="0" fontId="37" fillId="0" borderId="23" xfId="0" applyFont="1" applyBorder="1" applyAlignment="1">
      <alignment vertical="center" wrapText="1"/>
    </xf>
    <xf numFmtId="0" fontId="37" fillId="0" borderId="23" xfId="0" applyFont="1" applyBorder="1" applyAlignment="1">
      <alignment horizontal="center" vertical="center" wrapText="1"/>
    </xf>
    <xf numFmtId="0" fontId="37" fillId="0" borderId="24" xfId="0" applyFont="1" applyBorder="1" applyAlignment="1">
      <alignment horizontal="left" vertical="center" wrapText="1"/>
    </xf>
    <xf numFmtId="0" fontId="39" fillId="0" borderId="0" xfId="0" applyFont="1"/>
    <xf numFmtId="0" fontId="39" fillId="0" borderId="0" xfId="0" applyFont="1" applyAlignment="1">
      <alignment horizontal="left"/>
    </xf>
    <xf numFmtId="0" fontId="39" fillId="0" borderId="0" xfId="0" applyFont="1" applyAlignment="1">
      <alignment horizontal="center"/>
    </xf>
    <xf numFmtId="0" fontId="39" fillId="0" borderId="0" xfId="0" applyFont="1" applyAlignment="1">
      <alignment horizontal="left" indent="1"/>
    </xf>
    <xf numFmtId="0" fontId="37" fillId="0" borderId="0" xfId="0" quotePrefix="1" applyFont="1" applyAlignment="1">
      <alignment horizontal="center" vertical="center"/>
    </xf>
    <xf numFmtId="0" fontId="36" fillId="0" borderId="0" xfId="5" applyFont="1" applyAlignment="1">
      <alignment horizontal="left" indent="1"/>
    </xf>
    <xf numFmtId="0" fontId="35" fillId="42" borderId="7" xfId="5" applyFont="1" applyFill="1" applyBorder="1" applyAlignment="1">
      <alignment horizontal="left" vertical="center" wrapText="1"/>
    </xf>
    <xf numFmtId="0" fontId="35" fillId="42" borderId="7" xfId="5" applyFont="1" applyFill="1" applyBorder="1" applyAlignment="1">
      <alignment vertical="center"/>
    </xf>
    <xf numFmtId="0" fontId="35" fillId="42" borderId="11" xfId="5" applyFont="1" applyFill="1" applyBorder="1" applyAlignment="1">
      <alignment horizontal="left" vertical="center" wrapText="1"/>
    </xf>
    <xf numFmtId="0" fontId="35" fillId="42" borderId="11" xfId="5" applyFont="1" applyFill="1" applyBorder="1" applyAlignment="1">
      <alignment horizontal="center" vertical="center" wrapText="1"/>
    </xf>
    <xf numFmtId="0" fontId="0" fillId="0" borderId="0" xfId="0" applyAlignment="1">
      <alignment horizontal="left" indent="1"/>
    </xf>
    <xf numFmtId="0" fontId="0" fillId="0" borderId="0" xfId="0" applyAlignment="1">
      <alignment horizontal="center" vertical="center"/>
    </xf>
    <xf numFmtId="0" fontId="30" fillId="0" borderId="0" xfId="0" applyFont="1"/>
    <xf numFmtId="0" fontId="27" fillId="14" borderId="50" xfId="0" applyFont="1" applyFill="1" applyBorder="1" applyAlignment="1">
      <alignment horizontal="center" vertical="center"/>
    </xf>
    <xf numFmtId="0" fontId="27" fillId="20" borderId="25" xfId="0" applyFont="1" applyFill="1" applyBorder="1" applyAlignment="1">
      <alignment horizontal="center" vertical="center"/>
    </xf>
    <xf numFmtId="0" fontId="27" fillId="20" borderId="20" xfId="0" applyFont="1" applyFill="1" applyBorder="1" applyAlignment="1">
      <alignment horizontal="center" vertical="center"/>
    </xf>
    <xf numFmtId="0" fontId="27" fillId="20" borderId="22" xfId="0" applyFont="1" applyFill="1" applyBorder="1" applyAlignment="1">
      <alignment horizontal="center" vertical="center"/>
    </xf>
    <xf numFmtId="0" fontId="27" fillId="23" borderId="25" xfId="0" applyFont="1" applyFill="1" applyBorder="1" applyAlignment="1">
      <alignment horizontal="center" vertical="center"/>
    </xf>
    <xf numFmtId="0" fontId="27" fillId="23" borderId="20" xfId="0" applyFont="1" applyFill="1" applyBorder="1" applyAlignment="1">
      <alignment horizontal="center" vertical="center"/>
    </xf>
    <xf numFmtId="0" fontId="24" fillId="0" borderId="9" xfId="0" applyFont="1" applyBorder="1" applyAlignment="1">
      <alignment horizontal="left" vertical="center" wrapText="1" indent="1"/>
    </xf>
    <xf numFmtId="0" fontId="4" fillId="0" borderId="40" xfId="0" applyFont="1" applyBorder="1" applyAlignment="1">
      <alignment horizontal="center" vertical="center"/>
    </xf>
    <xf numFmtId="0" fontId="4" fillId="0" borderId="16" xfId="0" applyFont="1" applyBorder="1" applyAlignment="1">
      <alignment horizontal="center" vertical="center"/>
    </xf>
    <xf numFmtId="0" fontId="29" fillId="17" borderId="33" xfId="11" applyFont="1" applyFill="1" applyBorder="1" applyAlignment="1">
      <alignment vertical="center" wrapText="1"/>
    </xf>
    <xf numFmtId="0" fontId="44" fillId="0" borderId="0" xfId="0" applyFont="1"/>
    <xf numFmtId="0" fontId="43" fillId="0" borderId="0" xfId="0" applyFont="1"/>
    <xf numFmtId="0" fontId="27" fillId="0" borderId="0" xfId="0" applyFont="1" applyAlignment="1">
      <alignment vertical="center"/>
    </xf>
    <xf numFmtId="0" fontId="41" fillId="17" borderId="58" xfId="5" applyFont="1" applyFill="1" applyBorder="1" applyAlignment="1">
      <alignment horizontal="center" vertical="center" wrapText="1"/>
    </xf>
    <xf numFmtId="0" fontId="41" fillId="17" borderId="69" xfId="5" applyFont="1" applyFill="1" applyBorder="1" applyAlignment="1">
      <alignment horizontal="center" vertical="center" wrapText="1"/>
    </xf>
    <xf numFmtId="0" fontId="42" fillId="0" borderId="26" xfId="0" applyFont="1" applyBorder="1" applyAlignment="1">
      <alignment horizontal="center" vertical="center" wrapText="1"/>
    </xf>
    <xf numFmtId="0" fontId="42" fillId="0" borderId="21" xfId="0" applyFont="1" applyBorder="1" applyAlignment="1">
      <alignment horizontal="center" vertical="center" wrapText="1"/>
    </xf>
    <xf numFmtId="0" fontId="42" fillId="0" borderId="24" xfId="0" applyFont="1" applyBorder="1" applyAlignment="1">
      <alignment horizontal="center" vertical="center" wrapText="1"/>
    </xf>
    <xf numFmtId="0" fontId="40" fillId="17" borderId="8" xfId="5" applyFont="1" applyFill="1" applyBorder="1" applyAlignment="1">
      <alignment horizontal="center" vertical="center" wrapText="1"/>
    </xf>
    <xf numFmtId="0" fontId="43" fillId="0" borderId="25" xfId="0" applyFont="1" applyBorder="1" applyAlignment="1">
      <alignment horizontal="center" vertical="center"/>
    </xf>
    <xf numFmtId="0" fontId="43" fillId="0" borderId="27" xfId="0" applyFont="1" applyBorder="1" applyAlignment="1">
      <alignment horizontal="center" vertical="center"/>
    </xf>
    <xf numFmtId="0" fontId="43" fillId="0" borderId="20" xfId="0" applyFont="1" applyBorder="1" applyAlignment="1">
      <alignment horizontal="center" vertical="center"/>
    </xf>
    <xf numFmtId="0" fontId="43" fillId="0" borderId="15" xfId="0" applyFont="1" applyBorder="1" applyAlignment="1">
      <alignment horizontal="center" vertical="center"/>
    </xf>
    <xf numFmtId="0" fontId="43" fillId="0" borderId="22" xfId="0" applyFont="1" applyBorder="1" applyAlignment="1">
      <alignment horizontal="center" vertical="center"/>
    </xf>
    <xf numFmtId="0" fontId="43" fillId="0" borderId="23" xfId="0" applyFont="1" applyBorder="1" applyAlignment="1">
      <alignment horizontal="center" vertical="center"/>
    </xf>
    <xf numFmtId="0" fontId="46" fillId="44" borderId="71" xfId="0" applyFont="1" applyFill="1" applyBorder="1" applyAlignment="1">
      <alignment horizontal="center" vertical="center" wrapText="1"/>
    </xf>
    <xf numFmtId="0" fontId="47" fillId="43" borderId="71" xfId="0" applyFont="1" applyFill="1" applyBorder="1" applyAlignment="1">
      <alignment horizontal="left" vertical="center" wrapText="1"/>
    </xf>
    <xf numFmtId="0" fontId="49" fillId="46" borderId="71" xfId="0" applyFont="1" applyFill="1" applyBorder="1" applyAlignment="1">
      <alignment horizontal="left" vertical="center" wrapText="1"/>
    </xf>
    <xf numFmtId="0" fontId="49" fillId="46" borderId="71" xfId="0" applyFont="1" applyFill="1" applyBorder="1" applyAlignment="1">
      <alignment horizontal="center" vertical="center" wrapText="1"/>
    </xf>
    <xf numFmtId="0" fontId="50" fillId="46" borderId="71" xfId="0" applyFont="1" applyFill="1" applyBorder="1" applyAlignment="1">
      <alignment horizontal="left" vertical="center" wrapText="1"/>
    </xf>
    <xf numFmtId="0" fontId="49" fillId="47" borderId="71" xfId="0" applyFont="1" applyFill="1" applyBorder="1" applyAlignment="1">
      <alignment horizontal="left" vertical="center" wrapText="1"/>
    </xf>
    <xf numFmtId="0" fontId="49" fillId="47" borderId="71" xfId="0" applyFont="1" applyFill="1" applyBorder="1" applyAlignment="1">
      <alignment horizontal="center" vertical="center" wrapText="1"/>
    </xf>
    <xf numFmtId="0" fontId="50" fillId="47" borderId="71" xfId="0" applyFont="1" applyFill="1" applyBorder="1" applyAlignment="1">
      <alignment horizontal="left" vertical="center" wrapText="1"/>
    </xf>
    <xf numFmtId="0" fontId="50" fillId="49" borderId="71" xfId="0" applyFont="1" applyFill="1" applyBorder="1" applyAlignment="1">
      <alignment horizontal="left" vertical="center" wrapText="1"/>
    </xf>
    <xf numFmtId="0" fontId="52" fillId="0" borderId="0" xfId="0" applyFont="1"/>
    <xf numFmtId="0" fontId="47" fillId="50" borderId="71" xfId="0" applyFont="1" applyFill="1" applyBorder="1" applyAlignment="1">
      <alignment horizontal="left" vertical="center" wrapText="1"/>
    </xf>
    <xf numFmtId="0" fontId="53" fillId="47" borderId="71" xfId="0" applyFont="1" applyFill="1" applyBorder="1" applyAlignment="1">
      <alignment horizontal="left" vertical="center" wrapText="1"/>
    </xf>
    <xf numFmtId="0" fontId="53" fillId="46" borderId="71" xfId="0" applyFont="1" applyFill="1" applyBorder="1" applyAlignment="1">
      <alignment horizontal="left" vertical="center" wrapText="1"/>
    </xf>
    <xf numFmtId="0" fontId="48" fillId="51" borderId="71" xfId="0" applyFont="1" applyFill="1" applyBorder="1" applyAlignment="1">
      <alignment horizontal="center" vertical="center" wrapText="1"/>
    </xf>
    <xf numFmtId="0" fontId="48" fillId="52" borderId="71" xfId="0" applyFont="1" applyFill="1" applyBorder="1" applyAlignment="1">
      <alignment horizontal="center" vertical="center" wrapText="1"/>
    </xf>
    <xf numFmtId="0" fontId="47" fillId="50" borderId="71" xfId="0" applyFont="1" applyFill="1" applyBorder="1" applyAlignment="1">
      <alignment vertical="center" wrapText="1"/>
    </xf>
    <xf numFmtId="0" fontId="54" fillId="8" borderId="15" xfId="12" applyFill="1" applyBorder="1" applyAlignment="1">
      <alignment horizontal="center" vertical="center"/>
    </xf>
    <xf numFmtId="0" fontId="54" fillId="0" borderId="15" xfId="12" applyBorder="1" applyAlignment="1">
      <alignment horizontal="center" vertical="center"/>
    </xf>
    <xf numFmtId="166" fontId="54" fillId="0" borderId="15" xfId="12" applyNumberFormat="1" applyBorder="1" applyAlignment="1">
      <alignment horizontal="center" vertical="center"/>
    </xf>
    <xf numFmtId="14" fontId="0" fillId="0" borderId="15" xfId="0" applyNumberFormat="1" applyBorder="1" applyAlignment="1">
      <alignment horizontal="center" vertical="center"/>
    </xf>
    <xf numFmtId="164" fontId="0" fillId="0" borderId="15" xfId="0" applyNumberFormat="1" applyBorder="1" applyAlignment="1">
      <alignment horizontal="center" vertical="center"/>
    </xf>
    <xf numFmtId="0" fontId="4" fillId="0" borderId="42" xfId="0" applyFont="1" applyBorder="1" applyAlignment="1">
      <alignment horizontal="center" vertical="center"/>
    </xf>
    <xf numFmtId="0" fontId="4" fillId="0" borderId="28" xfId="0" applyFont="1" applyBorder="1" applyAlignment="1">
      <alignment horizontal="center" vertical="center"/>
    </xf>
    <xf numFmtId="0" fontId="4" fillId="0" borderId="56" xfId="0" applyFont="1" applyBorder="1" applyAlignment="1">
      <alignment horizontal="center" vertical="center"/>
    </xf>
    <xf numFmtId="0" fontId="4" fillId="0" borderId="43" xfId="0" applyFont="1" applyBorder="1" applyAlignment="1">
      <alignment horizontal="center" vertical="center"/>
    </xf>
    <xf numFmtId="0" fontId="1" fillId="0" borderId="18" xfId="0" applyFont="1" applyBorder="1" applyAlignment="1">
      <alignment horizontal="center"/>
    </xf>
    <xf numFmtId="0" fontId="55" fillId="0" borderId="20" xfId="0" applyFont="1" applyBorder="1" applyAlignment="1">
      <alignment horizontal="center" vertical="center"/>
    </xf>
    <xf numFmtId="0" fontId="55" fillId="0" borderId="15" xfId="0" applyFont="1" applyBorder="1" applyAlignment="1">
      <alignment horizontal="center" vertical="center"/>
    </xf>
    <xf numFmtId="0" fontId="55" fillId="0" borderId="21" xfId="0" applyFont="1" applyBorder="1" applyAlignment="1">
      <alignment horizontal="center" vertical="center"/>
    </xf>
    <xf numFmtId="0" fontId="55" fillId="0" borderId="67" xfId="0" applyFont="1" applyBorder="1" applyAlignment="1">
      <alignment horizontal="center" vertical="center"/>
    </xf>
    <xf numFmtId="0" fontId="55" fillId="0" borderId="63" xfId="0" applyFont="1" applyBorder="1" applyAlignment="1">
      <alignment horizontal="center" vertical="center"/>
    </xf>
    <xf numFmtId="0" fontId="55" fillId="0" borderId="68" xfId="0" applyFont="1" applyBorder="1" applyAlignment="1">
      <alignment horizontal="center" vertical="center"/>
    </xf>
    <xf numFmtId="0" fontId="57" fillId="44" borderId="78" xfId="0" applyFont="1" applyFill="1" applyBorder="1" applyAlignment="1">
      <alignment horizontal="center" vertical="center"/>
    </xf>
    <xf numFmtId="0" fontId="58" fillId="43" borderId="78" xfId="0" applyFont="1" applyFill="1" applyBorder="1" applyAlignment="1">
      <alignment horizontal="left" vertical="center"/>
    </xf>
    <xf numFmtId="0" fontId="50" fillId="43" borderId="78" xfId="0" applyFont="1" applyFill="1" applyBorder="1" applyAlignment="1">
      <alignment horizontal="left" vertical="center"/>
    </xf>
    <xf numFmtId="0" fontId="50" fillId="43" borderId="78" xfId="0" applyFont="1" applyFill="1" applyBorder="1" applyAlignment="1">
      <alignment horizontal="left" vertical="center" wrapText="1"/>
    </xf>
    <xf numFmtId="0" fontId="50" fillId="43" borderId="78" xfId="0" applyFont="1" applyFill="1" applyBorder="1" applyAlignment="1">
      <alignment horizontal="center" vertical="center" wrapText="1"/>
    </xf>
    <xf numFmtId="0" fontId="59" fillId="43" borderId="78" xfId="0" applyFont="1" applyFill="1" applyBorder="1" applyAlignment="1">
      <alignment horizontal="left" vertical="center" wrapText="1"/>
    </xf>
    <xf numFmtId="0" fontId="59" fillId="43" borderId="78" xfId="0" applyFont="1" applyFill="1" applyBorder="1" applyAlignment="1">
      <alignment horizontal="left" vertical="center"/>
    </xf>
    <xf numFmtId="0" fontId="50" fillId="43" borderId="78" xfId="0" applyFont="1" applyFill="1" applyBorder="1" applyAlignment="1">
      <alignment horizontal="center" vertical="center"/>
    </xf>
    <xf numFmtId="0" fontId="58" fillId="47" borderId="78" xfId="0" applyFont="1" applyFill="1" applyBorder="1" applyAlignment="1">
      <alignment horizontal="left" vertical="center"/>
    </xf>
    <xf numFmtId="0" fontId="50" fillId="47" borderId="78" xfId="0" applyFont="1" applyFill="1" applyBorder="1" applyAlignment="1">
      <alignment horizontal="left" vertical="center"/>
    </xf>
    <xf numFmtId="0" fontId="59" fillId="47" borderId="78" xfId="0" applyFont="1" applyFill="1" applyBorder="1" applyAlignment="1">
      <alignment horizontal="left" vertical="center"/>
    </xf>
    <xf numFmtId="0" fontId="50" fillId="47" borderId="78" xfId="0" applyFont="1" applyFill="1" applyBorder="1" applyAlignment="1">
      <alignment horizontal="center" vertical="center"/>
    </xf>
    <xf numFmtId="0" fontId="50" fillId="47" borderId="78" xfId="0" applyFont="1" applyFill="1" applyBorder="1" applyAlignment="1">
      <alignment horizontal="left" vertical="center" wrapText="1"/>
    </xf>
    <xf numFmtId="0" fontId="57" fillId="44" borderId="78" xfId="0" applyFont="1" applyFill="1" applyBorder="1" applyAlignment="1">
      <alignment horizontal="left" vertical="center"/>
    </xf>
    <xf numFmtId="0" fontId="57" fillId="48" borderId="78" xfId="0" applyFont="1" applyFill="1" applyBorder="1" applyAlignment="1">
      <alignment horizontal="left" vertical="center"/>
    </xf>
    <xf numFmtId="0" fontId="50" fillId="49" borderId="78" xfId="0" applyFont="1" applyFill="1" applyBorder="1" applyAlignment="1">
      <alignment horizontal="left" vertical="center"/>
    </xf>
    <xf numFmtId="0" fontId="56" fillId="49" borderId="78" xfId="0" applyFont="1" applyFill="1" applyBorder="1"/>
    <xf numFmtId="0" fontId="59" fillId="49" borderId="78" xfId="0" applyFont="1" applyFill="1" applyBorder="1" applyAlignment="1">
      <alignment horizontal="left" vertical="center"/>
    </xf>
    <xf numFmtId="0" fontId="50" fillId="49" borderId="78" xfId="0" applyFont="1" applyFill="1" applyBorder="1" applyAlignment="1">
      <alignment horizontal="center" vertical="center"/>
    </xf>
    <xf numFmtId="0" fontId="50" fillId="49" borderId="78" xfId="0" applyFont="1" applyFill="1" applyBorder="1" applyAlignment="1">
      <alignment horizontal="left" vertical="center" wrapText="1"/>
    </xf>
    <xf numFmtId="0" fontId="27" fillId="17" borderId="25" xfId="0" applyFont="1" applyFill="1" applyBorder="1" applyAlignment="1">
      <alignment horizontal="center" vertical="center"/>
    </xf>
    <xf numFmtId="0" fontId="27" fillId="17" borderId="27" xfId="0" quotePrefix="1" applyFont="1" applyFill="1" applyBorder="1" applyAlignment="1">
      <alignment horizontal="center" vertical="center"/>
    </xf>
    <xf numFmtId="0" fontId="27" fillId="17" borderId="26" xfId="0" applyFont="1" applyFill="1" applyBorder="1" applyAlignment="1">
      <alignment horizontal="center" vertical="center"/>
    </xf>
    <xf numFmtId="0" fontId="27" fillId="17" borderId="42" xfId="0" applyFont="1" applyFill="1" applyBorder="1" applyAlignment="1">
      <alignment horizontal="center" vertical="center"/>
    </xf>
    <xf numFmtId="0" fontId="27" fillId="17" borderId="28" xfId="0" applyFont="1" applyFill="1" applyBorder="1" applyAlignment="1">
      <alignment horizontal="center" vertical="center"/>
    </xf>
    <xf numFmtId="0" fontId="27" fillId="17" borderId="43" xfId="0" applyFont="1" applyFill="1" applyBorder="1" applyAlignment="1">
      <alignment horizontal="center" vertical="center"/>
    </xf>
    <xf numFmtId="0" fontId="27" fillId="17" borderId="20" xfId="0" applyFont="1" applyFill="1" applyBorder="1" applyAlignment="1">
      <alignment horizontal="center" vertical="center"/>
    </xf>
    <xf numFmtId="0" fontId="27" fillId="17" borderId="15" xfId="0" applyFont="1" applyFill="1" applyBorder="1" applyAlignment="1">
      <alignment horizontal="center" vertical="center"/>
    </xf>
    <xf numFmtId="0" fontId="27" fillId="17" borderId="21" xfId="0" applyFont="1" applyFill="1" applyBorder="1" applyAlignment="1">
      <alignment horizontal="center" vertical="center"/>
    </xf>
    <xf numFmtId="0" fontId="27" fillId="17" borderId="22" xfId="0" applyFont="1" applyFill="1" applyBorder="1" applyAlignment="1">
      <alignment horizontal="center" vertical="center"/>
    </xf>
    <xf numFmtId="0" fontId="27" fillId="17" borderId="23" xfId="0" applyFont="1" applyFill="1" applyBorder="1" applyAlignment="1">
      <alignment horizontal="center" vertical="center"/>
    </xf>
    <xf numFmtId="0" fontId="27" fillId="17" borderId="24" xfId="0" applyFont="1" applyFill="1" applyBorder="1" applyAlignment="1">
      <alignment horizontal="center" vertical="center"/>
    </xf>
    <xf numFmtId="0" fontId="27" fillId="20" borderId="27" xfId="0" applyFont="1" applyFill="1" applyBorder="1" applyAlignment="1">
      <alignment horizontal="center" vertical="center"/>
    </xf>
    <xf numFmtId="0" fontId="27" fillId="20" borderId="40" xfId="0" applyFont="1" applyFill="1" applyBorder="1" applyAlignment="1">
      <alignment horizontal="center" vertical="center"/>
    </xf>
    <xf numFmtId="0" fontId="27" fillId="20" borderId="26" xfId="0" applyFont="1" applyFill="1" applyBorder="1" applyAlignment="1">
      <alignment horizontal="center" vertical="center"/>
    </xf>
    <xf numFmtId="0" fontId="27" fillId="20" borderId="19" xfId="0" applyFont="1" applyFill="1" applyBorder="1" applyAlignment="1">
      <alignment horizontal="center" vertical="center"/>
    </xf>
    <xf numFmtId="0" fontId="27" fillId="20" borderId="48" xfId="0" applyFont="1" applyFill="1" applyBorder="1" applyAlignment="1">
      <alignment horizontal="center" vertical="center"/>
    </xf>
    <xf numFmtId="0" fontId="27" fillId="20" borderId="15" xfId="0" applyFont="1" applyFill="1" applyBorder="1" applyAlignment="1">
      <alignment horizontal="center" vertical="center"/>
    </xf>
    <xf numFmtId="0" fontId="27" fillId="20" borderId="16" xfId="0" applyFont="1" applyFill="1" applyBorder="1" applyAlignment="1">
      <alignment horizontal="center" vertical="center"/>
    </xf>
    <xf numFmtId="0" fontId="27" fillId="20" borderId="21" xfId="0" applyFont="1" applyFill="1" applyBorder="1" applyAlignment="1">
      <alignment horizontal="center" vertical="center"/>
    </xf>
    <xf numFmtId="0" fontId="27" fillId="20" borderId="23" xfId="0" applyFont="1" applyFill="1" applyBorder="1" applyAlignment="1">
      <alignment horizontal="center" vertical="center"/>
    </xf>
    <xf numFmtId="0" fontId="27" fillId="20" borderId="46" xfId="0" applyFont="1" applyFill="1" applyBorder="1" applyAlignment="1">
      <alignment horizontal="center" vertical="center"/>
    </xf>
    <xf numFmtId="0" fontId="27" fillId="20" borderId="24" xfId="0" applyFont="1" applyFill="1" applyBorder="1" applyAlignment="1">
      <alignment horizontal="center" vertical="center"/>
    </xf>
    <xf numFmtId="0" fontId="27" fillId="20" borderId="50" xfId="0" applyFont="1" applyFill="1" applyBorder="1" applyAlignment="1">
      <alignment horizontal="center" vertical="center"/>
    </xf>
    <xf numFmtId="0" fontId="27" fillId="23" borderId="27" xfId="0" applyFont="1" applyFill="1" applyBorder="1" applyAlignment="1">
      <alignment horizontal="center" vertical="center"/>
    </xf>
    <xf numFmtId="0" fontId="27" fillId="23" borderId="40" xfId="0" applyFont="1" applyFill="1" applyBorder="1" applyAlignment="1">
      <alignment horizontal="center" vertical="center"/>
    </xf>
    <xf numFmtId="0" fontId="27" fillId="23" borderId="26" xfId="0" applyFont="1" applyFill="1" applyBorder="1" applyAlignment="1">
      <alignment horizontal="center" vertical="center"/>
    </xf>
    <xf numFmtId="0" fontId="27" fillId="23" borderId="15" xfId="0" applyFont="1" applyFill="1" applyBorder="1" applyAlignment="1">
      <alignment horizontal="center" vertical="center"/>
    </xf>
    <xf numFmtId="0" fontId="27" fillId="23" borderId="16" xfId="0" applyFont="1" applyFill="1" applyBorder="1" applyAlignment="1">
      <alignment horizontal="center" vertical="center"/>
    </xf>
    <xf numFmtId="0" fontId="27" fillId="23" borderId="21" xfId="0" applyFont="1" applyFill="1" applyBorder="1" applyAlignment="1">
      <alignment horizontal="center" vertical="center"/>
    </xf>
    <xf numFmtId="0" fontId="27" fillId="23" borderId="22" xfId="0" applyFont="1" applyFill="1" applyBorder="1" applyAlignment="1">
      <alignment horizontal="center" vertical="center"/>
    </xf>
    <xf numFmtId="0" fontId="27" fillId="23" borderId="23" xfId="0" applyFont="1" applyFill="1" applyBorder="1" applyAlignment="1">
      <alignment horizontal="center" vertical="center"/>
    </xf>
    <xf numFmtId="0" fontId="27" fillId="23" borderId="46" xfId="0" applyFont="1" applyFill="1" applyBorder="1" applyAlignment="1">
      <alignment horizontal="center" vertical="center"/>
    </xf>
    <xf numFmtId="0" fontId="27" fillId="23" borderId="24" xfId="0" applyFont="1" applyFill="1" applyBorder="1" applyAlignment="1">
      <alignment horizontal="center" vertical="center"/>
    </xf>
    <xf numFmtId="0" fontId="24" fillId="0" borderId="0" xfId="0" applyFont="1"/>
    <xf numFmtId="0" fontId="24" fillId="0" borderId="0" xfId="0" applyFont="1" applyAlignment="1">
      <alignment horizontal="left"/>
    </xf>
    <xf numFmtId="0" fontId="24" fillId="0" borderId="0" xfId="0" applyFont="1" applyAlignment="1">
      <alignment horizontal="center"/>
    </xf>
    <xf numFmtId="0" fontId="24" fillId="13" borderId="5" xfId="0" applyFont="1" applyFill="1" applyBorder="1" applyAlignment="1">
      <alignment horizontal="center" vertical="center"/>
    </xf>
    <xf numFmtId="0" fontId="24" fillId="13" borderId="29" xfId="0" applyFont="1" applyFill="1" applyBorder="1" applyAlignment="1">
      <alignment horizontal="center" vertical="center"/>
    </xf>
    <xf numFmtId="0" fontId="24" fillId="13" borderId="9" xfId="0" applyFont="1" applyFill="1" applyBorder="1" applyAlignment="1">
      <alignment horizontal="center" vertical="center"/>
    </xf>
    <xf numFmtId="0" fontId="24" fillId="13" borderId="20" xfId="0" applyFont="1" applyFill="1" applyBorder="1" applyAlignment="1">
      <alignment horizontal="center"/>
    </xf>
    <xf numFmtId="0" fontId="24" fillId="13" borderId="15" xfId="0" applyFont="1" applyFill="1" applyBorder="1" applyAlignment="1">
      <alignment horizontal="center"/>
    </xf>
    <xf numFmtId="0" fontId="24" fillId="13" borderId="16" xfId="0" applyFont="1" applyFill="1" applyBorder="1" applyAlignment="1">
      <alignment horizontal="center"/>
    </xf>
    <xf numFmtId="0" fontId="24" fillId="13" borderId="21" xfId="0" applyFont="1" applyFill="1" applyBorder="1" applyAlignment="1">
      <alignment horizontal="center"/>
    </xf>
    <xf numFmtId="0" fontId="24" fillId="13" borderId="18" xfId="0" applyFont="1" applyFill="1" applyBorder="1" applyAlignment="1">
      <alignment horizontal="center"/>
    </xf>
    <xf numFmtId="0" fontId="24" fillId="14" borderId="5" xfId="0" applyFont="1" applyFill="1" applyBorder="1" applyAlignment="1">
      <alignment horizontal="center" vertical="center"/>
    </xf>
    <xf numFmtId="0" fontId="24" fillId="14" borderId="13" xfId="0" applyFont="1" applyFill="1" applyBorder="1" applyAlignment="1">
      <alignment horizontal="center"/>
    </xf>
    <xf numFmtId="0" fontId="27" fillId="14" borderId="18" xfId="0" applyFont="1" applyFill="1" applyBorder="1" applyAlignment="1">
      <alignment horizontal="center" vertical="center"/>
    </xf>
    <xf numFmtId="0" fontId="27" fillId="14" borderId="15" xfId="0" applyFont="1" applyFill="1" applyBorder="1" applyAlignment="1">
      <alignment horizontal="center" vertical="center"/>
    </xf>
    <xf numFmtId="0" fontId="27" fillId="14" borderId="21" xfId="0" applyFont="1" applyFill="1" applyBorder="1" applyAlignment="1">
      <alignment horizontal="center" vertical="center"/>
    </xf>
    <xf numFmtId="0" fontId="27" fillId="14" borderId="20" xfId="0" applyFont="1" applyFill="1" applyBorder="1" applyAlignment="1">
      <alignment horizontal="center" vertical="center"/>
    </xf>
    <xf numFmtId="0" fontId="27" fillId="15" borderId="18" xfId="0" applyFont="1" applyFill="1" applyBorder="1" applyAlignment="1">
      <alignment horizontal="center" vertical="center"/>
    </xf>
    <xf numFmtId="0" fontId="27" fillId="15" borderId="15" xfId="0" applyFont="1" applyFill="1" applyBorder="1" applyAlignment="1">
      <alignment horizontal="center" vertical="center"/>
    </xf>
    <xf numFmtId="0" fontId="27" fillId="15" borderId="21" xfId="0" applyFont="1" applyFill="1" applyBorder="1" applyAlignment="1">
      <alignment horizontal="center" vertical="center"/>
    </xf>
    <xf numFmtId="0" fontId="24" fillId="16" borderId="13" xfId="0" applyFont="1" applyFill="1" applyBorder="1" applyAlignment="1">
      <alignment wrapText="1"/>
    </xf>
    <xf numFmtId="0" fontId="24" fillId="14" borderId="29" xfId="0" applyFont="1" applyFill="1" applyBorder="1" applyAlignment="1">
      <alignment horizontal="center" vertical="center"/>
    </xf>
    <xf numFmtId="0" fontId="24" fillId="14" borderId="35" xfId="0" applyFont="1" applyFill="1" applyBorder="1" applyAlignment="1">
      <alignment horizontal="center"/>
    </xf>
    <xf numFmtId="0" fontId="24" fillId="16" borderId="14" xfId="0" applyFont="1" applyFill="1" applyBorder="1"/>
    <xf numFmtId="0" fontId="24" fillId="14" borderId="36" xfId="0" applyFont="1" applyFill="1" applyBorder="1" applyAlignment="1">
      <alignment horizontal="center"/>
    </xf>
    <xf numFmtId="0" fontId="24" fillId="14" borderId="14" xfId="0" applyFont="1" applyFill="1" applyBorder="1" applyAlignment="1">
      <alignment horizontal="center"/>
    </xf>
    <xf numFmtId="0" fontId="27" fillId="14" borderId="37" xfId="0" applyFont="1" applyFill="1" applyBorder="1" applyAlignment="1">
      <alignment horizontal="center" vertical="center"/>
    </xf>
    <xf numFmtId="0" fontId="24" fillId="14" borderId="9" xfId="0" applyFont="1" applyFill="1" applyBorder="1" applyAlignment="1">
      <alignment horizontal="center" vertical="center"/>
    </xf>
    <xf numFmtId="0" fontId="24" fillId="14" borderId="38" xfId="0" applyFont="1" applyFill="1" applyBorder="1" applyAlignment="1">
      <alignment horizontal="center"/>
    </xf>
    <xf numFmtId="0" fontId="24" fillId="17" borderId="5" xfId="0" applyFont="1" applyFill="1" applyBorder="1" applyAlignment="1">
      <alignment horizontal="center" vertical="center"/>
    </xf>
    <xf numFmtId="0" fontId="24" fillId="17" borderId="13" xfId="0" applyFont="1" applyFill="1" applyBorder="1" applyAlignment="1">
      <alignment horizontal="center"/>
    </xf>
    <xf numFmtId="0" fontId="24" fillId="17" borderId="32" xfId="0" applyFont="1" applyFill="1" applyBorder="1" applyAlignment="1">
      <alignment horizontal="center"/>
    </xf>
    <xf numFmtId="0" fontId="27" fillId="21" borderId="25" xfId="0" applyFont="1" applyFill="1" applyBorder="1" applyAlignment="1">
      <alignment horizontal="center" vertical="center"/>
    </xf>
    <xf numFmtId="0" fontId="24" fillId="17" borderId="13" xfId="0" applyFont="1" applyFill="1" applyBorder="1"/>
    <xf numFmtId="0" fontId="24" fillId="17" borderId="29" xfId="0" applyFont="1" applyFill="1" applyBorder="1" applyAlignment="1">
      <alignment horizontal="center" vertical="center"/>
    </xf>
    <xf numFmtId="0" fontId="24" fillId="17" borderId="35" xfId="0" applyFont="1" applyFill="1" applyBorder="1" applyAlignment="1">
      <alignment horizontal="center"/>
    </xf>
    <xf numFmtId="0" fontId="24" fillId="17" borderId="41" xfId="0" applyFont="1" applyFill="1" applyBorder="1" applyAlignment="1">
      <alignment horizontal="center"/>
    </xf>
    <xf numFmtId="0" fontId="24" fillId="17" borderId="35" xfId="0" applyFont="1" applyFill="1" applyBorder="1"/>
    <xf numFmtId="0" fontId="24" fillId="17" borderId="44" xfId="0" applyFont="1" applyFill="1" applyBorder="1" applyAlignment="1">
      <alignment horizontal="center"/>
    </xf>
    <xf numFmtId="0" fontId="24" fillId="17" borderId="9" xfId="0" applyFont="1" applyFill="1" applyBorder="1" applyAlignment="1">
      <alignment horizontal="center" vertical="center"/>
    </xf>
    <xf numFmtId="0" fontId="24" fillId="17" borderId="36" xfId="0" applyFont="1" applyFill="1" applyBorder="1" applyAlignment="1">
      <alignment horizontal="center"/>
    </xf>
    <xf numFmtId="0" fontId="24" fillId="17" borderId="13" xfId="0" applyFont="1" applyFill="1" applyBorder="1" applyAlignment="1">
      <alignment horizontal="center" vertical="center"/>
    </xf>
    <xf numFmtId="0" fontId="24" fillId="17" borderId="32" xfId="0" applyFont="1" applyFill="1" applyBorder="1" applyAlignment="1">
      <alignment horizontal="center" vertical="center"/>
    </xf>
    <xf numFmtId="0" fontId="24" fillId="19" borderId="13" xfId="0" applyFont="1" applyFill="1" applyBorder="1"/>
    <xf numFmtId="0" fontId="24" fillId="17" borderId="35" xfId="0" applyFont="1" applyFill="1" applyBorder="1" applyAlignment="1">
      <alignment horizontal="center" vertical="center"/>
    </xf>
    <xf numFmtId="0" fontId="24" fillId="17" borderId="41" xfId="0" applyFont="1" applyFill="1" applyBorder="1" applyAlignment="1">
      <alignment horizontal="center" vertical="center"/>
    </xf>
    <xf numFmtId="0" fontId="24" fillId="19" borderId="14" xfId="0" applyFont="1" applyFill="1" applyBorder="1"/>
    <xf numFmtId="0" fontId="24" fillId="17" borderId="44" xfId="0" applyFont="1" applyFill="1" applyBorder="1" applyAlignment="1">
      <alignment horizontal="center" vertical="center"/>
    </xf>
    <xf numFmtId="0" fontId="24" fillId="17" borderId="38" xfId="0" applyFont="1" applyFill="1" applyBorder="1" applyAlignment="1">
      <alignment horizontal="center" vertical="center"/>
    </xf>
    <xf numFmtId="0" fontId="24" fillId="17" borderId="47" xfId="0" applyFont="1" applyFill="1" applyBorder="1" applyAlignment="1">
      <alignment horizontal="center" vertical="center"/>
    </xf>
    <xf numFmtId="0" fontId="24" fillId="19" borderId="29" xfId="0" applyFont="1" applyFill="1" applyBorder="1"/>
    <xf numFmtId="0" fontId="24" fillId="20" borderId="5" xfId="0" applyFont="1" applyFill="1" applyBorder="1" applyAlignment="1">
      <alignment horizontal="center" vertical="center"/>
    </xf>
    <xf numFmtId="0" fontId="24" fillId="20" borderId="29" xfId="0" applyFont="1" applyFill="1" applyBorder="1" applyAlignment="1">
      <alignment horizontal="center" vertical="center"/>
    </xf>
    <xf numFmtId="0" fontId="24" fillId="20" borderId="13" xfId="0" applyFont="1" applyFill="1" applyBorder="1" applyAlignment="1">
      <alignment horizontal="center"/>
    </xf>
    <xf numFmtId="0" fontId="24" fillId="20" borderId="32" xfId="0" applyFont="1" applyFill="1" applyBorder="1" applyAlignment="1">
      <alignment horizontal="center"/>
    </xf>
    <xf numFmtId="0" fontId="27" fillId="21" borderId="27" xfId="0" applyFont="1" applyFill="1" applyBorder="1" applyAlignment="1">
      <alignment horizontal="center" vertical="center"/>
    </xf>
    <xf numFmtId="0" fontId="27" fillId="21" borderId="26" xfId="0" applyFont="1" applyFill="1" applyBorder="1" applyAlignment="1">
      <alignment horizontal="center" vertical="center"/>
    </xf>
    <xf numFmtId="0" fontId="24" fillId="22" borderId="13" xfId="0" applyFont="1" applyFill="1" applyBorder="1"/>
    <xf numFmtId="0" fontId="24" fillId="20" borderId="14" xfId="0" applyFont="1" applyFill="1" applyBorder="1" applyAlignment="1">
      <alignment horizontal="center"/>
    </xf>
    <xf numFmtId="0" fontId="24" fillId="20" borderId="49" xfId="0" applyFont="1" applyFill="1" applyBorder="1" applyAlignment="1">
      <alignment horizontal="center"/>
    </xf>
    <xf numFmtId="0" fontId="27" fillId="21" borderId="20" xfId="0" applyFont="1" applyFill="1" applyBorder="1" applyAlignment="1">
      <alignment horizontal="center" vertical="center"/>
    </xf>
    <xf numFmtId="0" fontId="27" fillId="21" borderId="15" xfId="0" applyFont="1" applyFill="1" applyBorder="1" applyAlignment="1">
      <alignment horizontal="center" vertical="center"/>
    </xf>
    <xf numFmtId="0" fontId="27" fillId="21" borderId="21" xfId="0" applyFont="1" applyFill="1" applyBorder="1" applyAlignment="1">
      <alignment horizontal="center" vertical="center"/>
    </xf>
    <xf numFmtId="0" fontId="24" fillId="22" borderId="14" xfId="0" applyFont="1" applyFill="1" applyBorder="1"/>
    <xf numFmtId="0" fontId="24" fillId="20" borderId="35" xfId="0" applyFont="1" applyFill="1" applyBorder="1" applyAlignment="1">
      <alignment horizontal="center"/>
    </xf>
    <xf numFmtId="0" fontId="24" fillId="20" borderId="44" xfId="0" applyFont="1" applyFill="1" applyBorder="1" applyAlignment="1">
      <alignment horizontal="center"/>
    </xf>
    <xf numFmtId="0" fontId="24" fillId="20" borderId="9" xfId="0" applyFont="1" applyFill="1" applyBorder="1" applyAlignment="1">
      <alignment horizontal="center" vertical="center"/>
    </xf>
    <xf numFmtId="0" fontId="24" fillId="20" borderId="38" xfId="0" applyFont="1" applyFill="1" applyBorder="1" applyAlignment="1">
      <alignment horizontal="center"/>
    </xf>
    <xf numFmtId="0" fontId="24" fillId="20" borderId="47" xfId="0" applyFont="1" applyFill="1" applyBorder="1" applyAlignment="1">
      <alignment horizontal="center"/>
    </xf>
    <xf numFmtId="0" fontId="27" fillId="21" borderId="22" xfId="0" applyFont="1" applyFill="1" applyBorder="1" applyAlignment="1">
      <alignment horizontal="center" vertical="center"/>
    </xf>
    <xf numFmtId="0" fontId="27" fillId="21" borderId="23" xfId="0" applyFont="1" applyFill="1" applyBorder="1" applyAlignment="1">
      <alignment horizontal="center" vertical="center"/>
    </xf>
    <xf numFmtId="0" fontId="27" fillId="21" borderId="24" xfId="0" applyFont="1" applyFill="1" applyBorder="1" applyAlignment="1">
      <alignment horizontal="center" vertical="center"/>
    </xf>
    <xf numFmtId="0" fontId="24" fillId="22" borderId="9" xfId="0" applyFont="1" applyFill="1" applyBorder="1"/>
    <xf numFmtId="0" fontId="27" fillId="20" borderId="51" xfId="0" applyFont="1" applyFill="1" applyBorder="1" applyAlignment="1">
      <alignment horizontal="center" vertical="center"/>
    </xf>
    <xf numFmtId="0" fontId="27" fillId="21" borderId="37" xfId="0" applyFont="1" applyFill="1" applyBorder="1" applyAlignment="1">
      <alignment horizontal="center" vertical="center"/>
    </xf>
    <xf numFmtId="0" fontId="27" fillId="21" borderId="19" xfId="0" applyFont="1" applyFill="1" applyBorder="1" applyAlignment="1">
      <alignment horizontal="center" vertical="center"/>
    </xf>
    <xf numFmtId="0" fontId="27" fillId="21" borderId="48" xfId="0" applyFont="1" applyFill="1" applyBorder="1" applyAlignment="1">
      <alignment horizontal="center" vertical="center"/>
    </xf>
    <xf numFmtId="0" fontId="24" fillId="22" borderId="14" xfId="0" applyFont="1" applyFill="1" applyBorder="1" applyAlignment="1">
      <alignment wrapText="1"/>
    </xf>
    <xf numFmtId="0" fontId="27" fillId="21" borderId="18" xfId="0" applyFont="1" applyFill="1" applyBorder="1" applyAlignment="1">
      <alignment horizontal="center" vertical="center"/>
    </xf>
    <xf numFmtId="0" fontId="27" fillId="21" borderId="45" xfId="0" applyFont="1" applyFill="1" applyBorder="1" applyAlignment="1">
      <alignment horizontal="center" vertical="center"/>
    </xf>
    <xf numFmtId="0" fontId="24" fillId="23" borderId="5" xfId="0" applyFont="1" applyFill="1" applyBorder="1" applyAlignment="1">
      <alignment horizontal="center" vertical="center"/>
    </xf>
    <xf numFmtId="0" fontId="24" fillId="23" borderId="32" xfId="0" applyFont="1" applyFill="1" applyBorder="1" applyAlignment="1">
      <alignment horizontal="center"/>
    </xf>
    <xf numFmtId="0" fontId="27" fillId="24" borderId="39" xfId="0" applyFont="1" applyFill="1" applyBorder="1" applyAlignment="1">
      <alignment horizontal="center" vertical="center"/>
    </xf>
    <xf numFmtId="0" fontId="27" fillId="24" borderId="27" xfId="0" applyFont="1" applyFill="1" applyBorder="1" applyAlignment="1">
      <alignment horizontal="center" vertical="center"/>
    </xf>
    <xf numFmtId="0" fontId="27" fillId="24" borderId="26" xfId="0" applyFont="1" applyFill="1" applyBorder="1" applyAlignment="1">
      <alignment horizontal="center" vertical="center"/>
    </xf>
    <xf numFmtId="0" fontId="24" fillId="25" borderId="14" xfId="0" applyFont="1" applyFill="1" applyBorder="1"/>
    <xf numFmtId="0" fontId="24" fillId="23" borderId="29" xfId="0" applyFont="1" applyFill="1" applyBorder="1" applyAlignment="1">
      <alignment horizontal="center" vertical="center"/>
    </xf>
    <xf numFmtId="0" fontId="24" fillId="23" borderId="49" xfId="0" applyFont="1" applyFill="1" applyBorder="1" applyAlignment="1">
      <alignment horizontal="center"/>
    </xf>
    <xf numFmtId="0" fontId="27" fillId="24" borderId="18" xfId="0" applyFont="1" applyFill="1" applyBorder="1" applyAlignment="1">
      <alignment horizontal="center" vertical="center"/>
    </xf>
    <xf numFmtId="0" fontId="27" fillId="24" borderId="15" xfId="0" applyFont="1" applyFill="1" applyBorder="1" applyAlignment="1">
      <alignment horizontal="center" vertical="center"/>
    </xf>
    <xf numFmtId="0" fontId="27" fillId="24" borderId="21" xfId="0" applyFont="1" applyFill="1" applyBorder="1" applyAlignment="1">
      <alignment horizontal="center" vertical="center"/>
    </xf>
    <xf numFmtId="0" fontId="24" fillId="23" borderId="44" xfId="0" applyFont="1" applyFill="1" applyBorder="1" applyAlignment="1">
      <alignment horizontal="center"/>
    </xf>
    <xf numFmtId="0" fontId="24" fillId="23" borderId="9" xfId="0" applyFont="1" applyFill="1" applyBorder="1" applyAlignment="1">
      <alignment horizontal="center" vertical="center"/>
    </xf>
    <xf numFmtId="0" fontId="24" fillId="23" borderId="47" xfId="0" applyFont="1" applyFill="1" applyBorder="1" applyAlignment="1">
      <alignment horizontal="center"/>
    </xf>
    <xf numFmtId="0" fontId="27" fillId="24" borderId="45" xfId="0" applyFont="1" applyFill="1" applyBorder="1" applyAlignment="1">
      <alignment horizontal="center" vertical="center"/>
    </xf>
    <xf numFmtId="0" fontId="27" fillId="24" borderId="23" xfId="0" applyFont="1" applyFill="1" applyBorder="1" applyAlignment="1">
      <alignment horizontal="center" vertical="center"/>
    </xf>
    <xf numFmtId="0" fontId="27" fillId="24" borderId="24" xfId="0" applyFont="1" applyFill="1" applyBorder="1" applyAlignment="1">
      <alignment horizontal="center" vertical="center"/>
    </xf>
    <xf numFmtId="0" fontId="24" fillId="25" borderId="29" xfId="0" applyFont="1" applyFill="1" applyBorder="1"/>
    <xf numFmtId="0" fontId="24" fillId="25" borderId="13" xfId="0" applyFont="1" applyFill="1" applyBorder="1"/>
    <xf numFmtId="0" fontId="24" fillId="26" borderId="5" xfId="0" applyFont="1" applyFill="1" applyBorder="1" applyAlignment="1">
      <alignment horizontal="center" vertical="center"/>
    </xf>
    <xf numFmtId="0" fontId="24" fillId="26" borderId="13" xfId="0" applyFont="1" applyFill="1" applyBorder="1" applyAlignment="1">
      <alignment horizontal="center"/>
    </xf>
    <xf numFmtId="0" fontId="24" fillId="26" borderId="32" xfId="0" applyFont="1" applyFill="1" applyBorder="1" applyAlignment="1">
      <alignment horizontal="center"/>
    </xf>
    <xf numFmtId="0" fontId="27" fillId="26" borderId="25" xfId="0" applyFont="1" applyFill="1" applyBorder="1" applyAlignment="1">
      <alignment horizontal="center" vertical="center"/>
    </xf>
    <xf numFmtId="0" fontId="27" fillId="26" borderId="27" xfId="0" applyFont="1" applyFill="1" applyBorder="1" applyAlignment="1">
      <alignment horizontal="center" vertical="center"/>
    </xf>
    <xf numFmtId="0" fontId="27" fillId="26" borderId="40" xfId="0" applyFont="1" applyFill="1" applyBorder="1" applyAlignment="1">
      <alignment horizontal="center" vertical="center"/>
    </xf>
    <xf numFmtId="0" fontId="27" fillId="26" borderId="26" xfId="0" applyFont="1" applyFill="1" applyBorder="1" applyAlignment="1">
      <alignment horizontal="center" vertical="center"/>
    </xf>
    <xf numFmtId="0" fontId="27" fillId="27" borderId="25" xfId="0" applyFont="1" applyFill="1" applyBorder="1" applyAlignment="1">
      <alignment horizontal="center" vertical="center"/>
    </xf>
    <xf numFmtId="0" fontId="27" fillId="27" borderId="27" xfId="0" applyFont="1" applyFill="1" applyBorder="1" applyAlignment="1">
      <alignment horizontal="center" vertical="center"/>
    </xf>
    <xf numFmtId="0" fontId="27" fillId="27" borderId="26" xfId="0" applyFont="1" applyFill="1" applyBorder="1" applyAlignment="1">
      <alignment horizontal="center" vertical="center"/>
    </xf>
    <xf numFmtId="0" fontId="24" fillId="28" borderId="13" xfId="0" applyFont="1" applyFill="1" applyBorder="1"/>
    <xf numFmtId="0" fontId="24" fillId="26" borderId="29" xfId="0" applyFont="1" applyFill="1" applyBorder="1" applyAlignment="1">
      <alignment horizontal="center" vertical="center"/>
    </xf>
    <xf numFmtId="0" fontId="24" fillId="26" borderId="14" xfId="0" applyFont="1" applyFill="1" applyBorder="1" applyAlignment="1">
      <alignment horizontal="center"/>
    </xf>
    <xf numFmtId="0" fontId="24" fillId="26" borderId="49" xfId="0" applyFont="1" applyFill="1" applyBorder="1" applyAlignment="1">
      <alignment horizontal="center"/>
    </xf>
    <xf numFmtId="0" fontId="27" fillId="26" borderId="20" xfId="0" applyFont="1" applyFill="1" applyBorder="1" applyAlignment="1">
      <alignment horizontal="center" vertical="center"/>
    </xf>
    <xf numFmtId="0" fontId="27" fillId="26" borderId="15" xfId="0" applyFont="1" applyFill="1" applyBorder="1" applyAlignment="1">
      <alignment horizontal="center" vertical="center"/>
    </xf>
    <xf numFmtId="0" fontId="27" fillId="26" borderId="16" xfId="0" applyFont="1" applyFill="1" applyBorder="1" applyAlignment="1">
      <alignment horizontal="center" vertical="center"/>
    </xf>
    <xf numFmtId="0" fontId="27" fillId="26" borderId="21" xfId="0" applyFont="1" applyFill="1" applyBorder="1" applyAlignment="1">
      <alignment horizontal="center" vertical="center"/>
    </xf>
    <xf numFmtId="0" fontId="27" fillId="27" borderId="20" xfId="0" applyFont="1" applyFill="1" applyBorder="1" applyAlignment="1">
      <alignment horizontal="center" vertical="center"/>
    </xf>
    <xf numFmtId="0" fontId="27" fillId="27" borderId="15" xfId="0" applyFont="1" applyFill="1" applyBorder="1" applyAlignment="1">
      <alignment horizontal="center" vertical="center"/>
    </xf>
    <xf numFmtId="0" fontId="27" fillId="27" borderId="21" xfId="0" applyFont="1" applyFill="1" applyBorder="1" applyAlignment="1">
      <alignment horizontal="center" vertical="center"/>
    </xf>
    <xf numFmtId="0" fontId="24" fillId="28" borderId="14" xfId="0" applyFont="1" applyFill="1" applyBorder="1"/>
    <xf numFmtId="0" fontId="24" fillId="26" borderId="35" xfId="0" applyFont="1" applyFill="1" applyBorder="1" applyAlignment="1">
      <alignment horizontal="center"/>
    </xf>
    <xf numFmtId="0" fontId="24" fillId="26" borderId="44" xfId="0" applyFont="1" applyFill="1" applyBorder="1" applyAlignment="1">
      <alignment horizontal="center"/>
    </xf>
    <xf numFmtId="0" fontId="24" fillId="26" borderId="9" xfId="0" applyFont="1" applyFill="1" applyBorder="1" applyAlignment="1">
      <alignment horizontal="center" vertical="center"/>
    </xf>
    <xf numFmtId="0" fontId="24" fillId="26" borderId="38" xfId="0" applyFont="1" applyFill="1" applyBorder="1" applyAlignment="1">
      <alignment horizontal="center"/>
    </xf>
    <xf numFmtId="0" fontId="24" fillId="26" borderId="47" xfId="0" applyFont="1" applyFill="1" applyBorder="1" applyAlignment="1">
      <alignment horizontal="center"/>
    </xf>
    <xf numFmtId="0" fontId="27" fillId="26" borderId="22" xfId="0" applyFont="1" applyFill="1" applyBorder="1" applyAlignment="1">
      <alignment horizontal="center" vertical="center"/>
    </xf>
    <xf numFmtId="0" fontId="27" fillId="26" borderId="23" xfId="0" applyFont="1" applyFill="1" applyBorder="1" applyAlignment="1">
      <alignment horizontal="center" vertical="center"/>
    </xf>
    <xf numFmtId="0" fontId="27" fillId="26" borderId="46" xfId="0" applyFont="1" applyFill="1" applyBorder="1" applyAlignment="1">
      <alignment horizontal="center" vertical="center"/>
    </xf>
    <xf numFmtId="0" fontId="27" fillId="26" borderId="24" xfId="0" applyFont="1" applyFill="1" applyBorder="1" applyAlignment="1">
      <alignment horizontal="center" vertical="center"/>
    </xf>
    <xf numFmtId="0" fontId="27" fillId="27" borderId="22" xfId="0" applyFont="1" applyFill="1" applyBorder="1" applyAlignment="1">
      <alignment horizontal="center" vertical="center"/>
    </xf>
    <xf numFmtId="0" fontId="27" fillId="27" borderId="23" xfId="0" applyFont="1" applyFill="1" applyBorder="1" applyAlignment="1">
      <alignment horizontal="center" vertical="center"/>
    </xf>
    <xf numFmtId="0" fontId="27" fillId="27" borderId="24" xfId="0" applyFont="1" applyFill="1" applyBorder="1" applyAlignment="1">
      <alignment horizontal="center" vertical="center"/>
    </xf>
    <xf numFmtId="0" fontId="24" fillId="28" borderId="29" xfId="0" applyFont="1" applyFill="1" applyBorder="1"/>
    <xf numFmtId="0" fontId="24" fillId="29" borderId="13" xfId="0" applyFont="1" applyFill="1" applyBorder="1" applyAlignment="1">
      <alignment horizontal="center"/>
    </xf>
    <xf numFmtId="0" fontId="27" fillId="27" borderId="39" xfId="0" applyFont="1" applyFill="1" applyBorder="1" applyAlignment="1">
      <alignment horizontal="center" vertical="center"/>
    </xf>
    <xf numFmtId="0" fontId="24" fillId="29" borderId="14" xfId="0" applyFont="1" applyFill="1" applyBorder="1" applyAlignment="1">
      <alignment horizontal="center"/>
    </xf>
    <xf numFmtId="0" fontId="27" fillId="27" borderId="18" xfId="0" applyFont="1" applyFill="1" applyBorder="1" applyAlignment="1">
      <alignment horizontal="center" vertical="center"/>
    </xf>
    <xf numFmtId="0" fontId="24" fillId="26" borderId="29" xfId="0" quotePrefix="1" applyFont="1" applyFill="1" applyBorder="1" applyAlignment="1">
      <alignment horizontal="center" vertical="center"/>
    </xf>
    <xf numFmtId="0" fontId="24" fillId="29" borderId="35" xfId="0" applyFont="1" applyFill="1" applyBorder="1" applyAlignment="1">
      <alignment horizontal="center"/>
    </xf>
    <xf numFmtId="0" fontId="24" fillId="29" borderId="38" xfId="0" applyFont="1" applyFill="1" applyBorder="1" applyAlignment="1">
      <alignment horizontal="center"/>
    </xf>
    <xf numFmtId="0" fontId="27" fillId="27" borderId="45" xfId="0" applyFont="1" applyFill="1" applyBorder="1" applyAlignment="1">
      <alignment horizontal="center" vertical="center"/>
    </xf>
    <xf numFmtId="0" fontId="24" fillId="30" borderId="13" xfId="0" applyFont="1" applyFill="1" applyBorder="1" applyAlignment="1">
      <alignment horizontal="center"/>
    </xf>
    <xf numFmtId="0" fontId="24" fillId="30" borderId="14" xfId="0" applyFont="1" applyFill="1" applyBorder="1" applyAlignment="1">
      <alignment horizontal="center"/>
    </xf>
    <xf numFmtId="0" fontId="24" fillId="30" borderId="35" xfId="0" applyFont="1" applyFill="1" applyBorder="1" applyAlignment="1">
      <alignment horizontal="center"/>
    </xf>
    <xf numFmtId="0" fontId="24" fillId="30" borderId="38" xfId="0" applyFont="1" applyFill="1" applyBorder="1" applyAlignment="1">
      <alignment horizontal="center"/>
    </xf>
    <xf numFmtId="0" fontId="24" fillId="28" borderId="9" xfId="0" applyFont="1" applyFill="1" applyBorder="1"/>
    <xf numFmtId="0" fontId="24" fillId="7" borderId="5" xfId="0" applyFont="1" applyFill="1" applyBorder="1" applyAlignment="1">
      <alignment horizontal="center" vertical="center"/>
    </xf>
    <xf numFmtId="0" fontId="24" fillId="7" borderId="13" xfId="0" applyFont="1" applyFill="1" applyBorder="1" applyAlignment="1">
      <alignment horizontal="center"/>
    </xf>
    <xf numFmtId="0" fontId="24" fillId="7" borderId="32" xfId="0" applyFont="1" applyFill="1" applyBorder="1" applyAlignment="1">
      <alignment horizontal="center"/>
    </xf>
    <xf numFmtId="0" fontId="27" fillId="7" borderId="25" xfId="0" applyFont="1" applyFill="1" applyBorder="1" applyAlignment="1">
      <alignment horizontal="center" vertical="center"/>
    </xf>
    <xf numFmtId="0" fontId="27" fillId="7" borderId="27" xfId="0" applyFont="1" applyFill="1" applyBorder="1" applyAlignment="1">
      <alignment horizontal="center" vertical="center"/>
    </xf>
    <xf numFmtId="0" fontId="27" fillId="7" borderId="40" xfId="0" applyFont="1" applyFill="1" applyBorder="1" applyAlignment="1">
      <alignment horizontal="center" vertical="center"/>
    </xf>
    <xf numFmtId="0" fontId="27" fillId="7" borderId="26" xfId="0" applyFont="1" applyFill="1" applyBorder="1" applyAlignment="1">
      <alignment horizontal="center" vertical="center"/>
    </xf>
    <xf numFmtId="0" fontId="27" fillId="31" borderId="39" xfId="0" applyFont="1" applyFill="1" applyBorder="1" applyAlignment="1">
      <alignment horizontal="center" vertical="center"/>
    </xf>
    <xf numFmtId="0" fontId="27" fillId="31" borderId="27" xfId="0" applyFont="1" applyFill="1" applyBorder="1" applyAlignment="1">
      <alignment horizontal="center" vertical="center"/>
    </xf>
    <xf numFmtId="0" fontId="27" fillId="31" borderId="26" xfId="0" applyFont="1" applyFill="1" applyBorder="1" applyAlignment="1">
      <alignment horizontal="center" vertical="center"/>
    </xf>
    <xf numFmtId="0" fontId="24" fillId="32" borderId="14" xfId="0" applyFont="1" applyFill="1" applyBorder="1"/>
    <xf numFmtId="0" fontId="24" fillId="7" borderId="29" xfId="0" applyFont="1" applyFill="1" applyBorder="1" applyAlignment="1">
      <alignment horizontal="center" vertical="center"/>
    </xf>
    <xf numFmtId="0" fontId="24" fillId="7" borderId="14" xfId="0" applyFont="1" applyFill="1" applyBorder="1" applyAlignment="1">
      <alignment horizontal="center"/>
    </xf>
    <xf numFmtId="0" fontId="24" fillId="7" borderId="49" xfId="0" applyFont="1" applyFill="1" applyBorder="1" applyAlignment="1">
      <alignment horizontal="center"/>
    </xf>
    <xf numFmtId="0" fontId="27" fillId="7" borderId="20" xfId="0" applyFont="1" applyFill="1" applyBorder="1" applyAlignment="1">
      <alignment horizontal="center" vertical="center"/>
    </xf>
    <xf numFmtId="0" fontId="27" fillId="7" borderId="15" xfId="0" applyFont="1" applyFill="1" applyBorder="1" applyAlignment="1">
      <alignment horizontal="center" vertical="center"/>
    </xf>
    <xf numFmtId="0" fontId="27" fillId="7" borderId="16" xfId="0" applyFont="1" applyFill="1" applyBorder="1" applyAlignment="1">
      <alignment horizontal="center" vertical="center"/>
    </xf>
    <xf numFmtId="0" fontId="27" fillId="7" borderId="21" xfId="0" applyFont="1" applyFill="1" applyBorder="1" applyAlignment="1">
      <alignment horizontal="center" vertical="center"/>
    </xf>
    <xf numFmtId="0" fontId="27" fillId="31" borderId="18" xfId="0" applyFont="1" applyFill="1" applyBorder="1" applyAlignment="1">
      <alignment horizontal="center" vertical="center"/>
    </xf>
    <xf numFmtId="0" fontId="27" fillId="31" borderId="15" xfId="0" applyFont="1" applyFill="1" applyBorder="1" applyAlignment="1">
      <alignment horizontal="center" vertical="center"/>
    </xf>
    <xf numFmtId="0" fontId="27" fillId="31" borderId="21" xfId="0" applyFont="1" applyFill="1" applyBorder="1" applyAlignment="1">
      <alignment horizontal="center" vertical="center"/>
    </xf>
    <xf numFmtId="0" fontId="24" fillId="7" borderId="35" xfId="0" applyFont="1" applyFill="1" applyBorder="1" applyAlignment="1">
      <alignment horizontal="center"/>
    </xf>
    <xf numFmtId="0" fontId="24" fillId="7" borderId="44" xfId="0" applyFont="1" applyFill="1" applyBorder="1" applyAlignment="1">
      <alignment horizontal="center"/>
    </xf>
    <xf numFmtId="0" fontId="24" fillId="7" borderId="9" xfId="0" applyFont="1" applyFill="1" applyBorder="1" applyAlignment="1">
      <alignment horizontal="center" vertical="center"/>
    </xf>
    <xf numFmtId="0" fontId="24" fillId="7" borderId="38" xfId="0" applyFont="1" applyFill="1" applyBorder="1" applyAlignment="1">
      <alignment horizontal="center"/>
    </xf>
    <xf numFmtId="0" fontId="24" fillId="7" borderId="47" xfId="0" applyFont="1" applyFill="1" applyBorder="1" applyAlignment="1">
      <alignment horizontal="center"/>
    </xf>
    <xf numFmtId="0" fontId="27" fillId="7" borderId="22" xfId="0" applyFont="1" applyFill="1" applyBorder="1" applyAlignment="1">
      <alignment horizontal="center" vertical="center"/>
    </xf>
    <xf numFmtId="0" fontId="27" fillId="7" borderId="23" xfId="0" applyFont="1" applyFill="1" applyBorder="1" applyAlignment="1">
      <alignment horizontal="center" vertical="center"/>
    </xf>
    <xf numFmtId="0" fontId="27" fillId="7" borderId="46" xfId="0" applyFont="1" applyFill="1" applyBorder="1" applyAlignment="1">
      <alignment horizontal="center" vertical="center"/>
    </xf>
    <xf numFmtId="0" fontId="27" fillId="7" borderId="24" xfId="0" applyFont="1" applyFill="1" applyBorder="1" applyAlignment="1">
      <alignment horizontal="center" vertical="center"/>
    </xf>
    <xf numFmtId="0" fontId="27" fillId="31" borderId="45" xfId="0" applyFont="1" applyFill="1" applyBorder="1" applyAlignment="1">
      <alignment horizontal="center" vertical="center"/>
    </xf>
    <xf numFmtId="0" fontId="27" fillId="31" borderId="23" xfId="0" applyFont="1" applyFill="1" applyBorder="1" applyAlignment="1">
      <alignment horizontal="center" vertical="center"/>
    </xf>
    <xf numFmtId="0" fontId="27" fillId="31" borderId="24" xfId="0" applyFont="1" applyFill="1" applyBorder="1" applyAlignment="1">
      <alignment horizontal="center" vertical="center"/>
    </xf>
    <xf numFmtId="0" fontId="24" fillId="32" borderId="9" xfId="0" applyFont="1" applyFill="1" applyBorder="1"/>
    <xf numFmtId="0" fontId="24" fillId="8" borderId="13" xfId="0" applyFont="1" applyFill="1" applyBorder="1" applyAlignment="1">
      <alignment horizontal="center"/>
    </xf>
    <xf numFmtId="0" fontId="27" fillId="31" borderId="25" xfId="0" applyFont="1" applyFill="1" applyBorder="1" applyAlignment="1">
      <alignment horizontal="center" vertical="center"/>
    </xf>
    <xf numFmtId="0" fontId="24" fillId="32" borderId="13" xfId="0" applyFont="1" applyFill="1" applyBorder="1"/>
    <xf numFmtId="0" fontId="24" fillId="8" borderId="14" xfId="0" applyFont="1" applyFill="1" applyBorder="1" applyAlignment="1">
      <alignment horizontal="center"/>
    </xf>
    <xf numFmtId="0" fontId="27" fillId="31" borderId="20" xfId="0" applyFont="1" applyFill="1" applyBorder="1" applyAlignment="1">
      <alignment horizontal="center" vertical="center"/>
    </xf>
    <xf numFmtId="0" fontId="24" fillId="8" borderId="35" xfId="0" applyFont="1" applyFill="1" applyBorder="1" applyAlignment="1">
      <alignment horizontal="center"/>
    </xf>
    <xf numFmtId="0" fontId="24" fillId="8" borderId="38" xfId="0" applyFont="1" applyFill="1" applyBorder="1" applyAlignment="1">
      <alignment horizontal="center"/>
    </xf>
    <xf numFmtId="0" fontId="27" fillId="31" borderId="22" xfId="0" applyFont="1" applyFill="1" applyBorder="1" applyAlignment="1">
      <alignment horizontal="center" vertical="center"/>
    </xf>
    <xf numFmtId="0" fontId="27" fillId="34" borderId="25" xfId="0" applyFont="1" applyFill="1" applyBorder="1" applyAlignment="1">
      <alignment horizontal="center" vertical="center"/>
    </xf>
    <xf numFmtId="0" fontId="27" fillId="34" borderId="50" xfId="0" applyFont="1" applyFill="1" applyBorder="1" applyAlignment="1">
      <alignment horizontal="center" vertical="center"/>
    </xf>
    <xf numFmtId="0" fontId="24" fillId="36" borderId="13" xfId="0" applyFont="1" applyFill="1" applyBorder="1" applyAlignment="1">
      <alignment horizontal="center"/>
    </xf>
    <xf numFmtId="0" fontId="27" fillId="7" borderId="42" xfId="0" applyFont="1" applyFill="1" applyBorder="1" applyAlignment="1">
      <alignment horizontal="center" vertical="center"/>
    </xf>
    <xf numFmtId="0" fontId="27" fillId="7" borderId="28" xfId="0" applyFont="1" applyFill="1" applyBorder="1" applyAlignment="1">
      <alignment horizontal="center" vertical="center"/>
    </xf>
    <xf numFmtId="0" fontId="27" fillId="7" borderId="43" xfId="0" applyFont="1" applyFill="1" applyBorder="1" applyAlignment="1">
      <alignment horizontal="center" vertical="center"/>
    </xf>
    <xf numFmtId="0" fontId="27" fillId="7" borderId="56" xfId="0" applyFont="1" applyFill="1" applyBorder="1" applyAlignment="1">
      <alignment horizontal="center" vertical="center"/>
    </xf>
    <xf numFmtId="0" fontId="27" fillId="31" borderId="57" xfId="0" applyFont="1" applyFill="1" applyBorder="1" applyAlignment="1">
      <alignment horizontal="center" vertical="center"/>
    </xf>
    <xf numFmtId="0" fontId="27" fillId="31" borderId="28" xfId="0" applyFont="1" applyFill="1" applyBorder="1" applyAlignment="1">
      <alignment horizontal="center" vertical="center"/>
    </xf>
    <xf numFmtId="0" fontId="27" fillId="31" borderId="43" xfId="0" applyFont="1" applyFill="1" applyBorder="1" applyAlignment="1">
      <alignment horizontal="center" vertical="center"/>
    </xf>
    <xf numFmtId="0" fontId="24" fillId="32" borderId="29" xfId="0" applyFont="1" applyFill="1" applyBorder="1"/>
    <xf numFmtId="0" fontId="24" fillId="36" borderId="14" xfId="0" applyFont="1" applyFill="1" applyBorder="1" applyAlignment="1">
      <alignment horizontal="center"/>
    </xf>
    <xf numFmtId="0" fontId="24" fillId="36" borderId="35" xfId="0" applyFont="1" applyFill="1" applyBorder="1" applyAlignment="1">
      <alignment horizontal="center"/>
    </xf>
    <xf numFmtId="0" fontId="24" fillId="36" borderId="38" xfId="0" applyFont="1" applyFill="1" applyBorder="1" applyAlignment="1">
      <alignment horizontal="center"/>
    </xf>
    <xf numFmtId="0" fontId="24" fillId="33" borderId="13" xfId="0" applyFont="1" applyFill="1" applyBorder="1" applyAlignment="1">
      <alignment horizontal="center"/>
    </xf>
    <xf numFmtId="0" fontId="24" fillId="33" borderId="14" xfId="0" applyFont="1" applyFill="1" applyBorder="1" applyAlignment="1">
      <alignment horizontal="center"/>
    </xf>
    <xf numFmtId="0" fontId="24" fillId="33" borderId="35" xfId="0" applyFont="1" applyFill="1" applyBorder="1" applyAlignment="1">
      <alignment horizontal="center"/>
    </xf>
    <xf numFmtId="0" fontId="24" fillId="33" borderId="38" xfId="0" applyFont="1" applyFill="1" applyBorder="1" applyAlignment="1">
      <alignment horizontal="center"/>
    </xf>
    <xf numFmtId="0" fontId="24" fillId="35" borderId="13" xfId="0" applyFont="1" applyFill="1" applyBorder="1" applyAlignment="1">
      <alignment horizontal="center"/>
    </xf>
    <xf numFmtId="0" fontId="24" fillId="35" borderId="14" xfId="0" applyFont="1" applyFill="1" applyBorder="1" applyAlignment="1">
      <alignment horizontal="center"/>
    </xf>
    <xf numFmtId="0" fontId="24" fillId="35" borderId="35" xfId="0" applyFont="1" applyFill="1" applyBorder="1" applyAlignment="1">
      <alignment horizontal="center"/>
    </xf>
    <xf numFmtId="0" fontId="24" fillId="35" borderId="38" xfId="0" applyFont="1" applyFill="1" applyBorder="1" applyAlignment="1">
      <alignment horizontal="center"/>
    </xf>
    <xf numFmtId="0" fontId="24" fillId="35" borderId="36" xfId="0" applyFont="1" applyFill="1" applyBorder="1" applyAlignment="1">
      <alignment horizontal="center"/>
    </xf>
    <xf numFmtId="0" fontId="24" fillId="7" borderId="41" xfId="0" applyFont="1" applyFill="1" applyBorder="1" applyAlignment="1">
      <alignment horizontal="center"/>
    </xf>
    <xf numFmtId="0" fontId="27" fillId="31" borderId="69" xfId="0" applyFont="1" applyFill="1" applyBorder="1" applyAlignment="1">
      <alignment horizontal="center" vertical="center"/>
    </xf>
    <xf numFmtId="0" fontId="24" fillId="37" borderId="32" xfId="0" applyFont="1" applyFill="1" applyBorder="1" applyAlignment="1">
      <alignment horizontal="center"/>
    </xf>
    <xf numFmtId="0" fontId="27" fillId="37" borderId="25" xfId="0" applyFont="1" applyFill="1" applyBorder="1" applyAlignment="1">
      <alignment horizontal="center" vertical="center"/>
    </xf>
    <xf numFmtId="0" fontId="27" fillId="37" borderId="27" xfId="0" applyFont="1" applyFill="1" applyBorder="1" applyAlignment="1">
      <alignment horizontal="center" vertical="center"/>
    </xf>
    <xf numFmtId="0" fontId="27" fillId="37" borderId="26" xfId="0" applyFont="1" applyFill="1" applyBorder="1" applyAlignment="1">
      <alignment horizontal="center" vertical="center"/>
    </xf>
    <xf numFmtId="0" fontId="27" fillId="38" borderId="25" xfId="0" applyFont="1" applyFill="1" applyBorder="1" applyAlignment="1">
      <alignment horizontal="center" vertical="center"/>
    </xf>
    <xf numFmtId="0" fontId="27" fillId="38" borderId="27" xfId="0" applyFont="1" applyFill="1" applyBorder="1" applyAlignment="1">
      <alignment horizontal="center" vertical="center"/>
    </xf>
    <xf numFmtId="0" fontId="27" fillId="38" borderId="26" xfId="0" applyFont="1" applyFill="1" applyBorder="1" applyAlignment="1">
      <alignment horizontal="center" vertical="center"/>
    </xf>
    <xf numFmtId="0" fontId="24" fillId="39" borderId="13" xfId="0" applyFont="1" applyFill="1" applyBorder="1"/>
    <xf numFmtId="0" fontId="24" fillId="37" borderId="49" xfId="0" applyFont="1" applyFill="1" applyBorder="1" applyAlignment="1">
      <alignment horizontal="center"/>
    </xf>
    <xf numFmtId="0" fontId="27" fillId="37" borderId="20" xfId="0" applyFont="1" applyFill="1" applyBorder="1" applyAlignment="1">
      <alignment horizontal="center" vertical="center"/>
    </xf>
    <xf numFmtId="0" fontId="27" fillId="37" borderId="15" xfId="0" applyFont="1" applyFill="1" applyBorder="1" applyAlignment="1">
      <alignment horizontal="center" vertical="center"/>
    </xf>
    <xf numFmtId="0" fontId="27" fillId="37" borderId="21" xfId="0" applyFont="1" applyFill="1" applyBorder="1" applyAlignment="1">
      <alignment horizontal="center" vertical="center"/>
    </xf>
    <xf numFmtId="0" fontId="27" fillId="38" borderId="20" xfId="0" applyFont="1" applyFill="1" applyBorder="1" applyAlignment="1">
      <alignment horizontal="center" vertical="center"/>
    </xf>
    <xf numFmtId="0" fontId="27" fillId="38" borderId="15" xfId="0" applyFont="1" applyFill="1" applyBorder="1" applyAlignment="1">
      <alignment horizontal="center" vertical="center"/>
    </xf>
    <xf numFmtId="0" fontId="27" fillId="38" borderId="21" xfId="0" applyFont="1" applyFill="1" applyBorder="1" applyAlignment="1">
      <alignment horizontal="center" vertical="center"/>
    </xf>
    <xf numFmtId="0" fontId="24" fillId="39" borderId="14" xfId="0" applyFont="1" applyFill="1" applyBorder="1"/>
    <xf numFmtId="0" fontId="24" fillId="37" borderId="44" xfId="0" applyFont="1" applyFill="1" applyBorder="1" applyAlignment="1">
      <alignment horizontal="center"/>
    </xf>
    <xf numFmtId="0" fontId="24" fillId="37" borderId="47" xfId="0" applyFont="1" applyFill="1" applyBorder="1" applyAlignment="1">
      <alignment horizontal="center"/>
    </xf>
    <xf numFmtId="0" fontId="27" fillId="37" borderId="22" xfId="0" applyFont="1" applyFill="1" applyBorder="1" applyAlignment="1">
      <alignment horizontal="center" vertical="center"/>
    </xf>
    <xf numFmtId="0" fontId="27" fillId="37" borderId="23" xfId="0" applyFont="1" applyFill="1" applyBorder="1" applyAlignment="1">
      <alignment horizontal="center" vertical="center"/>
    </xf>
    <xf numFmtId="0" fontId="27" fillId="37" borderId="24" xfId="0" applyFont="1" applyFill="1" applyBorder="1" applyAlignment="1">
      <alignment horizontal="center" vertical="center"/>
    </xf>
    <xf numFmtId="0" fontId="27" fillId="38" borderId="22" xfId="0" applyFont="1" applyFill="1" applyBorder="1" applyAlignment="1">
      <alignment horizontal="center" vertical="center"/>
    </xf>
    <xf numFmtId="0" fontId="27" fillId="38" borderId="23" xfId="0" applyFont="1" applyFill="1" applyBorder="1" applyAlignment="1">
      <alignment horizontal="center" vertical="center"/>
    </xf>
    <xf numFmtId="0" fontId="27" fillId="38" borderId="24" xfId="0" applyFont="1" applyFill="1" applyBorder="1" applyAlignment="1">
      <alignment horizontal="center" vertical="center"/>
    </xf>
    <xf numFmtId="0" fontId="24" fillId="39" borderId="29" xfId="0" applyFont="1" applyFill="1" applyBorder="1"/>
    <xf numFmtId="0" fontId="24" fillId="39" borderId="9" xfId="0" applyFont="1" applyFill="1" applyBorder="1"/>
    <xf numFmtId="0" fontId="24" fillId="40" borderId="13" xfId="0" applyFont="1" applyFill="1" applyBorder="1" applyAlignment="1">
      <alignment horizontal="center"/>
    </xf>
    <xf numFmtId="0" fontId="24" fillId="40" borderId="14" xfId="0" applyFont="1" applyFill="1" applyBorder="1" applyAlignment="1">
      <alignment horizontal="center"/>
    </xf>
    <xf numFmtId="0" fontId="24" fillId="40" borderId="35" xfId="0" applyFont="1" applyFill="1" applyBorder="1" applyAlignment="1">
      <alignment horizontal="center"/>
    </xf>
    <xf numFmtId="0" fontId="24" fillId="40" borderId="38" xfId="0" applyFont="1" applyFill="1" applyBorder="1" applyAlignment="1">
      <alignment horizontal="center"/>
    </xf>
    <xf numFmtId="0" fontId="27" fillId="31" borderId="70" xfId="0" applyFont="1" applyFill="1" applyBorder="1" applyAlignment="1">
      <alignment horizontal="center" vertical="center"/>
    </xf>
    <xf numFmtId="0" fontId="24" fillId="13" borderId="1" xfId="0" applyFont="1" applyFill="1" applyBorder="1" applyAlignment="1">
      <alignment horizontal="center"/>
    </xf>
    <xf numFmtId="0" fontId="27" fillId="15" borderId="37" xfId="0" applyFont="1" applyFill="1" applyBorder="1" applyAlignment="1">
      <alignment horizontal="center" vertical="center"/>
    </xf>
    <xf numFmtId="0" fontId="24" fillId="16" borderId="14" xfId="0" applyFont="1" applyFill="1" applyBorder="1" applyAlignment="1">
      <alignment wrapText="1"/>
    </xf>
    <xf numFmtId="0" fontId="27" fillId="18" borderId="39" xfId="0" applyFont="1" applyFill="1" applyBorder="1" applyAlignment="1">
      <alignment horizontal="center" vertical="center"/>
    </xf>
    <xf numFmtId="0" fontId="24" fillId="6" borderId="6" xfId="0" applyFont="1" applyFill="1" applyBorder="1" applyAlignment="1">
      <alignment horizontal="left"/>
    </xf>
    <xf numFmtId="0" fontId="24" fillId="6" borderId="7" xfId="0" applyFont="1" applyFill="1" applyBorder="1" applyAlignment="1">
      <alignment horizontal="left"/>
    </xf>
    <xf numFmtId="0" fontId="60" fillId="0" borderId="15" xfId="0" applyFont="1" applyBorder="1" applyAlignment="1">
      <alignment horizontal="center" vertical="center"/>
    </xf>
    <xf numFmtId="0" fontId="24" fillId="0" borderId="15" xfId="0" applyFont="1" applyBorder="1" applyAlignment="1">
      <alignment horizontal="center" vertical="center"/>
    </xf>
    <xf numFmtId="0" fontId="24" fillId="6" borderId="10" xfId="0" applyFont="1" applyFill="1" applyBorder="1"/>
    <xf numFmtId="0" fontId="24" fillId="6" borderId="11" xfId="0" applyFont="1" applyFill="1" applyBorder="1"/>
    <xf numFmtId="0" fontId="24" fillId="10" borderId="25" xfId="0" applyFont="1" applyFill="1" applyBorder="1" applyAlignment="1">
      <alignment horizontal="center"/>
    </xf>
    <xf numFmtId="0" fontId="24" fillId="10" borderId="33" xfId="0" applyFont="1" applyFill="1" applyBorder="1" applyAlignment="1">
      <alignment horizontal="center"/>
    </xf>
    <xf numFmtId="0" fontId="24" fillId="10" borderId="40" xfId="0" applyFont="1" applyFill="1" applyBorder="1" applyAlignment="1">
      <alignment horizontal="center"/>
    </xf>
    <xf numFmtId="0" fontId="24" fillId="10" borderId="34" xfId="0" applyFont="1" applyFill="1" applyBorder="1" applyAlignment="1">
      <alignment horizontal="center"/>
    </xf>
    <xf numFmtId="0" fontId="24" fillId="41" borderId="20" xfId="0" applyFont="1" applyFill="1" applyBorder="1" applyAlignment="1">
      <alignment horizontal="center" vertical="center"/>
    </xf>
    <xf numFmtId="0" fontId="24" fillId="41" borderId="17" xfId="0" applyFont="1" applyFill="1" applyBorder="1" applyAlignment="1">
      <alignment horizontal="center" vertical="center"/>
    </xf>
    <xf numFmtId="0" fontId="24" fillId="41" borderId="22" xfId="0" applyFont="1" applyFill="1" applyBorder="1" applyAlignment="1">
      <alignment horizontal="center" vertical="center"/>
    </xf>
    <xf numFmtId="0" fontId="24" fillId="41" borderId="54" xfId="0" applyFont="1" applyFill="1" applyBorder="1" applyAlignment="1">
      <alignment horizontal="center" vertical="center"/>
    </xf>
    <xf numFmtId="0" fontId="51" fillId="0" borderId="0" xfId="0" applyFont="1"/>
    <xf numFmtId="0" fontId="0" fillId="13" borderId="2" xfId="0" applyFill="1" applyBorder="1" applyAlignment="1">
      <alignment horizontal="center" vertical="center"/>
    </xf>
    <xf numFmtId="0" fontId="0" fillId="13" borderId="13" xfId="0" applyFill="1" applyBorder="1" applyAlignment="1">
      <alignment horizontal="center"/>
    </xf>
    <xf numFmtId="0" fontId="0" fillId="13" borderId="35" xfId="0" applyFill="1" applyBorder="1" applyAlignment="1">
      <alignment horizontal="center"/>
    </xf>
    <xf numFmtId="0" fontId="0" fillId="14" borderId="2" xfId="0" applyFill="1" applyBorder="1" applyAlignment="1">
      <alignment horizontal="center" vertical="center"/>
    </xf>
    <xf numFmtId="0" fontId="0" fillId="14" borderId="2" xfId="0" applyFill="1" applyBorder="1" applyAlignment="1">
      <alignment horizontal="center"/>
    </xf>
    <xf numFmtId="0" fontId="23" fillId="14" borderId="2" xfId="0" applyFont="1" applyFill="1" applyBorder="1" applyAlignment="1">
      <alignment horizontal="center"/>
    </xf>
    <xf numFmtId="0" fontId="27" fillId="14" borderId="55" xfId="0" applyFont="1" applyFill="1" applyBorder="1" applyAlignment="1">
      <alignment horizontal="center" vertical="center"/>
    </xf>
    <xf numFmtId="0" fontId="27" fillId="14" borderId="57" xfId="0" applyFont="1" applyFill="1" applyBorder="1" applyAlignment="1">
      <alignment horizontal="center" vertical="center"/>
    </xf>
    <xf numFmtId="0" fontId="27" fillId="14" borderId="28" xfId="0" applyFont="1" applyFill="1" applyBorder="1" applyAlignment="1">
      <alignment horizontal="center" vertical="center"/>
    </xf>
    <xf numFmtId="0" fontId="27" fillId="14" borderId="43" xfId="0" applyFont="1" applyFill="1" applyBorder="1" applyAlignment="1">
      <alignment horizontal="center" vertical="center"/>
    </xf>
    <xf numFmtId="0" fontId="27" fillId="14" borderId="39" xfId="0" applyFont="1" applyFill="1" applyBorder="1" applyAlignment="1">
      <alignment horizontal="center" vertical="center"/>
    </xf>
    <xf numFmtId="0" fontId="27" fillId="14" borderId="27" xfId="0" applyFont="1" applyFill="1" applyBorder="1" applyAlignment="1">
      <alignment horizontal="center" vertical="center"/>
    </xf>
    <xf numFmtId="0" fontId="27" fillId="14" borderId="26" xfId="0" applyFont="1" applyFill="1" applyBorder="1" applyAlignment="1">
      <alignment horizontal="center" vertical="center"/>
    </xf>
    <xf numFmtId="0" fontId="27" fillId="14" borderId="45" xfId="0" applyFont="1" applyFill="1" applyBorder="1" applyAlignment="1">
      <alignment horizontal="center" vertical="center"/>
    </xf>
    <xf numFmtId="0" fontId="27" fillId="14" borderId="23" xfId="0" applyFont="1" applyFill="1" applyBorder="1" applyAlignment="1">
      <alignment horizontal="center" vertical="center"/>
    </xf>
    <xf numFmtId="0" fontId="27" fillId="14" borderId="24" xfId="0" applyFont="1" applyFill="1" applyBorder="1" applyAlignment="1">
      <alignment horizontal="center" vertical="center"/>
    </xf>
    <xf numFmtId="0" fontId="24" fillId="14" borderId="9" xfId="0" applyFont="1" applyFill="1" applyBorder="1" applyAlignment="1">
      <alignment horizontal="center"/>
    </xf>
    <xf numFmtId="0" fontId="27" fillId="14" borderId="19" xfId="0" applyFont="1" applyFill="1" applyBorder="1" applyAlignment="1">
      <alignment horizontal="center" vertical="center"/>
    </xf>
    <xf numFmtId="0" fontId="27" fillId="14" borderId="48" xfId="0" applyFont="1" applyFill="1" applyBorder="1" applyAlignment="1">
      <alignment horizontal="center" vertical="center"/>
    </xf>
    <xf numFmtId="0" fontId="24" fillId="13" borderId="45" xfId="0" applyFont="1" applyFill="1" applyBorder="1" applyAlignment="1">
      <alignment horizontal="center"/>
    </xf>
    <xf numFmtId="0" fontId="24" fillId="13" borderId="23" xfId="0" applyFont="1" applyFill="1" applyBorder="1" applyAlignment="1">
      <alignment horizontal="center"/>
    </xf>
    <xf numFmtId="0" fontId="24" fillId="13" borderId="24" xfId="0" applyFont="1" applyFill="1" applyBorder="1" applyAlignment="1">
      <alignment horizontal="center"/>
    </xf>
    <xf numFmtId="0" fontId="24" fillId="13" borderId="22" xfId="0" applyFont="1" applyFill="1" applyBorder="1" applyAlignment="1">
      <alignment horizontal="center"/>
    </xf>
    <xf numFmtId="0" fontId="24" fillId="14" borderId="29" xfId="0" applyFont="1" applyFill="1" applyBorder="1" applyAlignment="1">
      <alignment horizontal="center"/>
    </xf>
    <xf numFmtId="0" fontId="24" fillId="53" borderId="34" xfId="0" applyFont="1" applyFill="1" applyBorder="1" applyAlignment="1">
      <alignment horizontal="center"/>
    </xf>
    <xf numFmtId="0" fontId="27" fillId="53" borderId="39" xfId="0" applyFont="1" applyFill="1" applyBorder="1" applyAlignment="1">
      <alignment horizontal="center" vertical="center"/>
    </xf>
    <xf numFmtId="0" fontId="27" fillId="53" borderId="34" xfId="0" applyFont="1" applyFill="1" applyBorder="1" applyAlignment="1">
      <alignment horizontal="center" vertical="center"/>
    </xf>
    <xf numFmtId="0" fontId="24" fillId="53" borderId="12" xfId="0" applyFont="1" applyFill="1" applyBorder="1" applyAlignment="1">
      <alignment horizontal="center"/>
    </xf>
    <xf numFmtId="0" fontId="24" fillId="53" borderId="38" xfId="0" applyFont="1" applyFill="1" applyBorder="1" applyAlignment="1">
      <alignment horizontal="center"/>
    </xf>
    <xf numFmtId="0" fontId="24" fillId="53" borderId="55" xfId="0" applyFont="1" applyFill="1" applyBorder="1" applyAlignment="1">
      <alignment horizontal="center"/>
    </xf>
    <xf numFmtId="0" fontId="27" fillId="53" borderId="82" xfId="0" applyFont="1" applyFill="1" applyBorder="1" applyAlignment="1">
      <alignment horizontal="center" vertical="center"/>
    </xf>
    <xf numFmtId="0" fontId="27" fillId="53" borderId="12" xfId="0" applyFont="1" applyFill="1" applyBorder="1" applyAlignment="1">
      <alignment horizontal="center" vertical="center"/>
    </xf>
    <xf numFmtId="0" fontId="24" fillId="13" borderId="57" xfId="0" applyFont="1" applyFill="1" applyBorder="1" applyAlignment="1">
      <alignment horizontal="center"/>
    </xf>
    <xf numFmtId="0" fontId="24" fillId="13" borderId="28" xfId="0" applyFont="1" applyFill="1" applyBorder="1" applyAlignment="1">
      <alignment horizontal="center"/>
    </xf>
    <xf numFmtId="0" fontId="24" fillId="13" borderId="43" xfId="0" applyFont="1" applyFill="1" applyBorder="1" applyAlignment="1">
      <alignment horizontal="center"/>
    </xf>
    <xf numFmtId="0" fontId="24" fillId="13" borderId="42" xfId="0" applyFont="1" applyFill="1" applyBorder="1" applyAlignment="1">
      <alignment horizontal="center"/>
    </xf>
    <xf numFmtId="0" fontId="24" fillId="14" borderId="15" xfId="0" applyFont="1" applyFill="1" applyBorder="1" applyAlignment="1">
      <alignment horizontal="center"/>
    </xf>
    <xf numFmtId="0" fontId="24" fillId="14" borderId="27" xfId="0" applyFont="1" applyFill="1" applyBorder="1" applyAlignment="1">
      <alignment horizontal="center" vertical="center"/>
    </xf>
    <xf numFmtId="0" fontId="24" fillId="14" borderId="27" xfId="0" applyFont="1" applyFill="1" applyBorder="1" applyAlignment="1">
      <alignment horizontal="center"/>
    </xf>
    <xf numFmtId="0" fontId="24" fillId="14" borderId="23" xfId="0" applyFont="1" applyFill="1" applyBorder="1" applyAlignment="1">
      <alignment horizontal="center"/>
    </xf>
    <xf numFmtId="0" fontId="24" fillId="14" borderId="23" xfId="0" applyFont="1" applyFill="1" applyBorder="1" applyAlignment="1">
      <alignment horizontal="center" vertical="center"/>
    </xf>
    <xf numFmtId="0" fontId="24" fillId="35" borderId="5" xfId="0" applyFont="1" applyFill="1" applyBorder="1" applyAlignment="1">
      <alignment horizontal="center" vertical="center"/>
    </xf>
    <xf numFmtId="0" fontId="24" fillId="33" borderId="5" xfId="0" applyFont="1" applyFill="1" applyBorder="1" applyAlignment="1">
      <alignment horizontal="center" vertical="center"/>
    </xf>
    <xf numFmtId="0" fontId="24" fillId="8" borderId="5" xfId="0" applyFont="1" applyFill="1" applyBorder="1" applyAlignment="1">
      <alignment horizontal="center" vertical="center"/>
    </xf>
    <xf numFmtId="0" fontId="24" fillId="36" borderId="5" xfId="0" applyFont="1" applyFill="1" applyBorder="1" applyAlignment="1">
      <alignment horizontal="center" vertical="center"/>
    </xf>
    <xf numFmtId="0" fontId="24" fillId="29" borderId="5" xfId="0" applyFont="1" applyFill="1" applyBorder="1" applyAlignment="1">
      <alignment horizontal="center" vertical="center"/>
    </xf>
    <xf numFmtId="0" fontId="24" fillId="30" borderId="5" xfId="0" applyFont="1" applyFill="1" applyBorder="1" applyAlignment="1">
      <alignment horizontal="center" vertical="center"/>
    </xf>
    <xf numFmtId="0" fontId="24" fillId="13" borderId="56" xfId="0" applyFont="1" applyFill="1" applyBorder="1" applyAlignment="1">
      <alignment horizontal="center"/>
    </xf>
    <xf numFmtId="0" fontId="27" fillId="14" borderId="25" xfId="0" applyFont="1" applyFill="1" applyBorder="1" applyAlignment="1">
      <alignment horizontal="center" vertical="center"/>
    </xf>
    <xf numFmtId="0" fontId="27" fillId="14" borderId="22" xfId="0" applyFont="1" applyFill="1" applyBorder="1" applyAlignment="1">
      <alignment horizontal="center" vertical="center"/>
    </xf>
    <xf numFmtId="0" fontId="24" fillId="14" borderId="2" xfId="0" applyFont="1" applyFill="1" applyBorder="1" applyAlignment="1">
      <alignment horizontal="center" vertical="center"/>
    </xf>
    <xf numFmtId="0" fontId="24" fillId="14" borderId="2" xfId="0" applyFont="1" applyFill="1" applyBorder="1" applyAlignment="1">
      <alignment horizontal="center"/>
    </xf>
    <xf numFmtId="0" fontId="27" fillId="18" borderId="70" xfId="0" applyFont="1" applyFill="1" applyBorder="1" applyAlignment="1">
      <alignment horizontal="center" vertical="center"/>
    </xf>
    <xf numFmtId="0" fontId="27" fillId="37" borderId="64" xfId="0" applyFont="1" applyFill="1" applyBorder="1" applyAlignment="1">
      <alignment horizontal="center" vertical="center"/>
    </xf>
    <xf numFmtId="0" fontId="27" fillId="38" borderId="64" xfId="0" applyFont="1" applyFill="1" applyBorder="1" applyAlignment="1">
      <alignment horizontal="center" vertical="center"/>
    </xf>
    <xf numFmtId="0" fontId="0" fillId="0" borderId="15" xfId="0" applyBorder="1" applyAlignment="1">
      <alignment horizontal="center"/>
    </xf>
    <xf numFmtId="11" fontId="0" fillId="0" borderId="15" xfId="0" applyNumberFormat="1" applyBorder="1" applyAlignment="1">
      <alignment horizontal="center"/>
    </xf>
    <xf numFmtId="0" fontId="0" fillId="54" borderId="15" xfId="0" applyFill="1" applyBorder="1" applyAlignment="1">
      <alignment horizontal="center"/>
    </xf>
    <xf numFmtId="0" fontId="27" fillId="55" borderId="39" xfId="0" applyFont="1" applyFill="1" applyBorder="1" applyAlignment="1">
      <alignment horizontal="center" vertical="center"/>
    </xf>
    <xf numFmtId="0" fontId="27" fillId="55" borderId="27" xfId="0" applyFont="1" applyFill="1" applyBorder="1" applyAlignment="1">
      <alignment horizontal="center" vertical="center"/>
    </xf>
    <xf numFmtId="0" fontId="27" fillId="55" borderId="26" xfId="0" applyFont="1" applyFill="1" applyBorder="1" applyAlignment="1">
      <alignment horizontal="center" vertical="center"/>
    </xf>
    <xf numFmtId="0" fontId="27" fillId="55" borderId="45" xfId="0" applyFont="1" applyFill="1" applyBorder="1" applyAlignment="1">
      <alignment horizontal="center" vertical="center"/>
    </xf>
    <xf numFmtId="0" fontId="27" fillId="55" borderId="23" xfId="0" applyFont="1" applyFill="1" applyBorder="1" applyAlignment="1">
      <alignment horizontal="center" vertical="center"/>
    </xf>
    <xf numFmtId="0" fontId="27" fillId="55" borderId="24" xfId="0" applyFont="1" applyFill="1" applyBorder="1" applyAlignment="1">
      <alignment horizontal="center" vertical="center"/>
    </xf>
    <xf numFmtId="0" fontId="27" fillId="55" borderId="37" xfId="0" applyFont="1" applyFill="1" applyBorder="1" applyAlignment="1">
      <alignment horizontal="center" vertical="center"/>
    </xf>
    <xf numFmtId="0" fontId="27" fillId="55" borderId="19" xfId="0" applyFont="1" applyFill="1" applyBorder="1" applyAlignment="1">
      <alignment horizontal="center" vertical="center"/>
    </xf>
    <xf numFmtId="0" fontId="27" fillId="55" borderId="48" xfId="0" applyFont="1" applyFill="1" applyBorder="1" applyAlignment="1">
      <alignment horizontal="center" vertical="center"/>
    </xf>
    <xf numFmtId="0" fontId="27" fillId="55" borderId="18" xfId="0" applyFont="1" applyFill="1" applyBorder="1" applyAlignment="1">
      <alignment horizontal="center" vertical="center"/>
    </xf>
    <xf numFmtId="0" fontId="27" fillId="55" borderId="15" xfId="0" applyFont="1" applyFill="1" applyBorder="1" applyAlignment="1">
      <alignment horizontal="center" vertical="center"/>
    </xf>
    <xf numFmtId="0" fontId="27" fillId="55" borderId="21" xfId="0" applyFont="1" applyFill="1" applyBorder="1" applyAlignment="1">
      <alignment horizontal="center" vertical="center"/>
    </xf>
    <xf numFmtId="0" fontId="27" fillId="55" borderId="57" xfId="0" applyFont="1" applyFill="1" applyBorder="1" applyAlignment="1">
      <alignment horizontal="center" vertical="center"/>
    </xf>
    <xf numFmtId="0" fontId="27" fillId="55" borderId="28" xfId="0" applyFont="1" applyFill="1" applyBorder="1" applyAlignment="1">
      <alignment horizontal="center" vertical="center"/>
    </xf>
    <xf numFmtId="0" fontId="27" fillId="55" borderId="43" xfId="0" applyFont="1" applyFill="1" applyBorder="1" applyAlignment="1">
      <alignment horizontal="center" vertical="center"/>
    </xf>
    <xf numFmtId="0" fontId="27" fillId="56" borderId="39" xfId="0" applyFont="1" applyFill="1" applyBorder="1" applyAlignment="1">
      <alignment horizontal="center" vertical="center"/>
    </xf>
    <xf numFmtId="0" fontId="27" fillId="56" borderId="34" xfId="0" applyFont="1" applyFill="1" applyBorder="1" applyAlignment="1">
      <alignment horizontal="center" vertical="center"/>
    </xf>
    <xf numFmtId="0" fontId="27" fillId="56" borderId="82" xfId="0" applyFont="1" applyFill="1" applyBorder="1" applyAlignment="1">
      <alignment horizontal="center" vertical="center"/>
    </xf>
    <xf numFmtId="0" fontId="27" fillId="56" borderId="12" xfId="0" applyFont="1" applyFill="1" applyBorder="1" applyAlignment="1">
      <alignment horizontal="center" vertical="center"/>
    </xf>
    <xf numFmtId="0" fontId="7" fillId="0" borderId="0" xfId="3">
      <alignment horizontal="center" vertical="center" wrapText="1"/>
    </xf>
    <xf numFmtId="0" fontId="4" fillId="4" borderId="2" xfId="4" applyFill="1">
      <alignment horizontal="center" vertical="center" wrapText="1"/>
    </xf>
    <xf numFmtId="0" fontId="4" fillId="5" borderId="13" xfId="4" applyFill="1" applyBorder="1">
      <alignment horizontal="center" vertical="center" wrapText="1"/>
    </xf>
    <xf numFmtId="0" fontId="4" fillId="6" borderId="2" xfId="4" applyFill="1">
      <alignment horizontal="center" vertical="center" wrapText="1"/>
    </xf>
    <xf numFmtId="0" fontId="4" fillId="7" borderId="2" xfId="4" applyFill="1">
      <alignment horizontal="center" vertical="center" wrapText="1"/>
    </xf>
    <xf numFmtId="0" fontId="4" fillId="4" borderId="9" xfId="4" applyFill="1" applyBorder="1">
      <alignment horizontal="center" vertical="center" wrapText="1"/>
    </xf>
    <xf numFmtId="0" fontId="0" fillId="0" borderId="0" xfId="0" applyAlignment="1">
      <alignment horizontal="center" vertical="center" wrapText="1"/>
    </xf>
    <xf numFmtId="0" fontId="4" fillId="5" borderId="2" xfId="4" applyFill="1">
      <alignment horizontal="center" vertical="center" wrapText="1"/>
    </xf>
    <xf numFmtId="0" fontId="4" fillId="8" borderId="2" xfId="4" applyFill="1">
      <alignment horizontal="center" vertical="center" wrapText="1"/>
    </xf>
    <xf numFmtId="0" fontId="4" fillId="9" borderId="2" xfId="4" applyFill="1">
      <alignment horizontal="center" vertical="center" wrapText="1"/>
    </xf>
    <xf numFmtId="0" fontId="4" fillId="9" borderId="9" xfId="4" applyFill="1" applyBorder="1">
      <alignment horizontal="center" vertical="center" wrapText="1"/>
    </xf>
    <xf numFmtId="0" fontId="4" fillId="7" borderId="9" xfId="4" applyFill="1" applyBorder="1">
      <alignment horizontal="center" vertical="center" wrapText="1"/>
    </xf>
    <xf numFmtId="0" fontId="4" fillId="6" borderId="9" xfId="4" applyFill="1" applyBorder="1">
      <alignment horizontal="center" vertical="center" wrapText="1"/>
    </xf>
    <xf numFmtId="0" fontId="4" fillId="5" borderId="14" xfId="4" applyFill="1" applyBorder="1">
      <alignment horizontal="center" vertical="center" wrapText="1"/>
    </xf>
    <xf numFmtId="0" fontId="4" fillId="0" borderId="2" xfId="4" applyFill="1">
      <alignment horizontal="center" vertical="center" wrapText="1"/>
    </xf>
    <xf numFmtId="0" fontId="24" fillId="14" borderId="59" xfId="0" applyFont="1" applyFill="1" applyBorder="1" applyAlignment="1">
      <alignment horizontal="center" vertical="center"/>
    </xf>
    <xf numFmtId="0" fontId="24" fillId="14" borderId="28" xfId="0" applyFont="1" applyFill="1" applyBorder="1" applyAlignment="1">
      <alignment horizontal="center" vertical="center"/>
    </xf>
    <xf numFmtId="0" fontId="24" fillId="14" borderId="25" xfId="0" applyFont="1" applyFill="1" applyBorder="1" applyAlignment="1">
      <alignment horizontal="center" vertical="center"/>
    </xf>
    <xf numFmtId="0" fontId="24" fillId="14" borderId="15" xfId="0" applyFont="1" applyFill="1" applyBorder="1" applyAlignment="1">
      <alignment horizontal="center" vertical="center"/>
    </xf>
    <xf numFmtId="0" fontId="24" fillId="14" borderId="64" xfId="0" applyFont="1" applyFill="1" applyBorder="1" applyAlignment="1">
      <alignment horizontal="center" vertical="center"/>
    </xf>
    <xf numFmtId="0" fontId="24" fillId="14" borderId="65" xfId="0" applyFont="1" applyFill="1" applyBorder="1" applyAlignment="1">
      <alignment horizontal="center" vertical="center"/>
    </xf>
    <xf numFmtId="0" fontId="24" fillId="14" borderId="65" xfId="0" applyFont="1" applyFill="1" applyBorder="1" applyAlignment="1">
      <alignment horizontal="center"/>
    </xf>
    <xf numFmtId="0" fontId="27" fillId="14" borderId="65" xfId="0" applyFont="1" applyFill="1" applyBorder="1" applyAlignment="1">
      <alignment horizontal="center" vertical="center"/>
    </xf>
    <xf numFmtId="0" fontId="27" fillId="55" borderId="65" xfId="0" applyFont="1" applyFill="1" applyBorder="1" applyAlignment="1">
      <alignment horizontal="center" vertical="center"/>
    </xf>
    <xf numFmtId="0" fontId="27" fillId="55" borderId="66" xfId="0" applyFont="1" applyFill="1" applyBorder="1" applyAlignment="1">
      <alignment horizontal="center" vertical="center"/>
    </xf>
    <xf numFmtId="2" fontId="0" fillId="0" borderId="15" xfId="0" applyNumberFormat="1" applyBorder="1" applyAlignment="1">
      <alignment horizontal="center"/>
    </xf>
    <xf numFmtId="0" fontId="61" fillId="57" borderId="78" xfId="0" applyFont="1" applyFill="1" applyBorder="1" applyAlignment="1">
      <alignment horizontal="left" vertical="center"/>
    </xf>
    <xf numFmtId="0" fontId="0" fillId="0" borderId="15" xfId="0" applyBorder="1" applyAlignment="1">
      <alignment horizontal="left" vertical="center" wrapText="1"/>
    </xf>
    <xf numFmtId="0" fontId="0" fillId="0" borderId="15" xfId="0" applyBorder="1" applyAlignment="1">
      <alignment horizontal="left" vertical="center"/>
    </xf>
    <xf numFmtId="0" fontId="9" fillId="0" borderId="15" xfId="0" applyFont="1" applyBorder="1" applyAlignment="1">
      <alignment horizontal="left" wrapText="1"/>
    </xf>
    <xf numFmtId="0" fontId="0" fillId="10" borderId="0" xfId="0" applyFill="1" applyAlignment="1">
      <alignment horizontal="center"/>
    </xf>
    <xf numFmtId="0" fontId="0" fillId="10" borderId="15" xfId="0" applyFill="1" applyBorder="1" applyAlignment="1">
      <alignment horizontal="left"/>
    </xf>
    <xf numFmtId="0" fontId="9" fillId="0" borderId="16" xfId="0" applyFont="1" applyBorder="1" applyAlignment="1">
      <alignment horizontal="left" wrapText="1"/>
    </xf>
    <xf numFmtId="0" fontId="9" fillId="0" borderId="17" xfId="0" applyFont="1" applyBorder="1" applyAlignment="1">
      <alignment horizontal="left" wrapText="1"/>
    </xf>
    <xf numFmtId="0" fontId="9" fillId="0" borderId="18" xfId="0" applyFont="1" applyBorder="1" applyAlignment="1">
      <alignment horizontal="left" wrapText="1"/>
    </xf>
    <xf numFmtId="0" fontId="0" fillId="0" borderId="16" xfId="0" applyBorder="1" applyAlignment="1">
      <alignment horizontal="left" vertical="center" wrapText="1"/>
    </xf>
    <xf numFmtId="0" fontId="0" fillId="0" borderId="17" xfId="0" applyBorder="1" applyAlignment="1">
      <alignment horizontal="left" vertical="center" wrapText="1"/>
    </xf>
    <xf numFmtId="0" fontId="0" fillId="0" borderId="18" xfId="0" applyBorder="1" applyAlignment="1">
      <alignment horizontal="left" vertical="center" wrapText="1"/>
    </xf>
    <xf numFmtId="0" fontId="35" fillId="42" borderId="60" xfId="5" applyFont="1" applyFill="1" applyBorder="1" applyAlignment="1">
      <alignment horizontal="center" vertical="center" wrapText="1"/>
    </xf>
    <xf numFmtId="0" fontId="35" fillId="42" borderId="68" xfId="5" applyFont="1" applyFill="1" applyBorder="1" applyAlignment="1">
      <alignment horizontal="center" vertical="center" wrapText="1"/>
    </xf>
    <xf numFmtId="0" fontId="35" fillId="42" borderId="26" xfId="5" applyFont="1" applyFill="1" applyBorder="1" applyAlignment="1">
      <alignment horizontal="center" vertical="center" wrapText="1"/>
    </xf>
    <xf numFmtId="0" fontId="35" fillId="42" borderId="24" xfId="5" applyFont="1" applyFill="1" applyBorder="1" applyAlignment="1">
      <alignment horizontal="center" vertical="center" wrapText="1"/>
    </xf>
    <xf numFmtId="0" fontId="36" fillId="0" borderId="58" xfId="5" applyFont="1" applyBorder="1" applyAlignment="1">
      <alignment horizontal="center" vertical="center" wrapText="1"/>
    </xf>
    <xf numFmtId="0" fontId="36" fillId="0" borderId="62" xfId="5" applyFont="1" applyBorder="1" applyAlignment="1">
      <alignment horizontal="center" vertical="center" wrapText="1"/>
    </xf>
    <xf numFmtId="0" fontId="36" fillId="0" borderId="67" xfId="5" applyFont="1" applyBorder="1" applyAlignment="1">
      <alignment horizontal="center" vertical="center" wrapText="1"/>
    </xf>
    <xf numFmtId="0" fontId="37" fillId="0" borderId="59" xfId="0" applyFont="1" applyBorder="1" applyAlignment="1">
      <alignment horizontal="left" vertical="center" wrapText="1"/>
    </xf>
    <xf numFmtId="0" fontId="37" fillId="0" borderId="61" xfId="0" applyFont="1" applyBorder="1" applyAlignment="1">
      <alignment horizontal="left" vertical="center" wrapText="1"/>
    </xf>
    <xf numFmtId="0" fontId="37" fillId="0" borderId="63" xfId="0" applyFont="1" applyBorder="1" applyAlignment="1">
      <alignment horizontal="left" vertical="center" wrapText="1"/>
    </xf>
    <xf numFmtId="0" fontId="38" fillId="0" borderId="59" xfId="0" applyFont="1" applyBorder="1" applyAlignment="1">
      <alignment horizontal="center" vertical="center" wrapText="1"/>
    </xf>
    <xf numFmtId="0" fontId="38" fillId="0" borderId="61" xfId="0" applyFont="1" applyBorder="1" applyAlignment="1">
      <alignment horizontal="center" vertical="center" wrapText="1"/>
    </xf>
    <xf numFmtId="0" fontId="38" fillId="0" borderId="63" xfId="0" applyFont="1" applyBorder="1" applyAlignment="1">
      <alignment horizontal="center" vertical="center" wrapText="1"/>
    </xf>
    <xf numFmtId="0" fontId="37" fillId="0" borderId="59" xfId="0" applyFont="1" applyBorder="1" applyAlignment="1">
      <alignment horizontal="center" vertical="center" wrapText="1"/>
    </xf>
    <xf numFmtId="0" fontId="37" fillId="0" borderId="61" xfId="0" applyFont="1" applyBorder="1" applyAlignment="1">
      <alignment horizontal="center" vertical="center" wrapText="1"/>
    </xf>
    <xf numFmtId="0" fontId="37" fillId="0" borderId="63" xfId="0" applyFont="1" applyBorder="1" applyAlignment="1">
      <alignment horizontal="center" vertical="center" wrapText="1"/>
    </xf>
    <xf numFmtId="0" fontId="35" fillId="42" borderId="25" xfId="5" applyFont="1" applyFill="1" applyBorder="1" applyAlignment="1">
      <alignment horizontal="center" vertical="center" wrapText="1"/>
    </xf>
    <xf numFmtId="0" fontId="35" fillId="42" borderId="22" xfId="5" applyFont="1" applyFill="1" applyBorder="1" applyAlignment="1">
      <alignment horizontal="center" vertical="center" wrapText="1"/>
    </xf>
    <xf numFmtId="0" fontId="35" fillId="42" borderId="27" xfId="5" applyFont="1" applyFill="1" applyBorder="1" applyAlignment="1">
      <alignment horizontal="center" vertical="center" wrapText="1"/>
    </xf>
    <xf numFmtId="0" fontId="35" fillId="42" borderId="23" xfId="5" applyFont="1" applyFill="1" applyBorder="1" applyAlignment="1">
      <alignment horizontal="center" vertical="center" wrapText="1"/>
    </xf>
    <xf numFmtId="0" fontId="35" fillId="42" borderId="59" xfId="5" applyFont="1" applyFill="1" applyBorder="1" applyAlignment="1">
      <alignment horizontal="center" vertical="center" wrapText="1"/>
    </xf>
    <xf numFmtId="0" fontId="35" fillId="42" borderId="63" xfId="5" applyFont="1" applyFill="1" applyBorder="1" applyAlignment="1">
      <alignment horizontal="center" vertical="center" wrapText="1"/>
    </xf>
    <xf numFmtId="0" fontId="35" fillId="42" borderId="40" xfId="5" applyFont="1" applyFill="1" applyBorder="1" applyAlignment="1">
      <alignment horizontal="center" vertical="center"/>
    </xf>
    <xf numFmtId="0" fontId="35" fillId="42" borderId="33" xfId="5" applyFont="1" applyFill="1" applyBorder="1" applyAlignment="1">
      <alignment horizontal="center" vertical="center"/>
    </xf>
    <xf numFmtId="0" fontId="35" fillId="42" borderId="39" xfId="5" applyFont="1" applyFill="1" applyBorder="1" applyAlignment="1">
      <alignment horizontal="center" vertical="center"/>
    </xf>
    <xf numFmtId="0" fontId="35" fillId="42" borderId="58" xfId="5" applyFont="1" applyFill="1" applyBorder="1" applyAlignment="1">
      <alignment horizontal="center" vertical="center" wrapText="1"/>
    </xf>
    <xf numFmtId="0" fontId="35" fillId="42" borderId="67" xfId="5" applyFont="1" applyFill="1" applyBorder="1" applyAlignment="1">
      <alignment horizontal="center" vertical="center" wrapText="1"/>
    </xf>
    <xf numFmtId="0" fontId="35" fillId="42" borderId="59" xfId="5" applyFont="1" applyFill="1" applyBorder="1" applyAlignment="1">
      <alignment horizontal="left" vertical="center" wrapText="1"/>
    </xf>
    <xf numFmtId="0" fontId="35" fillId="42" borderId="63" xfId="5" applyFont="1" applyFill="1" applyBorder="1" applyAlignment="1">
      <alignment horizontal="left" vertical="center" wrapText="1"/>
    </xf>
    <xf numFmtId="0" fontId="35" fillId="42" borderId="7" xfId="5" applyFont="1" applyFill="1" applyBorder="1" applyAlignment="1">
      <alignment horizontal="center" vertical="center" wrapText="1"/>
    </xf>
    <xf numFmtId="0" fontId="35" fillId="42" borderId="8" xfId="5" applyFont="1" applyFill="1" applyBorder="1" applyAlignment="1">
      <alignment horizontal="center" vertical="center" wrapText="1"/>
    </xf>
    <xf numFmtId="0" fontId="35" fillId="42" borderId="12" xfId="5" applyFont="1" applyFill="1" applyBorder="1" applyAlignment="1">
      <alignment horizontal="center" vertical="center" wrapText="1"/>
    </xf>
    <xf numFmtId="0" fontId="35" fillId="42" borderId="27" xfId="5" applyFont="1" applyFill="1" applyBorder="1" applyAlignment="1">
      <alignment horizontal="left" vertical="center" wrapText="1"/>
    </xf>
    <xf numFmtId="0" fontId="35" fillId="42" borderId="23" xfId="5" applyFont="1" applyFill="1" applyBorder="1" applyAlignment="1">
      <alignment horizontal="left" vertical="center" wrapText="1"/>
    </xf>
    <xf numFmtId="0" fontId="35" fillId="42" borderId="11" xfId="5" applyFont="1" applyFill="1" applyBorder="1" applyAlignment="1">
      <alignment horizontal="center" vertical="center" wrapText="1"/>
    </xf>
    <xf numFmtId="11" fontId="0" fillId="0" borderId="15" xfId="0" applyNumberFormat="1" applyBorder="1" applyAlignment="1">
      <alignment horizontal="center"/>
    </xf>
    <xf numFmtId="0" fontId="21" fillId="0" borderId="0" xfId="10" applyAlignment="1">
      <alignment horizontal="left" vertical="center"/>
    </xf>
    <xf numFmtId="0" fontId="0" fillId="0" borderId="15" xfId="0" applyBorder="1" applyAlignment="1">
      <alignment horizontal="center" vertical="center"/>
    </xf>
    <xf numFmtId="0" fontId="0" fillId="0" borderId="28" xfId="0" applyBorder="1" applyAlignment="1">
      <alignment horizontal="left" vertical="center"/>
    </xf>
    <xf numFmtId="0" fontId="0" fillId="0" borderId="19" xfId="0" applyBorder="1" applyAlignment="1">
      <alignment horizontal="left" vertical="center"/>
    </xf>
    <xf numFmtId="0" fontId="0" fillId="6" borderId="6" xfId="0" applyFill="1" applyBorder="1" applyAlignment="1">
      <alignment horizontal="center"/>
    </xf>
    <xf numFmtId="0" fontId="0" fillId="6" borderId="7" xfId="0" applyFill="1" applyBorder="1" applyAlignment="1">
      <alignment horizontal="center"/>
    </xf>
    <xf numFmtId="0" fontId="0" fillId="6" borderId="10" xfId="0" applyFill="1" applyBorder="1" applyAlignment="1">
      <alignment horizontal="center"/>
    </xf>
    <xf numFmtId="0" fontId="0" fillId="6" borderId="11" xfId="0" applyFill="1" applyBorder="1" applyAlignment="1">
      <alignment horizontal="center"/>
    </xf>
    <xf numFmtId="0" fontId="0" fillId="13" borderId="5" xfId="0" applyFill="1" applyBorder="1" applyAlignment="1">
      <alignment horizontal="center" vertical="center"/>
    </xf>
    <xf numFmtId="0" fontId="0" fillId="13" borderId="29" xfId="0" applyFill="1" applyBorder="1" applyAlignment="1">
      <alignment horizontal="center" vertical="center"/>
    </xf>
    <xf numFmtId="0" fontId="0" fillId="13" borderId="9" xfId="0" applyFill="1" applyBorder="1" applyAlignment="1">
      <alignment horizontal="center" vertical="center"/>
    </xf>
    <xf numFmtId="0" fontId="23" fillId="13" borderId="5" xfId="0" applyFont="1" applyFill="1" applyBorder="1" applyAlignment="1">
      <alignment horizontal="center" vertical="center"/>
    </xf>
    <xf numFmtId="0" fontId="23" fillId="0" borderId="29" xfId="0" applyFont="1" applyBorder="1" applyAlignment="1">
      <alignment horizontal="center" vertical="center"/>
    </xf>
    <xf numFmtId="0" fontId="23" fillId="0" borderId="9" xfId="0" applyFont="1" applyBorder="1" applyAlignment="1">
      <alignment horizontal="center" vertical="center"/>
    </xf>
    <xf numFmtId="0" fontId="24" fillId="6" borderId="6" xfId="0" applyFont="1" applyFill="1" applyBorder="1" applyAlignment="1">
      <alignment horizontal="center"/>
    </xf>
    <xf numFmtId="0" fontId="24" fillId="6" borderId="7" xfId="0" applyFont="1" applyFill="1" applyBorder="1" applyAlignment="1">
      <alignment horizontal="center"/>
    </xf>
    <xf numFmtId="0" fontId="24" fillId="6" borderId="8" xfId="0" applyFont="1" applyFill="1" applyBorder="1" applyAlignment="1">
      <alignment horizontal="center"/>
    </xf>
    <xf numFmtId="0" fontId="24" fillId="6" borderId="10" xfId="0" applyFont="1" applyFill="1" applyBorder="1" applyAlignment="1">
      <alignment horizontal="center"/>
    </xf>
    <xf numFmtId="0" fontId="24" fillId="6" borderId="11" xfId="0" applyFont="1" applyFill="1" applyBorder="1" applyAlignment="1">
      <alignment horizontal="center"/>
    </xf>
    <xf numFmtId="0" fontId="24" fillId="6" borderId="12" xfId="0" applyFont="1" applyFill="1" applyBorder="1" applyAlignment="1">
      <alignment horizontal="center"/>
    </xf>
    <xf numFmtId="0" fontId="24" fillId="13" borderId="5" xfId="0" applyFont="1" applyFill="1" applyBorder="1" applyAlignment="1">
      <alignment horizontal="center" vertical="center"/>
    </xf>
    <xf numFmtId="0" fontId="24" fillId="13" borderId="29" xfId="0" applyFont="1" applyFill="1" applyBorder="1" applyAlignment="1">
      <alignment horizontal="center" vertical="center"/>
    </xf>
    <xf numFmtId="0" fontId="24" fillId="13" borderId="9" xfId="0" applyFont="1" applyFill="1" applyBorder="1" applyAlignment="1">
      <alignment horizontal="center" vertical="center"/>
    </xf>
    <xf numFmtId="0" fontId="24" fillId="0" borderId="29" xfId="0" applyFont="1" applyBorder="1" applyAlignment="1">
      <alignment horizontal="center" vertical="center"/>
    </xf>
    <xf numFmtId="0" fontId="24" fillId="0" borderId="9" xfId="0" applyFont="1" applyBorder="1" applyAlignment="1">
      <alignment horizontal="center" vertical="center"/>
    </xf>
    <xf numFmtId="0" fontId="24" fillId="13" borderId="1" xfId="0" applyFont="1" applyFill="1" applyBorder="1" applyAlignment="1">
      <alignment horizontal="center" vertical="center"/>
    </xf>
    <xf numFmtId="0" fontId="24" fillId="13" borderId="3" xfId="0" applyFont="1" applyFill="1" applyBorder="1" applyAlignment="1">
      <alignment horizontal="center" vertical="center"/>
    </xf>
    <xf numFmtId="0" fontId="24" fillId="13" borderId="4" xfId="0" applyFont="1" applyFill="1" applyBorder="1" applyAlignment="1">
      <alignment horizontal="center" vertical="center"/>
    </xf>
    <xf numFmtId="0" fontId="24" fillId="13" borderId="32" xfId="0" applyFont="1" applyFill="1" applyBorder="1" applyAlignment="1">
      <alignment horizontal="center"/>
    </xf>
    <xf numFmtId="0" fontId="24" fillId="13" borderId="33" xfId="0" applyFont="1" applyFill="1" applyBorder="1" applyAlignment="1">
      <alignment horizontal="center"/>
    </xf>
    <xf numFmtId="0" fontId="24" fillId="13" borderId="34" xfId="0" applyFont="1" applyFill="1" applyBorder="1" applyAlignment="1">
      <alignment horizontal="center"/>
    </xf>
    <xf numFmtId="0" fontId="24" fillId="17" borderId="5" xfId="0" applyFont="1" applyFill="1" applyBorder="1" applyAlignment="1">
      <alignment horizontal="center" vertical="center"/>
    </xf>
    <xf numFmtId="0" fontId="24" fillId="17" borderId="29" xfId="0" applyFont="1" applyFill="1" applyBorder="1" applyAlignment="1">
      <alignment horizontal="center" vertical="center"/>
    </xf>
    <xf numFmtId="0" fontId="24" fillId="17" borderId="9" xfId="0" applyFont="1" applyFill="1" applyBorder="1" applyAlignment="1">
      <alignment horizontal="center" vertical="center"/>
    </xf>
    <xf numFmtId="0" fontId="24" fillId="14" borderId="5" xfId="0" applyFont="1" applyFill="1" applyBorder="1" applyAlignment="1">
      <alignment horizontal="center" vertical="center"/>
    </xf>
    <xf numFmtId="0" fontId="24" fillId="14" borderId="29" xfId="0" applyFont="1" applyFill="1" applyBorder="1" applyAlignment="1">
      <alignment horizontal="center" vertical="center"/>
    </xf>
    <xf numFmtId="0" fontId="24" fillId="14" borderId="9" xfId="0" applyFont="1" applyFill="1" applyBorder="1" applyAlignment="1">
      <alignment horizontal="center" vertical="center"/>
    </xf>
    <xf numFmtId="0" fontId="24" fillId="23" borderId="5" xfId="0" applyFont="1" applyFill="1" applyBorder="1" applyAlignment="1">
      <alignment horizontal="center" vertical="center"/>
    </xf>
    <xf numFmtId="0" fontId="24" fillId="23" borderId="29" xfId="0" applyFont="1" applyFill="1" applyBorder="1" applyAlignment="1">
      <alignment horizontal="center" vertical="center"/>
    </xf>
    <xf numFmtId="0" fontId="24" fillId="23" borderId="9" xfId="0" applyFont="1" applyFill="1" applyBorder="1" applyAlignment="1">
      <alignment horizontal="center" vertical="center"/>
    </xf>
    <xf numFmtId="0" fontId="24" fillId="20" borderId="5" xfId="0" applyFont="1" applyFill="1" applyBorder="1" applyAlignment="1">
      <alignment horizontal="center" vertical="center"/>
    </xf>
    <xf numFmtId="0" fontId="24" fillId="20" borderId="29" xfId="0" applyFont="1" applyFill="1" applyBorder="1" applyAlignment="1">
      <alignment horizontal="center" vertical="center"/>
    </xf>
    <xf numFmtId="0" fontId="24" fillId="20" borderId="9" xfId="0" applyFont="1" applyFill="1" applyBorder="1" applyAlignment="1">
      <alignment horizontal="center" vertical="center"/>
    </xf>
    <xf numFmtId="0" fontId="24" fillId="26" borderId="5" xfId="0" applyFont="1" applyFill="1" applyBorder="1" applyAlignment="1">
      <alignment horizontal="center" vertical="center"/>
    </xf>
    <xf numFmtId="0" fontId="24" fillId="26" borderId="29" xfId="0" applyFont="1" applyFill="1" applyBorder="1" applyAlignment="1">
      <alignment horizontal="center" vertical="center"/>
    </xf>
    <xf numFmtId="0" fontId="24" fillId="26" borderId="9" xfId="0" applyFont="1" applyFill="1" applyBorder="1" applyAlignment="1">
      <alignment horizontal="center" vertical="center"/>
    </xf>
    <xf numFmtId="16" fontId="24" fillId="26" borderId="5" xfId="0" quotePrefix="1" applyNumberFormat="1" applyFont="1" applyFill="1" applyBorder="1" applyAlignment="1">
      <alignment horizontal="center" vertical="center"/>
    </xf>
    <xf numFmtId="0" fontId="24" fillId="26" borderId="5" xfId="0" quotePrefix="1" applyFont="1" applyFill="1" applyBorder="1" applyAlignment="1">
      <alignment horizontal="center" vertical="center"/>
    </xf>
    <xf numFmtId="0" fontId="24" fillId="29" borderId="5" xfId="0" applyFont="1" applyFill="1" applyBorder="1" applyAlignment="1">
      <alignment horizontal="center" vertical="center"/>
    </xf>
    <xf numFmtId="0" fontId="24" fillId="29" borderId="29" xfId="0" applyFont="1" applyFill="1" applyBorder="1" applyAlignment="1">
      <alignment horizontal="center" vertical="center"/>
    </xf>
    <xf numFmtId="0" fontId="24" fillId="29" borderId="9" xfId="0" applyFont="1" applyFill="1" applyBorder="1" applyAlignment="1">
      <alignment horizontal="center" vertical="center"/>
    </xf>
    <xf numFmtId="0" fontId="24" fillId="30" borderId="5" xfId="0" applyFont="1" applyFill="1" applyBorder="1" applyAlignment="1">
      <alignment horizontal="center" vertical="center"/>
    </xf>
    <xf numFmtId="0" fontId="24" fillId="30" borderId="29" xfId="0" applyFont="1" applyFill="1" applyBorder="1" applyAlignment="1">
      <alignment horizontal="center" vertical="center"/>
    </xf>
    <xf numFmtId="0" fontId="24" fillId="30" borderId="9" xfId="0" applyFont="1" applyFill="1" applyBorder="1" applyAlignment="1">
      <alignment horizontal="center" vertical="center"/>
    </xf>
    <xf numFmtId="0" fontId="0" fillId="41" borderId="46" xfId="0" applyFill="1" applyBorder="1" applyAlignment="1">
      <alignment horizontal="left"/>
    </xf>
    <xf numFmtId="0" fontId="0" fillId="41" borderId="54" xfId="0" applyFill="1" applyBorder="1" applyAlignment="1">
      <alignment horizontal="left"/>
    </xf>
    <xf numFmtId="0" fontId="0" fillId="41" borderId="55" xfId="0" applyFill="1" applyBorder="1" applyAlignment="1">
      <alignment horizontal="left"/>
    </xf>
    <xf numFmtId="0" fontId="26" fillId="0" borderId="52" xfId="0" applyFont="1" applyBorder="1" applyAlignment="1">
      <alignment horizontal="center"/>
    </xf>
    <xf numFmtId="0" fontId="24" fillId="7" borderId="5" xfId="0" applyFont="1" applyFill="1" applyBorder="1" applyAlignment="1">
      <alignment horizontal="center" vertical="center"/>
    </xf>
    <xf numFmtId="0" fontId="24" fillId="7" borderId="29" xfId="0" applyFont="1" applyFill="1" applyBorder="1" applyAlignment="1">
      <alignment horizontal="center" vertical="center"/>
    </xf>
    <xf numFmtId="0" fontId="24" fillId="7" borderId="9" xfId="0" applyFont="1" applyFill="1" applyBorder="1" applyAlignment="1">
      <alignment horizontal="center" vertical="center"/>
    </xf>
    <xf numFmtId="0" fontId="24" fillId="33" borderId="5" xfId="0" applyFont="1" applyFill="1" applyBorder="1" applyAlignment="1">
      <alignment horizontal="center" vertical="center"/>
    </xf>
    <xf numFmtId="0" fontId="24" fillId="33" borderId="29" xfId="0" applyFont="1" applyFill="1" applyBorder="1" applyAlignment="1">
      <alignment horizontal="center" vertical="center"/>
    </xf>
    <xf numFmtId="0" fontId="24" fillId="33" borderId="9" xfId="0" applyFont="1" applyFill="1" applyBorder="1" applyAlignment="1">
      <alignment horizontal="center" vertical="center"/>
    </xf>
    <xf numFmtId="0" fontId="0" fillId="6" borderId="7" xfId="0" applyFill="1" applyBorder="1" applyAlignment="1">
      <alignment horizontal="left"/>
    </xf>
    <xf numFmtId="0" fontId="0" fillId="6" borderId="8" xfId="0" applyFill="1" applyBorder="1" applyAlignment="1">
      <alignment horizontal="left"/>
    </xf>
    <xf numFmtId="0" fontId="0" fillId="6" borderId="11" xfId="0" applyFill="1" applyBorder="1" applyAlignment="1">
      <alignment horizontal="left"/>
    </xf>
    <xf numFmtId="0" fontId="0" fillId="6" borderId="12" xfId="0" applyFill="1" applyBorder="1" applyAlignment="1">
      <alignment horizontal="left"/>
    </xf>
    <xf numFmtId="0" fontId="0" fillId="41" borderId="16" xfId="0" applyFill="1" applyBorder="1" applyAlignment="1">
      <alignment horizontal="left"/>
    </xf>
    <xf numFmtId="0" fontId="0" fillId="41" borderId="17" xfId="0" applyFill="1" applyBorder="1" applyAlignment="1">
      <alignment horizontal="left"/>
    </xf>
    <xf numFmtId="0" fontId="0" fillId="41" borderId="53" xfId="0" applyFill="1" applyBorder="1" applyAlignment="1">
      <alignment horizontal="left"/>
    </xf>
    <xf numFmtId="16" fontId="24" fillId="14" borderId="5" xfId="0" quotePrefix="1" applyNumberFormat="1" applyFont="1" applyFill="1" applyBorder="1" applyAlignment="1">
      <alignment horizontal="center" vertical="center"/>
    </xf>
    <xf numFmtId="0" fontId="24" fillId="37" borderId="5" xfId="0" applyFont="1" applyFill="1" applyBorder="1" applyAlignment="1">
      <alignment horizontal="center" vertical="center"/>
    </xf>
    <xf numFmtId="0" fontId="24" fillId="37" borderId="29" xfId="0" applyFont="1" applyFill="1" applyBorder="1" applyAlignment="1">
      <alignment horizontal="center" vertical="center"/>
    </xf>
    <xf numFmtId="0" fontId="24" fillId="37" borderId="9" xfId="0" applyFont="1" applyFill="1" applyBorder="1" applyAlignment="1">
      <alignment horizontal="center" vertical="center"/>
    </xf>
    <xf numFmtId="12" fontId="24" fillId="7" borderId="5" xfId="0" applyNumberFormat="1" applyFont="1" applyFill="1" applyBorder="1" applyAlignment="1">
      <alignment horizontal="center" vertical="center"/>
    </xf>
    <xf numFmtId="12" fontId="24" fillId="7" borderId="29" xfId="0" applyNumberFormat="1" applyFont="1" applyFill="1" applyBorder="1" applyAlignment="1">
      <alignment horizontal="center" vertical="center"/>
    </xf>
    <xf numFmtId="12" fontId="24" fillId="7" borderId="9" xfId="0" applyNumberFormat="1" applyFont="1" applyFill="1" applyBorder="1" applyAlignment="1">
      <alignment horizontal="center" vertical="center"/>
    </xf>
    <xf numFmtId="0" fontId="24" fillId="40" borderId="5" xfId="0" quotePrefix="1" applyFont="1" applyFill="1" applyBorder="1" applyAlignment="1">
      <alignment horizontal="center" vertical="center"/>
    </xf>
    <xf numFmtId="0" fontId="24" fillId="40" borderId="29" xfId="0" applyFont="1" applyFill="1" applyBorder="1" applyAlignment="1">
      <alignment horizontal="center" vertical="center"/>
    </xf>
    <xf numFmtId="0" fontId="24" fillId="40" borderId="9" xfId="0" applyFont="1" applyFill="1" applyBorder="1" applyAlignment="1">
      <alignment horizontal="center" vertical="center"/>
    </xf>
    <xf numFmtId="0" fontId="24" fillId="40" borderId="5" xfId="0" applyFont="1" applyFill="1" applyBorder="1" applyAlignment="1">
      <alignment horizontal="center" vertical="center"/>
    </xf>
    <xf numFmtId="0" fontId="24" fillId="17" borderId="36" xfId="0" applyFont="1" applyFill="1" applyBorder="1" applyAlignment="1">
      <alignment horizontal="center" vertical="center"/>
    </xf>
    <xf numFmtId="0" fontId="24" fillId="17" borderId="14" xfId="0" applyFont="1" applyFill="1" applyBorder="1" applyAlignment="1">
      <alignment horizontal="center" vertical="center"/>
    </xf>
    <xf numFmtId="0" fontId="24" fillId="35" borderId="5" xfId="0" applyFont="1" applyFill="1" applyBorder="1" applyAlignment="1">
      <alignment horizontal="center" vertical="center"/>
    </xf>
    <xf numFmtId="0" fontId="24" fillId="35" borderId="29" xfId="0" applyFont="1" applyFill="1" applyBorder="1" applyAlignment="1">
      <alignment horizontal="center" vertical="center"/>
    </xf>
    <xf numFmtId="0" fontId="24" fillId="35" borderId="5" xfId="0" quotePrefix="1" applyFont="1" applyFill="1" applyBorder="1" applyAlignment="1">
      <alignment horizontal="center" vertical="center"/>
    </xf>
    <xf numFmtId="0" fontId="24" fillId="35" borderId="9" xfId="0" applyFont="1" applyFill="1" applyBorder="1" applyAlignment="1">
      <alignment horizontal="center" vertical="center"/>
    </xf>
    <xf numFmtId="0" fontId="24" fillId="35" borderId="29" xfId="0" quotePrefix="1" applyFont="1" applyFill="1" applyBorder="1" applyAlignment="1">
      <alignment horizontal="center" vertical="center"/>
    </xf>
    <xf numFmtId="0" fontId="24" fillId="33" borderId="5" xfId="0" quotePrefix="1" applyFont="1" applyFill="1" applyBorder="1" applyAlignment="1">
      <alignment horizontal="center" vertical="center"/>
    </xf>
    <xf numFmtId="0" fontId="24" fillId="8" borderId="5" xfId="0" applyFont="1" applyFill="1" applyBorder="1" applyAlignment="1">
      <alignment horizontal="center" vertical="center"/>
    </xf>
    <xf numFmtId="0" fontId="24" fillId="8" borderId="29" xfId="0" applyFont="1" applyFill="1" applyBorder="1" applyAlignment="1">
      <alignment horizontal="center" vertical="center"/>
    </xf>
    <xf numFmtId="0" fontId="24" fillId="8" borderId="9" xfId="0" applyFont="1" applyFill="1" applyBorder="1" applyAlignment="1">
      <alignment horizontal="center" vertical="center"/>
    </xf>
    <xf numFmtId="0" fontId="24" fillId="36" borderId="5" xfId="0" applyFont="1" applyFill="1" applyBorder="1" applyAlignment="1">
      <alignment horizontal="center" vertical="center"/>
    </xf>
    <xf numFmtId="0" fontId="24" fillId="36" borderId="29" xfId="0" applyFont="1" applyFill="1" applyBorder="1" applyAlignment="1">
      <alignment horizontal="center" vertical="center"/>
    </xf>
    <xf numFmtId="0" fontId="24" fillId="36" borderId="9" xfId="0" applyFont="1" applyFill="1" applyBorder="1" applyAlignment="1">
      <alignment horizontal="center" vertical="center"/>
    </xf>
    <xf numFmtId="0" fontId="24" fillId="41" borderId="16" xfId="0" applyFont="1" applyFill="1" applyBorder="1" applyAlignment="1">
      <alignment horizontal="left"/>
    </xf>
    <xf numFmtId="0" fontId="24" fillId="41" borderId="53" xfId="0" applyFont="1" applyFill="1" applyBorder="1" applyAlignment="1">
      <alignment horizontal="left"/>
    </xf>
    <xf numFmtId="0" fontId="60" fillId="0" borderId="52" xfId="0" applyFont="1" applyBorder="1" applyAlignment="1">
      <alignment horizontal="center"/>
    </xf>
    <xf numFmtId="0" fontId="24" fillId="6" borderId="7" xfId="0" applyFont="1" applyFill="1" applyBorder="1" applyAlignment="1">
      <alignment horizontal="left"/>
    </xf>
    <xf numFmtId="0" fontId="24" fillId="6" borderId="8" xfId="0" applyFont="1" applyFill="1" applyBorder="1" applyAlignment="1">
      <alignment horizontal="left"/>
    </xf>
    <xf numFmtId="0" fontId="24" fillId="6" borderId="11" xfId="0" applyFont="1" applyFill="1" applyBorder="1" applyAlignment="1">
      <alignment horizontal="left"/>
    </xf>
    <xf numFmtId="0" fontId="24" fillId="6" borderId="12" xfId="0" applyFont="1" applyFill="1" applyBorder="1" applyAlignment="1">
      <alignment horizontal="left"/>
    </xf>
    <xf numFmtId="0" fontId="24" fillId="41" borderId="46" xfId="0" applyFont="1" applyFill="1" applyBorder="1" applyAlignment="1">
      <alignment horizontal="left"/>
    </xf>
    <xf numFmtId="0" fontId="24" fillId="41" borderId="55" xfId="0" applyFont="1" applyFill="1" applyBorder="1" applyAlignment="1">
      <alignment horizontal="left"/>
    </xf>
    <xf numFmtId="0" fontId="24" fillId="53" borderId="5" xfId="0" applyFont="1" applyFill="1" applyBorder="1" applyAlignment="1">
      <alignment horizontal="center" vertical="center"/>
    </xf>
    <xf numFmtId="0" fontId="24" fillId="53" borderId="81" xfId="0" applyFont="1" applyFill="1" applyBorder="1" applyAlignment="1">
      <alignment horizontal="center" vertical="center"/>
    </xf>
    <xf numFmtId="0" fontId="24" fillId="14" borderId="83" xfId="0" applyFont="1" applyFill="1" applyBorder="1" applyAlignment="1">
      <alignment horizontal="center" vertical="center"/>
    </xf>
    <xf numFmtId="0" fontId="24" fillId="13" borderId="10" xfId="0" applyFont="1" applyFill="1" applyBorder="1" applyAlignment="1">
      <alignment horizontal="center" vertical="center"/>
    </xf>
    <xf numFmtId="0" fontId="24" fillId="13" borderId="11" xfId="0" applyFont="1" applyFill="1" applyBorder="1" applyAlignment="1">
      <alignment horizontal="center" vertical="center"/>
    </xf>
    <xf numFmtId="0" fontId="24" fillId="13" borderId="44" xfId="0" applyFont="1" applyFill="1" applyBorder="1" applyAlignment="1">
      <alignment horizontal="center"/>
    </xf>
    <xf numFmtId="0" fontId="24" fillId="13" borderId="17" xfId="0" applyFont="1" applyFill="1" applyBorder="1" applyAlignment="1">
      <alignment horizontal="center"/>
    </xf>
    <xf numFmtId="0" fontId="24" fillId="13" borderId="53" xfId="0" applyFont="1" applyFill="1" applyBorder="1" applyAlignment="1">
      <alignment horizontal="center"/>
    </xf>
    <xf numFmtId="0" fontId="24" fillId="14" borderId="59" xfId="0" applyFont="1" applyFill="1" applyBorder="1" applyAlignment="1">
      <alignment horizontal="center" vertical="center"/>
    </xf>
    <xf numFmtId="0" fontId="24" fillId="14" borderId="63" xfId="0" applyFont="1" applyFill="1" applyBorder="1" applyAlignment="1">
      <alignment horizontal="center" vertical="center"/>
    </xf>
    <xf numFmtId="0" fontId="24" fillId="14" borderId="19" xfId="0" applyFont="1" applyFill="1" applyBorder="1" applyAlignment="1">
      <alignment horizontal="center" vertical="center"/>
    </xf>
    <xf numFmtId="0" fontId="24" fillId="14" borderId="25" xfId="0" applyFont="1" applyFill="1" applyBorder="1" applyAlignment="1">
      <alignment horizontal="center" vertical="center"/>
    </xf>
    <xf numFmtId="0" fontId="24" fillId="14" borderId="22" xfId="0" applyFont="1" applyFill="1" applyBorder="1" applyAlignment="1">
      <alignment horizontal="center" vertical="center"/>
    </xf>
    <xf numFmtId="0" fontId="24" fillId="14" borderId="20" xfId="0" applyFont="1" applyFill="1" applyBorder="1" applyAlignment="1">
      <alignment horizontal="center" vertical="center"/>
    </xf>
    <xf numFmtId="0" fontId="24" fillId="14" borderId="27" xfId="0" applyFont="1" applyFill="1" applyBorder="1" applyAlignment="1">
      <alignment horizontal="center" vertical="center"/>
    </xf>
    <xf numFmtId="0" fontId="24" fillId="14" borderId="15" xfId="0" applyFont="1" applyFill="1" applyBorder="1" applyAlignment="1">
      <alignment horizontal="center" vertical="center"/>
    </xf>
    <xf numFmtId="0" fontId="24" fillId="14" borderId="61" xfId="0" applyFont="1" applyFill="1" applyBorder="1" applyAlignment="1">
      <alignment horizontal="center" vertical="center"/>
    </xf>
    <xf numFmtId="0" fontId="24" fillId="14" borderId="62" xfId="0" applyFont="1" applyFill="1" applyBorder="1" applyAlignment="1">
      <alignment horizontal="center" vertical="center"/>
    </xf>
    <xf numFmtId="0" fontId="29" fillId="17" borderId="5" xfId="11" applyFont="1" applyFill="1" applyBorder="1" applyAlignment="1">
      <alignment horizontal="center" vertical="center" wrapText="1"/>
    </xf>
    <xf numFmtId="0" fontId="29" fillId="17" borderId="9" xfId="11" applyFont="1" applyFill="1" applyBorder="1" applyAlignment="1">
      <alignment horizontal="center" vertical="center" wrapText="1"/>
    </xf>
    <xf numFmtId="0" fontId="28" fillId="0" borderId="32" xfId="11" applyFont="1" applyBorder="1" applyAlignment="1">
      <alignment horizontal="center" vertical="center" wrapText="1"/>
    </xf>
    <xf numFmtId="0" fontId="28" fillId="0" borderId="44" xfId="11" applyFont="1" applyBorder="1" applyAlignment="1">
      <alignment horizontal="center" vertical="center" wrapText="1"/>
    </xf>
    <xf numFmtId="0" fontId="28" fillId="0" borderId="41" xfId="11" applyFont="1" applyBorder="1" applyAlignment="1">
      <alignment horizontal="center" vertical="center" wrapText="1"/>
    </xf>
    <xf numFmtId="0" fontId="28" fillId="0" borderId="47" xfId="11" applyFont="1" applyBorder="1" applyAlignment="1">
      <alignment horizontal="center" vertical="center" wrapText="1"/>
    </xf>
    <xf numFmtId="0" fontId="24" fillId="0" borderId="5" xfId="0" applyFont="1" applyBorder="1" applyAlignment="1">
      <alignment horizontal="center" vertical="center" wrapText="1"/>
    </xf>
    <xf numFmtId="0" fontId="24" fillId="0" borderId="29" xfId="0" applyFont="1" applyBorder="1" applyAlignment="1">
      <alignment horizontal="center" vertical="center" wrapText="1"/>
    </xf>
    <xf numFmtId="0" fontId="24" fillId="0" borderId="9" xfId="0" applyFont="1" applyBorder="1" applyAlignment="1">
      <alignment horizontal="center" vertical="center" wrapText="1"/>
    </xf>
    <xf numFmtId="0" fontId="29" fillId="17" borderId="32" xfId="11" applyFont="1" applyFill="1" applyBorder="1" applyAlignment="1">
      <alignment horizontal="center" vertical="center" wrapText="1"/>
    </xf>
    <xf numFmtId="0" fontId="29" fillId="17" borderId="41" xfId="11" applyFont="1" applyFill="1" applyBorder="1" applyAlignment="1">
      <alignment horizontal="center" vertical="center" wrapText="1"/>
    </xf>
    <xf numFmtId="0" fontId="29" fillId="17" borderId="13" xfId="11" applyFont="1" applyFill="1" applyBorder="1" applyAlignment="1">
      <alignment horizontal="center" vertical="center" wrapText="1"/>
    </xf>
    <xf numFmtId="0" fontId="29" fillId="17" borderId="36" xfId="11" applyFont="1" applyFill="1" applyBorder="1" applyAlignment="1">
      <alignment horizontal="center" vertical="center" wrapText="1"/>
    </xf>
    <xf numFmtId="0" fontId="29" fillId="17" borderId="25" xfId="11" applyFont="1" applyFill="1" applyBorder="1" applyAlignment="1">
      <alignment horizontal="center" vertical="center" wrapText="1"/>
    </xf>
    <xf numFmtId="0" fontId="29" fillId="17" borderId="27" xfId="11" applyFont="1" applyFill="1" applyBorder="1" applyAlignment="1">
      <alignment horizontal="center" vertical="center" wrapText="1"/>
    </xf>
    <xf numFmtId="0" fontId="29" fillId="17" borderId="26" xfId="11" applyFont="1" applyFill="1" applyBorder="1" applyAlignment="1">
      <alignment horizontal="center" vertical="center" wrapText="1"/>
    </xf>
    <xf numFmtId="0" fontId="46" fillId="48" borderId="71" xfId="0" applyFont="1" applyFill="1" applyBorder="1" applyAlignment="1">
      <alignment horizontal="center" vertical="center" wrapText="1"/>
    </xf>
    <xf numFmtId="0" fontId="52" fillId="0" borderId="0" xfId="0" applyFont="1"/>
    <xf numFmtId="0" fontId="47" fillId="50" borderId="71" xfId="0" applyFont="1" applyFill="1" applyBorder="1" applyAlignment="1">
      <alignment horizontal="left" vertical="center" wrapText="1"/>
    </xf>
    <xf numFmtId="0" fontId="46" fillId="44" borderId="71" xfId="0" applyFont="1" applyFill="1" applyBorder="1" applyAlignment="1">
      <alignment horizontal="center" vertical="center" wrapText="1"/>
    </xf>
    <xf numFmtId="0" fontId="30" fillId="6" borderId="58" xfId="0" applyFont="1" applyFill="1" applyBorder="1" applyAlignment="1">
      <alignment horizontal="center"/>
    </xf>
    <xf numFmtId="0" fontId="30" fillId="6" borderId="59" xfId="0" applyFont="1" applyFill="1" applyBorder="1" applyAlignment="1">
      <alignment horizontal="center"/>
    </xf>
    <xf numFmtId="0" fontId="30" fillId="6" borderId="60" xfId="0" applyFont="1" applyFill="1" applyBorder="1" applyAlignment="1">
      <alignment horizontal="center"/>
    </xf>
    <xf numFmtId="0" fontId="47" fillId="43" borderId="74" xfId="0" applyFont="1" applyFill="1" applyBorder="1" applyAlignment="1">
      <alignment horizontal="left" vertical="center" wrapText="1"/>
    </xf>
    <xf numFmtId="0" fontId="47" fillId="43" borderId="72" xfId="0" applyFont="1" applyFill="1" applyBorder="1" applyAlignment="1">
      <alignment horizontal="left" vertical="center" wrapText="1"/>
    </xf>
    <xf numFmtId="0" fontId="47" fillId="43" borderId="73" xfId="0" applyFont="1" applyFill="1" applyBorder="1" applyAlignment="1">
      <alignment horizontal="left" vertical="center" wrapText="1"/>
    </xf>
    <xf numFmtId="0" fontId="47" fillId="43" borderId="71" xfId="0" applyFont="1" applyFill="1" applyBorder="1" applyAlignment="1">
      <alignment horizontal="left" vertical="center" wrapText="1"/>
    </xf>
    <xf numFmtId="0" fontId="51" fillId="0" borderId="0" xfId="0" applyFont="1"/>
    <xf numFmtId="0" fontId="48" fillId="45" borderId="71" xfId="0" applyFont="1" applyFill="1" applyBorder="1" applyAlignment="1">
      <alignment horizontal="center" vertical="center" wrapText="1"/>
    </xf>
    <xf numFmtId="0" fontId="51" fillId="0" borderId="72" xfId="0" applyFont="1" applyBorder="1"/>
    <xf numFmtId="0" fontId="51" fillId="0" borderId="73" xfId="0" applyFont="1" applyBorder="1"/>
    <xf numFmtId="0" fontId="47" fillId="43" borderId="75" xfId="0" applyFont="1" applyFill="1" applyBorder="1" applyAlignment="1">
      <alignment horizontal="left" vertical="center" wrapText="1"/>
    </xf>
    <xf numFmtId="0" fontId="47" fillId="43" borderId="76" xfId="0" applyFont="1" applyFill="1" applyBorder="1" applyAlignment="1">
      <alignment horizontal="left" vertical="center" wrapText="1"/>
    </xf>
    <xf numFmtId="0" fontId="47" fillId="43" borderId="77" xfId="0" applyFont="1" applyFill="1" applyBorder="1" applyAlignment="1">
      <alignment horizontal="left" vertical="center" wrapText="1"/>
    </xf>
    <xf numFmtId="0" fontId="46" fillId="48" borderId="71" xfId="0" applyFont="1" applyFill="1" applyBorder="1" applyAlignment="1">
      <alignment horizontal="left" vertical="center" wrapText="1"/>
    </xf>
    <xf numFmtId="0" fontId="45" fillId="6" borderId="58" xfId="0" applyFont="1" applyFill="1" applyBorder="1" applyAlignment="1">
      <alignment horizontal="center"/>
    </xf>
    <xf numFmtId="0" fontId="45" fillId="6" borderId="59" xfId="0" applyFont="1" applyFill="1" applyBorder="1" applyAlignment="1">
      <alignment horizontal="center"/>
    </xf>
    <xf numFmtId="0" fontId="45" fillId="6" borderId="60" xfId="0" applyFont="1" applyFill="1" applyBorder="1" applyAlignment="1">
      <alignment horizontal="center"/>
    </xf>
    <xf numFmtId="0" fontId="48" fillId="45" borderId="72" xfId="0" applyFont="1" applyFill="1" applyBorder="1" applyAlignment="1">
      <alignment horizontal="center" vertical="center" wrapText="1"/>
    </xf>
    <xf numFmtId="0" fontId="50" fillId="49" borderId="79" xfId="0" applyFont="1" applyFill="1" applyBorder="1" applyAlignment="1">
      <alignment horizontal="left" vertical="center"/>
    </xf>
    <xf numFmtId="0" fontId="50" fillId="49" borderId="80" xfId="0" applyFont="1" applyFill="1" applyBorder="1" applyAlignment="1">
      <alignment horizontal="left" vertical="center"/>
    </xf>
    <xf numFmtId="0" fontId="58" fillId="49" borderId="79" xfId="0" applyFont="1" applyFill="1" applyBorder="1" applyAlignment="1">
      <alignment horizontal="center" vertical="center"/>
    </xf>
    <xf numFmtId="0" fontId="58" fillId="49" borderId="84" xfId="0" applyFont="1" applyFill="1" applyBorder="1" applyAlignment="1">
      <alignment horizontal="center" vertical="center"/>
    </xf>
    <xf numFmtId="0" fontId="58" fillId="49" borderId="80" xfId="0" applyFont="1" applyFill="1" applyBorder="1" applyAlignment="1">
      <alignment horizontal="center" vertical="center"/>
    </xf>
    <xf numFmtId="0" fontId="61" fillId="57" borderId="79" xfId="0" applyFont="1" applyFill="1" applyBorder="1" applyAlignment="1">
      <alignment horizontal="center" vertical="center"/>
    </xf>
    <xf numFmtId="0" fontId="61" fillId="57" borderId="84" xfId="0" applyFont="1" applyFill="1" applyBorder="1" applyAlignment="1">
      <alignment horizontal="center" vertical="center"/>
    </xf>
    <xf numFmtId="0" fontId="61" fillId="57" borderId="80" xfId="0" applyFont="1" applyFill="1" applyBorder="1" applyAlignment="1">
      <alignment horizontal="center" vertical="center"/>
    </xf>
    <xf numFmtId="0" fontId="26" fillId="0" borderId="0" xfId="0" applyFont="1" applyAlignment="1">
      <alignment horizontal="center" vertical="center"/>
    </xf>
  </cellXfs>
  <cellStyles count="13">
    <cellStyle name="Border" xfId="3" xr:uid="{596F4D33-2DE3-C148-8754-BF7F248C2003}"/>
    <cellStyle name="Hyperlink" xfId="10" builtinId="8"/>
    <cellStyle name="Normal" xfId="0" builtinId="0"/>
    <cellStyle name="Normal 2" xfId="2" xr:uid="{8F288364-B94D-DB4B-8864-9A8810955A6F}"/>
    <cellStyle name="Normal 2 2" xfId="6" xr:uid="{09BB34E6-3763-6B43-A026-3CFB5A3B14DA}"/>
    <cellStyle name="Normal 2 4 2 2" xfId="5" xr:uid="{C0E9A4E0-5659-B844-9549-85D56C016AC9}"/>
    <cellStyle name="Normal 2 4 2 2 2" xfId="11" xr:uid="{F90B24C6-5B49-3B43-8B79-58C296099BE6}"/>
    <cellStyle name="Normal 3" xfId="7" xr:uid="{25260BF7-F016-434C-BB3B-6091E96C4F1C}"/>
    <cellStyle name="Normal 4" xfId="8" xr:uid="{C20EF95D-C966-BD4F-A481-13A70378AEA6}"/>
    <cellStyle name="Normal 6" xfId="12" xr:uid="{5D839024-5107-DA4B-B2F1-AE568DC999B8}"/>
    <cellStyle name="Pin" xfId="4" xr:uid="{539F0AE1-1497-4C4E-BCE0-BE7264738299}"/>
    <cellStyle name="표준 2" xfId="9" xr:uid="{10CE81D4-7987-374B-88C7-F9E91F17419F}"/>
    <cellStyle name="常规 13 2" xfId="1" xr:uid="{F17660EE-BDA1-2941-8990-19398D468F0D}"/>
  </cellStyles>
  <dxfs count="64">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rgb="FFFFFF00"/>
        </patternFill>
      </fill>
    </dxf>
    <dxf>
      <fill>
        <patternFill>
          <bgColor rgb="FFFFFF00"/>
        </patternFill>
      </fill>
    </dxf>
    <dxf>
      <fill>
        <patternFill>
          <bgColor theme="0" tint="-0.24994659260841701"/>
        </patternFill>
      </fill>
    </dxf>
    <dxf>
      <fill>
        <patternFill>
          <bgColor theme="0" tint="-0.24994659260841701"/>
        </patternFill>
      </fill>
    </dxf>
    <dxf>
      <fill>
        <patternFill>
          <bgColor rgb="FFFFFF00"/>
        </patternFill>
      </fill>
    </dxf>
    <dxf>
      <fill>
        <patternFill>
          <bgColor rgb="FFFFFF00"/>
        </patternFill>
      </fill>
    </dxf>
    <dxf>
      <font>
        <b val="0"/>
        <i val="0"/>
        <strike val="0"/>
        <condense val="0"/>
        <extend val="0"/>
        <outline val="0"/>
        <shadow val="0"/>
        <u val="none"/>
        <vertAlign val="baseline"/>
        <sz val="20"/>
        <color rgb="FF000000"/>
        <name val="SF Hello"/>
        <family val="2"/>
        <scheme val="none"/>
      </font>
    </dxf>
    <dxf>
      <font>
        <b val="0"/>
        <i val="0"/>
        <strike val="0"/>
        <condense val="0"/>
        <extend val="0"/>
        <outline val="0"/>
        <shadow val="0"/>
        <u val="none"/>
        <vertAlign val="baseline"/>
        <sz val="20"/>
        <color rgb="FF000000"/>
        <name val="SF Hello"/>
        <family val="2"/>
        <scheme val="none"/>
      </font>
    </dxf>
    <dxf>
      <font>
        <b val="0"/>
        <i val="0"/>
        <strike val="0"/>
        <condense val="0"/>
        <extend val="0"/>
        <outline val="0"/>
        <shadow val="0"/>
        <u val="none"/>
        <vertAlign val="baseline"/>
        <sz val="20"/>
        <color rgb="FF000000"/>
        <name val="SF Hello"/>
        <family val="2"/>
        <scheme val="none"/>
      </font>
    </dxf>
    <dxf>
      <font>
        <b val="0"/>
        <i val="0"/>
        <strike val="0"/>
        <condense val="0"/>
        <extend val="0"/>
        <outline val="0"/>
        <shadow val="0"/>
        <u val="none"/>
        <vertAlign val="baseline"/>
        <sz val="20"/>
        <color rgb="FF000000"/>
        <name val="SF Hello"/>
        <family val="2"/>
        <scheme val="none"/>
      </font>
    </dxf>
    <dxf>
      <font>
        <b val="0"/>
        <i val="0"/>
        <strike val="0"/>
        <condense val="0"/>
        <extend val="0"/>
        <outline val="0"/>
        <shadow val="0"/>
        <u val="none"/>
        <vertAlign val="baseline"/>
        <sz val="20"/>
        <color rgb="FF000000"/>
        <name val="SF Hello"/>
        <family val="2"/>
        <scheme val="none"/>
      </font>
    </dxf>
    <dxf>
      <font>
        <b val="0"/>
        <i val="0"/>
        <strike val="0"/>
        <condense val="0"/>
        <extend val="0"/>
        <outline val="0"/>
        <shadow val="0"/>
        <u val="none"/>
        <vertAlign val="baseline"/>
        <sz val="20"/>
        <color rgb="FF000000"/>
        <name val="SF Hello"/>
        <family val="2"/>
        <scheme val="none"/>
      </font>
    </dxf>
    <dxf>
      <font>
        <b val="0"/>
        <i val="0"/>
        <strike val="0"/>
        <condense val="0"/>
        <extend val="0"/>
        <outline val="0"/>
        <shadow val="0"/>
        <u val="none"/>
        <vertAlign val="baseline"/>
        <sz val="20"/>
        <color rgb="FF000000"/>
        <name val="SF Hello"/>
        <family val="2"/>
        <scheme val="none"/>
      </font>
    </dxf>
    <dxf>
      <font>
        <b val="0"/>
        <i val="0"/>
        <strike val="0"/>
        <condense val="0"/>
        <extend val="0"/>
        <outline val="0"/>
        <shadow val="0"/>
        <u val="none"/>
        <vertAlign val="baseline"/>
        <sz val="20"/>
        <color rgb="FF000000"/>
        <name val="SF Hello"/>
        <family val="2"/>
        <scheme val="none"/>
      </font>
    </dxf>
  </dxfs>
  <tableStyles count="0" defaultTableStyle="TableStyleMedium2" defaultPivotStyle="PivotStyleLight16"/>
  <colors>
    <mruColors>
      <color rgb="FFF2F2F2"/>
      <color rgb="FFE9D6F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6.png"/><Relationship Id="rId1" Type="http://schemas.openxmlformats.org/officeDocument/2006/relationships/image" Target="../media/image5.png"/><Relationship Id="rId4" Type="http://schemas.openxmlformats.org/officeDocument/2006/relationships/image" Target="../media/image8.png"/></Relationships>
</file>

<file path=xl/drawings/_rels/drawing6.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9.png"/></Relationships>
</file>

<file path=xl/drawings/_rels/drawing7.xml.rels><?xml version="1.0" encoding="UTF-8" standalone="yes"?>
<Relationships xmlns="http://schemas.openxmlformats.org/package/2006/relationships"><Relationship Id="rId1" Type="http://schemas.openxmlformats.org/officeDocument/2006/relationships/image" Target="../media/image11.png"/></Relationships>
</file>

<file path=xl/drawings/drawing1.xml><?xml version="1.0" encoding="utf-8"?>
<xdr:wsDr xmlns:xdr="http://schemas.openxmlformats.org/drawingml/2006/spreadsheetDrawing" xmlns:a="http://schemas.openxmlformats.org/drawingml/2006/main">
  <xdr:twoCellAnchor editAs="oneCell">
    <xdr:from>
      <xdr:col>1</xdr:col>
      <xdr:colOff>368300</xdr:colOff>
      <xdr:row>1</xdr:row>
      <xdr:rowOff>76200</xdr:rowOff>
    </xdr:from>
    <xdr:to>
      <xdr:col>7</xdr:col>
      <xdr:colOff>123683</xdr:colOff>
      <xdr:row>50</xdr:row>
      <xdr:rowOff>177800</xdr:rowOff>
    </xdr:to>
    <xdr:pic>
      <xdr:nvPicPr>
        <xdr:cNvPr id="2" name="Picture 1">
          <a:extLst>
            <a:ext uri="{FF2B5EF4-FFF2-40B4-BE49-F238E27FC236}">
              <a16:creationId xmlns:a16="http://schemas.microsoft.com/office/drawing/2014/main" id="{B84ABCB9-FC17-119C-6488-245A202C6A73}"/>
            </a:ext>
          </a:extLst>
        </xdr:cNvPr>
        <xdr:cNvPicPr>
          <a:picLocks noChangeAspect="1"/>
        </xdr:cNvPicPr>
      </xdr:nvPicPr>
      <xdr:blipFill>
        <a:blip xmlns:r="http://schemas.openxmlformats.org/officeDocument/2006/relationships" r:embed="rId1"/>
        <a:stretch>
          <a:fillRect/>
        </a:stretch>
      </xdr:blipFill>
      <xdr:spPr>
        <a:xfrm>
          <a:off x="1193800" y="279400"/>
          <a:ext cx="4708383" cy="10058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270705</xdr:colOff>
      <xdr:row>10</xdr:row>
      <xdr:rowOff>55835</xdr:rowOff>
    </xdr:from>
    <xdr:to>
      <xdr:col>9</xdr:col>
      <xdr:colOff>613605</xdr:colOff>
      <xdr:row>29</xdr:row>
      <xdr:rowOff>161118</xdr:rowOff>
    </xdr:to>
    <xdr:pic>
      <xdr:nvPicPr>
        <xdr:cNvPr id="3" name="Picture 2">
          <a:extLst>
            <a:ext uri="{FF2B5EF4-FFF2-40B4-BE49-F238E27FC236}">
              <a16:creationId xmlns:a16="http://schemas.microsoft.com/office/drawing/2014/main" id="{C25CA021-6D41-DFD8-F5A4-A09035E2874A}"/>
            </a:ext>
          </a:extLst>
        </xdr:cNvPr>
        <xdr:cNvPicPr>
          <a:picLocks noChangeAspect="1"/>
        </xdr:cNvPicPr>
      </xdr:nvPicPr>
      <xdr:blipFill>
        <a:blip xmlns:r="http://schemas.openxmlformats.org/officeDocument/2006/relationships" r:embed="rId1"/>
        <a:stretch>
          <a:fillRect/>
        </a:stretch>
      </xdr:blipFill>
      <xdr:spPr>
        <a:xfrm>
          <a:off x="270705" y="2115294"/>
          <a:ext cx="7756954" cy="4018256"/>
        </a:xfrm>
        <a:prstGeom prst="rect">
          <a:avLst/>
        </a:prstGeom>
      </xdr:spPr>
    </xdr:pic>
    <xdr:clientData/>
  </xdr:twoCellAnchor>
  <xdr:twoCellAnchor editAs="oneCell">
    <xdr:from>
      <xdr:col>9</xdr:col>
      <xdr:colOff>791691</xdr:colOff>
      <xdr:row>6</xdr:row>
      <xdr:rowOff>114414</xdr:rowOff>
    </xdr:from>
    <xdr:to>
      <xdr:col>21</xdr:col>
      <xdr:colOff>572072</xdr:colOff>
      <xdr:row>35</xdr:row>
      <xdr:rowOff>103698</xdr:rowOff>
    </xdr:to>
    <xdr:pic>
      <xdr:nvPicPr>
        <xdr:cNvPr id="4" name="Picture 3">
          <a:extLst>
            <a:ext uri="{FF2B5EF4-FFF2-40B4-BE49-F238E27FC236}">
              <a16:creationId xmlns:a16="http://schemas.microsoft.com/office/drawing/2014/main" id="{582F6FC1-05A0-D507-6880-AAAC48362AD5}"/>
            </a:ext>
          </a:extLst>
        </xdr:cNvPr>
        <xdr:cNvPicPr>
          <a:picLocks noChangeAspect="1"/>
        </xdr:cNvPicPr>
      </xdr:nvPicPr>
      <xdr:blipFill>
        <a:blip xmlns:r="http://schemas.openxmlformats.org/officeDocument/2006/relationships" r:embed="rId2"/>
        <a:stretch>
          <a:fillRect/>
        </a:stretch>
      </xdr:blipFill>
      <xdr:spPr>
        <a:xfrm>
          <a:off x="8205745" y="1350090"/>
          <a:ext cx="9665786" cy="5961716"/>
        </a:xfrm>
        <a:prstGeom prst="rect">
          <a:avLst/>
        </a:prstGeom>
      </xdr:spPr>
    </xdr:pic>
    <xdr:clientData/>
  </xdr:twoCellAnchor>
  <xdr:twoCellAnchor editAs="oneCell">
    <xdr:from>
      <xdr:col>23</xdr:col>
      <xdr:colOff>217386</xdr:colOff>
      <xdr:row>6</xdr:row>
      <xdr:rowOff>80089</xdr:rowOff>
    </xdr:from>
    <xdr:to>
      <xdr:col>35</xdr:col>
      <xdr:colOff>22882</xdr:colOff>
      <xdr:row>36</xdr:row>
      <xdr:rowOff>1480</xdr:rowOff>
    </xdr:to>
    <xdr:pic>
      <xdr:nvPicPr>
        <xdr:cNvPr id="5" name="Picture 4">
          <a:extLst>
            <a:ext uri="{FF2B5EF4-FFF2-40B4-BE49-F238E27FC236}">
              <a16:creationId xmlns:a16="http://schemas.microsoft.com/office/drawing/2014/main" id="{7AD35C66-E83E-DA9B-82D1-E3312D38F10B}"/>
            </a:ext>
          </a:extLst>
        </xdr:cNvPr>
        <xdr:cNvPicPr>
          <a:picLocks noChangeAspect="1"/>
        </xdr:cNvPicPr>
      </xdr:nvPicPr>
      <xdr:blipFill>
        <a:blip xmlns:r="http://schemas.openxmlformats.org/officeDocument/2006/relationships" r:embed="rId3"/>
        <a:stretch>
          <a:fillRect/>
        </a:stretch>
      </xdr:blipFill>
      <xdr:spPr>
        <a:xfrm>
          <a:off x="19164413" y="1315765"/>
          <a:ext cx="9690901" cy="609976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3</xdr:col>
      <xdr:colOff>578480</xdr:colOff>
      <xdr:row>18</xdr:row>
      <xdr:rowOff>61655</xdr:rowOff>
    </xdr:from>
    <xdr:to>
      <xdr:col>14</xdr:col>
      <xdr:colOff>372318</xdr:colOff>
      <xdr:row>25</xdr:row>
      <xdr:rowOff>87055</xdr:rowOff>
    </xdr:to>
    <xdr:sp macro="" textlink="">
      <xdr:nvSpPr>
        <xdr:cNvPr id="2" name="TextBox 1">
          <a:extLst>
            <a:ext uri="{FF2B5EF4-FFF2-40B4-BE49-F238E27FC236}">
              <a16:creationId xmlns:a16="http://schemas.microsoft.com/office/drawing/2014/main" id="{B5A7A83D-51FB-D0DC-ABBA-C26B41FD14D8}"/>
            </a:ext>
          </a:extLst>
        </xdr:cNvPr>
        <xdr:cNvSpPr txBox="1"/>
      </xdr:nvSpPr>
      <xdr:spPr>
        <a:xfrm rot="19839200">
          <a:off x="4337680" y="4747955"/>
          <a:ext cx="13306638" cy="21971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600">
              <a:solidFill>
                <a:srgbClr val="FF0000"/>
              </a:solidFill>
            </a:rPr>
            <a:t>Work in Progress</a:t>
          </a:r>
        </a:p>
      </xdr:txBody>
    </xdr:sp>
    <xdr:clientData/>
  </xdr:twoCellAnchor>
  <xdr:twoCellAnchor>
    <xdr:from>
      <xdr:col>18</xdr:col>
      <xdr:colOff>438897</xdr:colOff>
      <xdr:row>20</xdr:row>
      <xdr:rowOff>84044</xdr:rowOff>
    </xdr:from>
    <xdr:to>
      <xdr:col>32</xdr:col>
      <xdr:colOff>253276</xdr:colOff>
      <xdr:row>89</xdr:row>
      <xdr:rowOff>114211</xdr:rowOff>
    </xdr:to>
    <xdr:grpSp>
      <xdr:nvGrpSpPr>
        <xdr:cNvPr id="10" name="Group 9">
          <a:extLst>
            <a:ext uri="{FF2B5EF4-FFF2-40B4-BE49-F238E27FC236}">
              <a16:creationId xmlns:a16="http://schemas.microsoft.com/office/drawing/2014/main" id="{CD336064-2161-9B43-9022-5BCCF389DFFC}"/>
            </a:ext>
          </a:extLst>
        </xdr:cNvPr>
        <xdr:cNvGrpSpPr/>
      </xdr:nvGrpSpPr>
      <xdr:grpSpPr>
        <a:xfrm>
          <a:off x="24372794" y="5220073"/>
          <a:ext cx="9358056" cy="16437447"/>
          <a:chOff x="3330575" y="609600"/>
          <a:chExt cx="9358056" cy="16437447"/>
        </a:xfrm>
      </xdr:grpSpPr>
      <xdr:pic>
        <xdr:nvPicPr>
          <xdr:cNvPr id="11" name="Picture 10">
            <a:extLst>
              <a:ext uri="{FF2B5EF4-FFF2-40B4-BE49-F238E27FC236}">
                <a16:creationId xmlns:a16="http://schemas.microsoft.com/office/drawing/2014/main" id="{7CF41D2D-CB75-B326-6385-C2A1482059D6}"/>
              </a:ext>
            </a:extLst>
          </xdr:cNvPr>
          <xdr:cNvPicPr>
            <a:picLocks noChangeAspect="1"/>
          </xdr:cNvPicPr>
        </xdr:nvPicPr>
        <xdr:blipFill>
          <a:blip xmlns:r="http://schemas.openxmlformats.org/officeDocument/2006/relationships" r:embed="rId1"/>
          <a:stretch>
            <a:fillRect/>
          </a:stretch>
        </xdr:blipFill>
        <xdr:spPr>
          <a:xfrm>
            <a:off x="3365500" y="609600"/>
            <a:ext cx="9170703" cy="5099751"/>
          </a:xfrm>
          <a:prstGeom prst="rect">
            <a:avLst/>
          </a:prstGeom>
        </xdr:spPr>
      </xdr:pic>
      <xdr:pic>
        <xdr:nvPicPr>
          <xdr:cNvPr id="12" name="Picture 11">
            <a:extLst>
              <a:ext uri="{FF2B5EF4-FFF2-40B4-BE49-F238E27FC236}">
                <a16:creationId xmlns:a16="http://schemas.microsoft.com/office/drawing/2014/main" id="{6AB5F1F1-1E8E-DD41-0728-609E2305E42A}"/>
              </a:ext>
            </a:extLst>
          </xdr:cNvPr>
          <xdr:cNvPicPr>
            <a:picLocks noChangeAspect="1"/>
          </xdr:cNvPicPr>
        </xdr:nvPicPr>
        <xdr:blipFill>
          <a:blip xmlns:r="http://schemas.openxmlformats.org/officeDocument/2006/relationships" r:embed="rId2"/>
          <a:stretch>
            <a:fillRect/>
          </a:stretch>
        </xdr:blipFill>
        <xdr:spPr>
          <a:xfrm>
            <a:off x="3365500" y="5581650"/>
            <a:ext cx="9237387" cy="4480541"/>
          </a:xfrm>
          <a:prstGeom prst="rect">
            <a:avLst/>
          </a:prstGeom>
        </xdr:spPr>
      </xdr:pic>
      <xdr:pic>
        <xdr:nvPicPr>
          <xdr:cNvPr id="13" name="Picture 12">
            <a:extLst>
              <a:ext uri="{FF2B5EF4-FFF2-40B4-BE49-F238E27FC236}">
                <a16:creationId xmlns:a16="http://schemas.microsoft.com/office/drawing/2014/main" id="{35DA33EC-1B91-1B83-4A62-DF53E3BC73C8}"/>
              </a:ext>
            </a:extLst>
          </xdr:cNvPr>
          <xdr:cNvPicPr>
            <a:picLocks noChangeAspect="1"/>
          </xdr:cNvPicPr>
        </xdr:nvPicPr>
        <xdr:blipFill>
          <a:blip xmlns:r="http://schemas.openxmlformats.org/officeDocument/2006/relationships" r:embed="rId3"/>
          <a:stretch>
            <a:fillRect/>
          </a:stretch>
        </xdr:blipFill>
        <xdr:spPr>
          <a:xfrm>
            <a:off x="3330575" y="10033000"/>
            <a:ext cx="9358056" cy="3581892"/>
          </a:xfrm>
          <a:prstGeom prst="rect">
            <a:avLst/>
          </a:prstGeom>
        </xdr:spPr>
      </xdr:pic>
      <xdr:pic>
        <xdr:nvPicPr>
          <xdr:cNvPr id="14" name="Picture 13">
            <a:extLst>
              <a:ext uri="{FF2B5EF4-FFF2-40B4-BE49-F238E27FC236}">
                <a16:creationId xmlns:a16="http://schemas.microsoft.com/office/drawing/2014/main" id="{FFD21FCF-77CF-5C85-219A-CFB24335B545}"/>
              </a:ext>
            </a:extLst>
          </xdr:cNvPr>
          <xdr:cNvPicPr>
            <a:picLocks noChangeAspect="1"/>
          </xdr:cNvPicPr>
        </xdr:nvPicPr>
        <xdr:blipFill>
          <a:blip xmlns:r="http://schemas.openxmlformats.org/officeDocument/2006/relationships" r:embed="rId4"/>
          <a:stretch>
            <a:fillRect/>
          </a:stretch>
        </xdr:blipFill>
        <xdr:spPr>
          <a:xfrm>
            <a:off x="3403600" y="13614400"/>
            <a:ext cx="9208808" cy="3432647"/>
          </a:xfrm>
          <a:prstGeom prst="rect">
            <a:avLst/>
          </a:prstGeom>
        </xdr:spPr>
      </xdr:pic>
    </xdr:grpSp>
    <xdr:clientData/>
  </xdr:twoCellAnchor>
</xdr:wsDr>
</file>

<file path=xl/drawings/drawing4.xml><?xml version="1.0" encoding="utf-8"?>
<xdr:wsDr xmlns:xdr="http://schemas.openxmlformats.org/drawingml/2006/spreadsheetDrawing" xmlns:a="http://schemas.openxmlformats.org/drawingml/2006/main">
  <xdr:oneCellAnchor>
    <xdr:from>
      <xdr:col>7</xdr:col>
      <xdr:colOff>1195295</xdr:colOff>
      <xdr:row>2</xdr:row>
      <xdr:rowOff>134472</xdr:rowOff>
    </xdr:from>
    <xdr:ext cx="5154705" cy="3097386"/>
    <xdr:sp macro="" textlink="">
      <xdr:nvSpPr>
        <xdr:cNvPr id="2" name="TextBox 1">
          <a:extLst>
            <a:ext uri="{FF2B5EF4-FFF2-40B4-BE49-F238E27FC236}">
              <a16:creationId xmlns:a16="http://schemas.microsoft.com/office/drawing/2014/main" id="{77F6FD4F-6253-15BC-43E9-7959B787BBA8}"/>
            </a:ext>
          </a:extLst>
        </xdr:cNvPr>
        <xdr:cNvSpPr txBox="1"/>
      </xdr:nvSpPr>
      <xdr:spPr>
        <a:xfrm>
          <a:off x="13297648" y="493060"/>
          <a:ext cx="5154705" cy="309738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3200"/>
            <a:t>Note: Test one pin at a time and ground all the pins not being tested.</a:t>
          </a:r>
          <a:r>
            <a:rPr lang="en-US" sz="3200" baseline="0"/>
            <a:t> This is </a:t>
          </a:r>
          <a:r>
            <a:rPr lang="en-US" sz="3200" b="1" i="1" u="sng" baseline="0"/>
            <a:t>important</a:t>
          </a:r>
          <a:r>
            <a:rPr lang="en-US" sz="3200" baseline="0"/>
            <a:t>. It helps cover pin to pin shorts and enables forward diode testing.</a:t>
          </a:r>
          <a:endParaRPr lang="en-US" sz="3200"/>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1</xdr:col>
      <xdr:colOff>342899</xdr:colOff>
      <xdr:row>11</xdr:row>
      <xdr:rowOff>101598</xdr:rowOff>
    </xdr:from>
    <xdr:to>
      <xdr:col>5</xdr:col>
      <xdr:colOff>568537</xdr:colOff>
      <xdr:row>32</xdr:row>
      <xdr:rowOff>88899</xdr:rowOff>
    </xdr:to>
    <xdr:sp macro="" textlink="">
      <xdr:nvSpPr>
        <xdr:cNvPr id="2" name="TextBox 1">
          <a:extLst>
            <a:ext uri="{FF2B5EF4-FFF2-40B4-BE49-F238E27FC236}">
              <a16:creationId xmlns:a16="http://schemas.microsoft.com/office/drawing/2014/main" id="{6088EB9A-EC82-A64B-BDE2-48FDE0EF6BCF}"/>
            </a:ext>
          </a:extLst>
        </xdr:cNvPr>
        <xdr:cNvSpPr txBox="1"/>
      </xdr:nvSpPr>
      <xdr:spPr>
        <a:xfrm>
          <a:off x="2400299" y="2197098"/>
          <a:ext cx="13306638" cy="398780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600">
              <a:solidFill>
                <a:srgbClr val="FF0000"/>
              </a:solidFill>
            </a:rPr>
            <a:t>Needs update before ok2test</a:t>
          </a:r>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3350138</xdr:colOff>
      <xdr:row>11</xdr:row>
      <xdr:rowOff>12807</xdr:rowOff>
    </xdr:from>
    <xdr:to>
      <xdr:col>3</xdr:col>
      <xdr:colOff>203893</xdr:colOff>
      <xdr:row>55</xdr:row>
      <xdr:rowOff>195293</xdr:rowOff>
    </xdr:to>
    <xdr:pic>
      <xdr:nvPicPr>
        <xdr:cNvPr id="2" name="Picture 1">
          <a:extLst>
            <a:ext uri="{FF2B5EF4-FFF2-40B4-BE49-F238E27FC236}">
              <a16:creationId xmlns:a16="http://schemas.microsoft.com/office/drawing/2014/main" id="{7E5FCB6B-8C51-2843-A5A8-7BA72BD91E98}"/>
            </a:ext>
          </a:extLst>
        </xdr:cNvPr>
        <xdr:cNvPicPr>
          <a:picLocks noChangeAspect="1"/>
        </xdr:cNvPicPr>
      </xdr:nvPicPr>
      <xdr:blipFill>
        <a:blip xmlns:r="http://schemas.openxmlformats.org/officeDocument/2006/relationships" r:embed="rId1"/>
        <a:stretch>
          <a:fillRect/>
        </a:stretch>
      </xdr:blipFill>
      <xdr:spPr>
        <a:xfrm>
          <a:off x="3350138" y="3289407"/>
          <a:ext cx="11865155" cy="9656686"/>
        </a:xfrm>
        <a:prstGeom prst="rect">
          <a:avLst/>
        </a:prstGeom>
      </xdr:spPr>
    </xdr:pic>
    <xdr:clientData/>
  </xdr:twoCellAnchor>
  <xdr:twoCellAnchor>
    <xdr:from>
      <xdr:col>1</xdr:col>
      <xdr:colOff>388063</xdr:colOff>
      <xdr:row>52</xdr:row>
      <xdr:rowOff>66895</xdr:rowOff>
    </xdr:from>
    <xdr:to>
      <xdr:col>1</xdr:col>
      <xdr:colOff>3054044</xdr:colOff>
      <xdr:row>53</xdr:row>
      <xdr:rowOff>170806</xdr:rowOff>
    </xdr:to>
    <xdr:sp macro="" textlink="">
      <xdr:nvSpPr>
        <xdr:cNvPr id="3" name="Rectangle 2">
          <a:extLst>
            <a:ext uri="{FF2B5EF4-FFF2-40B4-BE49-F238E27FC236}">
              <a16:creationId xmlns:a16="http://schemas.microsoft.com/office/drawing/2014/main" id="{2FA56257-0780-8F48-980C-63C6A6001826}"/>
            </a:ext>
          </a:extLst>
        </xdr:cNvPr>
        <xdr:cNvSpPr/>
      </xdr:nvSpPr>
      <xdr:spPr>
        <a:xfrm>
          <a:off x="3778963" y="12208095"/>
          <a:ext cx="2665981" cy="307111"/>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xdr:col>
      <xdr:colOff>7729546</xdr:colOff>
      <xdr:row>52</xdr:row>
      <xdr:rowOff>19694</xdr:rowOff>
    </xdr:from>
    <xdr:to>
      <xdr:col>1</xdr:col>
      <xdr:colOff>10395528</xdr:colOff>
      <xdr:row>53</xdr:row>
      <xdr:rowOff>140922</xdr:rowOff>
    </xdr:to>
    <xdr:sp macro="" textlink="">
      <xdr:nvSpPr>
        <xdr:cNvPr id="4" name="Rectangle 3">
          <a:extLst>
            <a:ext uri="{FF2B5EF4-FFF2-40B4-BE49-F238E27FC236}">
              <a16:creationId xmlns:a16="http://schemas.microsoft.com/office/drawing/2014/main" id="{C0BE4B99-D5F1-C84A-80BF-CEFA1CC3F0AA}"/>
            </a:ext>
          </a:extLst>
        </xdr:cNvPr>
        <xdr:cNvSpPr/>
      </xdr:nvSpPr>
      <xdr:spPr>
        <a:xfrm>
          <a:off x="11120446" y="12160894"/>
          <a:ext cx="2665982" cy="324428"/>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xdr:col>
      <xdr:colOff>459102</xdr:colOff>
      <xdr:row>12</xdr:row>
      <xdr:rowOff>39390</xdr:rowOff>
    </xdr:from>
    <xdr:to>
      <xdr:col>1</xdr:col>
      <xdr:colOff>3125083</xdr:colOff>
      <xdr:row>13</xdr:row>
      <xdr:rowOff>89646</xdr:rowOff>
    </xdr:to>
    <xdr:sp macro="" textlink="">
      <xdr:nvSpPr>
        <xdr:cNvPr id="5" name="Rectangle 4">
          <a:extLst>
            <a:ext uri="{FF2B5EF4-FFF2-40B4-BE49-F238E27FC236}">
              <a16:creationId xmlns:a16="http://schemas.microsoft.com/office/drawing/2014/main" id="{FF5B1723-437F-CE45-840A-A3972FA4A3CF}"/>
            </a:ext>
          </a:extLst>
        </xdr:cNvPr>
        <xdr:cNvSpPr/>
      </xdr:nvSpPr>
      <xdr:spPr>
        <a:xfrm>
          <a:off x="3850002" y="3519190"/>
          <a:ext cx="2665981" cy="291556"/>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xdr:col>
      <xdr:colOff>7745777</xdr:colOff>
      <xdr:row>12</xdr:row>
      <xdr:rowOff>28446</xdr:rowOff>
    </xdr:from>
    <xdr:to>
      <xdr:col>1</xdr:col>
      <xdr:colOff>10411759</xdr:colOff>
      <xdr:row>12</xdr:row>
      <xdr:rowOff>216307</xdr:rowOff>
    </xdr:to>
    <xdr:sp macro="" textlink="">
      <xdr:nvSpPr>
        <xdr:cNvPr id="6" name="Rectangle 5">
          <a:extLst>
            <a:ext uri="{FF2B5EF4-FFF2-40B4-BE49-F238E27FC236}">
              <a16:creationId xmlns:a16="http://schemas.microsoft.com/office/drawing/2014/main" id="{09D24FC3-F8D5-E849-AB5D-1BCD17358C4A}"/>
            </a:ext>
          </a:extLst>
        </xdr:cNvPr>
        <xdr:cNvSpPr/>
      </xdr:nvSpPr>
      <xdr:spPr>
        <a:xfrm>
          <a:off x="11136677" y="3508246"/>
          <a:ext cx="2665982" cy="187861"/>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xdr:col>
      <xdr:colOff>4008921</xdr:colOff>
      <xdr:row>28</xdr:row>
      <xdr:rowOff>132706</xdr:rowOff>
    </xdr:from>
    <xdr:to>
      <xdr:col>1</xdr:col>
      <xdr:colOff>6674902</xdr:colOff>
      <xdr:row>29</xdr:row>
      <xdr:rowOff>219297</xdr:rowOff>
    </xdr:to>
    <xdr:sp macro="" textlink="">
      <xdr:nvSpPr>
        <xdr:cNvPr id="7" name="Rectangle 6">
          <a:extLst>
            <a:ext uri="{FF2B5EF4-FFF2-40B4-BE49-F238E27FC236}">
              <a16:creationId xmlns:a16="http://schemas.microsoft.com/office/drawing/2014/main" id="{5432243E-6781-954B-B955-F0987A1E09A2}"/>
            </a:ext>
          </a:extLst>
        </xdr:cNvPr>
        <xdr:cNvSpPr/>
      </xdr:nvSpPr>
      <xdr:spPr>
        <a:xfrm>
          <a:off x="7399821" y="7270106"/>
          <a:ext cx="2665981" cy="289791"/>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xdr:col>
      <xdr:colOff>3960634</xdr:colOff>
      <xdr:row>30</xdr:row>
      <xdr:rowOff>106489</xdr:rowOff>
    </xdr:from>
    <xdr:to>
      <xdr:col>1</xdr:col>
      <xdr:colOff>6626615</xdr:colOff>
      <xdr:row>31</xdr:row>
      <xdr:rowOff>194440</xdr:rowOff>
    </xdr:to>
    <xdr:sp macro="" textlink="">
      <xdr:nvSpPr>
        <xdr:cNvPr id="8" name="Rectangle 7">
          <a:extLst>
            <a:ext uri="{FF2B5EF4-FFF2-40B4-BE49-F238E27FC236}">
              <a16:creationId xmlns:a16="http://schemas.microsoft.com/office/drawing/2014/main" id="{426B702A-4BAA-CB44-BF99-F7FB2A86FABE}"/>
            </a:ext>
          </a:extLst>
        </xdr:cNvPr>
        <xdr:cNvSpPr/>
      </xdr:nvSpPr>
      <xdr:spPr>
        <a:xfrm>
          <a:off x="7351534" y="7701089"/>
          <a:ext cx="2665981" cy="303851"/>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editAs="oneCell">
    <xdr:from>
      <xdr:col>6</xdr:col>
      <xdr:colOff>20810</xdr:colOff>
      <xdr:row>10</xdr:row>
      <xdr:rowOff>166276</xdr:rowOff>
    </xdr:from>
    <xdr:to>
      <xdr:col>20</xdr:col>
      <xdr:colOff>385536</xdr:colOff>
      <xdr:row>55</xdr:row>
      <xdr:rowOff>136072</xdr:rowOff>
    </xdr:to>
    <xdr:pic>
      <xdr:nvPicPr>
        <xdr:cNvPr id="9" name="Picture 8">
          <a:extLst>
            <a:ext uri="{FF2B5EF4-FFF2-40B4-BE49-F238E27FC236}">
              <a16:creationId xmlns:a16="http://schemas.microsoft.com/office/drawing/2014/main" id="{D572255D-2C98-3840-9819-77A4D398BA58}"/>
            </a:ext>
          </a:extLst>
        </xdr:cNvPr>
        <xdr:cNvPicPr>
          <a:picLocks noChangeAspect="1"/>
        </xdr:cNvPicPr>
      </xdr:nvPicPr>
      <xdr:blipFill>
        <a:blip xmlns:r="http://schemas.openxmlformats.org/officeDocument/2006/relationships" r:embed="rId2"/>
        <a:stretch>
          <a:fillRect/>
        </a:stretch>
      </xdr:blipFill>
      <xdr:spPr>
        <a:xfrm>
          <a:off x="18588210" y="3239676"/>
          <a:ext cx="12099526" cy="9647196"/>
        </a:xfrm>
        <a:prstGeom prst="rect">
          <a:avLst/>
        </a:prstGeom>
      </xdr:spPr>
    </xdr:pic>
    <xdr:clientData/>
  </xdr:twoCellAnchor>
  <xdr:twoCellAnchor>
    <xdr:from>
      <xdr:col>15</xdr:col>
      <xdr:colOff>383668</xdr:colOff>
      <xdr:row>12</xdr:row>
      <xdr:rowOff>7526</xdr:rowOff>
    </xdr:from>
    <xdr:to>
      <xdr:col>18</xdr:col>
      <xdr:colOff>532328</xdr:colOff>
      <xdr:row>12</xdr:row>
      <xdr:rowOff>195387</xdr:rowOff>
    </xdr:to>
    <xdr:sp macro="" textlink="">
      <xdr:nvSpPr>
        <xdr:cNvPr id="10" name="Rectangle 9">
          <a:extLst>
            <a:ext uri="{FF2B5EF4-FFF2-40B4-BE49-F238E27FC236}">
              <a16:creationId xmlns:a16="http://schemas.microsoft.com/office/drawing/2014/main" id="{9753BF6E-D72A-0244-8C96-5BF303649829}"/>
            </a:ext>
          </a:extLst>
        </xdr:cNvPr>
        <xdr:cNvSpPr/>
      </xdr:nvSpPr>
      <xdr:spPr>
        <a:xfrm>
          <a:off x="26494868" y="3487326"/>
          <a:ext cx="2663260" cy="187861"/>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6</xdr:col>
      <xdr:colOff>385536</xdr:colOff>
      <xdr:row>12</xdr:row>
      <xdr:rowOff>22680</xdr:rowOff>
    </xdr:from>
    <xdr:to>
      <xdr:col>9</xdr:col>
      <xdr:colOff>453572</xdr:colOff>
      <xdr:row>13</xdr:row>
      <xdr:rowOff>22679</xdr:rowOff>
    </xdr:to>
    <xdr:sp macro="" textlink="">
      <xdr:nvSpPr>
        <xdr:cNvPr id="11" name="Rectangle 10">
          <a:extLst>
            <a:ext uri="{FF2B5EF4-FFF2-40B4-BE49-F238E27FC236}">
              <a16:creationId xmlns:a16="http://schemas.microsoft.com/office/drawing/2014/main" id="{899262AB-EA94-1C4C-8745-93D7E87E5412}"/>
            </a:ext>
          </a:extLst>
        </xdr:cNvPr>
        <xdr:cNvSpPr/>
      </xdr:nvSpPr>
      <xdr:spPr>
        <a:xfrm>
          <a:off x="18952936" y="3502480"/>
          <a:ext cx="2582636" cy="241299"/>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6</xdr:col>
      <xdr:colOff>566964</xdr:colOff>
      <xdr:row>52</xdr:row>
      <xdr:rowOff>22679</xdr:rowOff>
    </xdr:from>
    <xdr:to>
      <xdr:col>9</xdr:col>
      <xdr:colOff>715624</xdr:colOff>
      <xdr:row>53</xdr:row>
      <xdr:rowOff>126590</xdr:rowOff>
    </xdr:to>
    <xdr:sp macro="" textlink="">
      <xdr:nvSpPr>
        <xdr:cNvPr id="12" name="Rectangle 11">
          <a:extLst>
            <a:ext uri="{FF2B5EF4-FFF2-40B4-BE49-F238E27FC236}">
              <a16:creationId xmlns:a16="http://schemas.microsoft.com/office/drawing/2014/main" id="{0E81B620-A123-F840-B9B2-6A11BE58730A}"/>
            </a:ext>
          </a:extLst>
        </xdr:cNvPr>
        <xdr:cNvSpPr/>
      </xdr:nvSpPr>
      <xdr:spPr>
        <a:xfrm>
          <a:off x="19134364" y="12163879"/>
          <a:ext cx="2663260" cy="307111"/>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15</xdr:col>
      <xdr:colOff>362857</xdr:colOff>
      <xdr:row>52</xdr:row>
      <xdr:rowOff>0</xdr:rowOff>
    </xdr:from>
    <xdr:to>
      <xdr:col>18</xdr:col>
      <xdr:colOff>511517</xdr:colOff>
      <xdr:row>53</xdr:row>
      <xdr:rowOff>121228</xdr:rowOff>
    </xdr:to>
    <xdr:sp macro="" textlink="">
      <xdr:nvSpPr>
        <xdr:cNvPr id="13" name="Rectangle 12">
          <a:extLst>
            <a:ext uri="{FF2B5EF4-FFF2-40B4-BE49-F238E27FC236}">
              <a16:creationId xmlns:a16="http://schemas.microsoft.com/office/drawing/2014/main" id="{47444925-8024-3042-AFC1-EDDD50177271}"/>
            </a:ext>
          </a:extLst>
        </xdr:cNvPr>
        <xdr:cNvSpPr/>
      </xdr:nvSpPr>
      <xdr:spPr>
        <a:xfrm>
          <a:off x="26474057" y="12141200"/>
          <a:ext cx="2663260" cy="324428"/>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10</xdr:col>
      <xdr:colOff>680357</xdr:colOff>
      <xdr:row>28</xdr:row>
      <xdr:rowOff>113393</xdr:rowOff>
    </xdr:from>
    <xdr:to>
      <xdr:col>13</xdr:col>
      <xdr:colOff>829017</xdr:colOff>
      <xdr:row>29</xdr:row>
      <xdr:rowOff>199984</xdr:rowOff>
    </xdr:to>
    <xdr:sp macro="" textlink="">
      <xdr:nvSpPr>
        <xdr:cNvPr id="14" name="Rectangle 13">
          <a:extLst>
            <a:ext uri="{FF2B5EF4-FFF2-40B4-BE49-F238E27FC236}">
              <a16:creationId xmlns:a16="http://schemas.microsoft.com/office/drawing/2014/main" id="{4BB21266-20E5-2346-A2D6-060C6CA6C810}"/>
            </a:ext>
          </a:extLst>
        </xdr:cNvPr>
        <xdr:cNvSpPr/>
      </xdr:nvSpPr>
      <xdr:spPr>
        <a:xfrm>
          <a:off x="22600557" y="7250793"/>
          <a:ext cx="2663260" cy="289791"/>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twoCellAnchor>
    <xdr:from>
      <xdr:col>10</xdr:col>
      <xdr:colOff>680356</xdr:colOff>
      <xdr:row>30</xdr:row>
      <xdr:rowOff>22679</xdr:rowOff>
    </xdr:from>
    <xdr:to>
      <xdr:col>13</xdr:col>
      <xdr:colOff>829016</xdr:colOff>
      <xdr:row>31</xdr:row>
      <xdr:rowOff>110630</xdr:rowOff>
    </xdr:to>
    <xdr:sp macro="" textlink="">
      <xdr:nvSpPr>
        <xdr:cNvPr id="15" name="Rectangle 14">
          <a:extLst>
            <a:ext uri="{FF2B5EF4-FFF2-40B4-BE49-F238E27FC236}">
              <a16:creationId xmlns:a16="http://schemas.microsoft.com/office/drawing/2014/main" id="{F24D1C76-02B3-AA49-A2BA-4B345C03DE03}"/>
            </a:ext>
          </a:extLst>
        </xdr:cNvPr>
        <xdr:cNvSpPr/>
      </xdr:nvSpPr>
      <xdr:spPr>
        <a:xfrm>
          <a:off x="22600556" y="7617279"/>
          <a:ext cx="2663260" cy="303851"/>
        </a:xfrm>
        <a:prstGeom prst="rect">
          <a:avLst/>
        </a:prstGeom>
        <a:noFill/>
        <a:ln w="28575">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3136900</xdr:colOff>
      <xdr:row>10</xdr:row>
      <xdr:rowOff>0</xdr:rowOff>
    </xdr:from>
    <xdr:to>
      <xdr:col>13</xdr:col>
      <xdr:colOff>355600</xdr:colOff>
      <xdr:row>55</xdr:row>
      <xdr:rowOff>41624</xdr:rowOff>
    </xdr:to>
    <xdr:pic>
      <xdr:nvPicPr>
        <xdr:cNvPr id="16" name="Picture 15">
          <a:extLst>
            <a:ext uri="{FF2B5EF4-FFF2-40B4-BE49-F238E27FC236}">
              <a16:creationId xmlns:a16="http://schemas.microsoft.com/office/drawing/2014/main" id="{8F37F357-BAFE-8D8B-7DE2-C5588C76DB3B}"/>
            </a:ext>
          </a:extLst>
        </xdr:cNvPr>
        <xdr:cNvPicPr>
          <a:picLocks noChangeAspect="1"/>
        </xdr:cNvPicPr>
      </xdr:nvPicPr>
      <xdr:blipFill>
        <a:blip xmlns:r="http://schemas.openxmlformats.org/officeDocument/2006/relationships" r:embed="rId1"/>
        <a:stretch>
          <a:fillRect/>
        </a:stretch>
      </xdr:blipFill>
      <xdr:spPr>
        <a:xfrm>
          <a:off x="3136900" y="3073400"/>
          <a:ext cx="21653500" cy="971902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Zane Jiang" id="{B3BF4BBB-2F10-8A4C-899E-D7681C574EB0}" userId="S::Zane_Jiang@apple.com::de610723-344b-4090-8eef-4a7c7dc1860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C8BE92A-4A40-9348-8DC2-1A04A6758AB0}" name="Table2" displayName="Table2" ref="B4:G9" totalsRowShown="0" headerRowDxfId="63" dataDxfId="62" headerRowCellStyle="Pin" dataCellStyle="Pin">
  <autoFilter ref="B4:G9" xr:uid="{9C8BE92A-4A40-9348-8DC2-1A04A6758AB0}"/>
  <tableColumns count="6">
    <tableColumn id="1" xr3:uid="{06E0DDBD-B2E4-DA45-BE0C-23F5BB02E83C}" name="Fuse_Name" dataDxfId="61" dataCellStyle="Pin"/>
    <tableColumn id="2" xr3:uid="{17F23F95-E79C-0F47-B1A0-75FC121D718B}" name="LSB_Offset" dataDxfId="60" dataCellStyle="Pin"/>
    <tableColumn id="3" xr3:uid="{AEB3322A-01D7-F54B-9F99-64E6412518C6}" name="MSB_Offset" dataDxfId="59" dataCellStyle="Pin"/>
    <tableColumn id="4" xr3:uid="{E43EFF0A-A3CA-FB47-A572-37A1D11BD10A}" name="Size" dataDxfId="58" dataCellStyle="Pin"/>
    <tableColumn id="5" xr3:uid="{09DC9EA1-6743-B642-BB5D-535C4CD38290}" name="Coding" dataDxfId="57" dataCellStyle="Pin"/>
    <tableColumn id="6" xr3:uid="{D967CC87-5191-2E49-801E-2AD355D16F9F}" name="Example" dataDxfId="56" dataCellStyle="Pin"/>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H83" dT="2026-01-31T22:19:34.05" personId="{B3BF4BBB-2F10-8A4C-899E-D7681C574EB0}" id="{03698C96-5829-4941-A192-638802B107EA}">
    <text>Pi/4-DQPSK is more sensitive to the any process variance than the OQPSK, so that we prefer HDR8 to the HRPM8</text>
  </threadedComment>
</ThreadedComments>
</file>

<file path=xl/threadedComments/threadedComment2.xml><?xml version="1.0" encoding="utf-8"?>
<ThreadedComments xmlns="http://schemas.microsoft.com/office/spreadsheetml/2018/threadedcomments" xmlns:x="http://schemas.openxmlformats.org/spreadsheetml/2006/main">
  <threadedComment ref="H83" dT="2026-01-31T22:19:34.05" personId="{B3BF4BBB-2F10-8A4C-899E-D7681C574EB0}" id="{9D58C679-F7F9-7C49-8F12-A73561EC9F54}">
    <text>Pi/4-DQPSK is more sensitive to the any process variance than the OQPSK, so that we prefer HDR8 to the HRPM8</text>
  </threadedComment>
</ThreadedComment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1" Type="http://schemas.openxmlformats.org/officeDocument/2006/relationships/table" Target="../tables/table1.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2.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6.bin"/><Relationship Id="rId4" Type="http://schemas.microsoft.com/office/2017/10/relationships/threadedComment" Target="../threadedComments/threadedComment1.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 Id="rId4" Type="http://schemas.microsoft.com/office/2017/10/relationships/threadedComment" Target="../threadedComments/threadedComment2.xml"/></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31219-4DFE-0341-BA15-2A71CFF3160F}">
  <dimension ref="A1:G39"/>
  <sheetViews>
    <sheetView showGridLines="0" tabSelected="1" zoomScale="143" zoomScaleNormal="55" zoomScalePageLayoutView="125" workbookViewId="0">
      <selection activeCell="E26" sqref="E26"/>
    </sheetView>
  </sheetViews>
  <sheetFormatPr baseColWidth="10" defaultColWidth="11" defaultRowHeight="16"/>
  <cols>
    <col min="1" max="1" width="8" style="19" customWidth="1"/>
    <col min="2" max="2" width="14.1640625" style="19" customWidth="1"/>
    <col min="3" max="3" width="7.1640625" style="19" bestFit="1" customWidth="1"/>
    <col min="4" max="4" width="29.6640625" style="19" bestFit="1" customWidth="1"/>
    <col min="5" max="5" width="63" customWidth="1"/>
    <col min="6" max="6" width="12.83203125" style="19" customWidth="1"/>
    <col min="7" max="7" width="105" style="19" customWidth="1"/>
    <col min="8" max="16384" width="11" style="19"/>
  </cols>
  <sheetData>
    <row r="1" spans="1:7" ht="21">
      <c r="A1"/>
      <c r="B1" s="18"/>
    </row>
    <row r="2" spans="1:7">
      <c r="B2" s="705" t="s">
        <v>229</v>
      </c>
      <c r="C2" s="705"/>
      <c r="D2" s="705"/>
      <c r="E2" s="705"/>
      <c r="F2" s="705"/>
      <c r="G2" s="705"/>
    </row>
    <row r="3" spans="1:7">
      <c r="B3" s="20" t="s">
        <v>230</v>
      </c>
      <c r="C3" s="20" t="s">
        <v>231</v>
      </c>
      <c r="D3" s="20" t="s">
        <v>232</v>
      </c>
      <c r="E3" s="706" t="s">
        <v>233</v>
      </c>
      <c r="F3" s="706"/>
      <c r="G3" s="706"/>
    </row>
    <row r="4" spans="1:7" ht="14" customHeight="1">
      <c r="B4" s="21">
        <v>46052</v>
      </c>
      <c r="C4" s="22">
        <v>1</v>
      </c>
      <c r="D4" s="21" t="s">
        <v>234</v>
      </c>
      <c r="E4" s="707" t="s">
        <v>7373</v>
      </c>
      <c r="F4" s="708"/>
      <c r="G4" s="709"/>
    </row>
    <row r="5" spans="1:7" ht="14" customHeight="1">
      <c r="B5" s="21">
        <v>46055</v>
      </c>
      <c r="C5" s="22">
        <v>1.1000000000000001</v>
      </c>
      <c r="D5" s="21" t="s">
        <v>234</v>
      </c>
      <c r="E5" s="707" t="s">
        <v>7374</v>
      </c>
      <c r="F5" s="708"/>
      <c r="G5" s="709"/>
    </row>
    <row r="6" spans="1:7">
      <c r="B6" s="21">
        <v>46059</v>
      </c>
      <c r="C6" s="22">
        <v>1.2</v>
      </c>
      <c r="D6" s="21" t="s">
        <v>234</v>
      </c>
      <c r="E6" s="707" t="s">
        <v>7606</v>
      </c>
      <c r="F6" s="708"/>
      <c r="G6" s="709"/>
    </row>
    <row r="7" spans="1:7">
      <c r="B7" s="21">
        <v>46069</v>
      </c>
      <c r="C7" s="22">
        <v>1.3</v>
      </c>
      <c r="D7" s="21" t="s">
        <v>234</v>
      </c>
      <c r="E7" s="704" t="s">
        <v>7626</v>
      </c>
      <c r="F7" s="704"/>
      <c r="G7" s="704"/>
    </row>
    <row r="8" spans="1:7" ht="52" customHeight="1">
      <c r="B8" s="267">
        <v>46117</v>
      </c>
      <c r="C8" s="268">
        <v>2</v>
      </c>
      <c r="D8" s="76" t="s">
        <v>7631</v>
      </c>
      <c r="E8" s="702" t="s">
        <v>7923</v>
      </c>
      <c r="F8" s="703"/>
      <c r="G8" s="703"/>
    </row>
    <row r="9" spans="1:7">
      <c r="B9" s="267">
        <v>46118</v>
      </c>
      <c r="C9" s="268">
        <v>2.1</v>
      </c>
      <c r="D9" s="76" t="s">
        <v>7631</v>
      </c>
      <c r="E9" s="702" t="s">
        <v>7924</v>
      </c>
      <c r="F9" s="703"/>
      <c r="G9" s="703"/>
    </row>
    <row r="10" spans="1:7" ht="96" customHeight="1">
      <c r="B10" s="267">
        <v>46121</v>
      </c>
      <c r="C10" s="268">
        <v>2.2000000000000002</v>
      </c>
      <c r="D10" s="76" t="s">
        <v>7631</v>
      </c>
      <c r="E10" s="702" t="s">
        <v>8001</v>
      </c>
      <c r="F10" s="703"/>
      <c r="G10" s="703"/>
    </row>
    <row r="11" spans="1:7" ht="75" customHeight="1">
      <c r="B11" s="267">
        <v>46126</v>
      </c>
      <c r="C11" s="268">
        <v>2.2999999999999998</v>
      </c>
      <c r="D11" s="76" t="s">
        <v>7631</v>
      </c>
      <c r="E11" s="702" t="s">
        <v>8002</v>
      </c>
      <c r="F11" s="703"/>
      <c r="G11" s="703"/>
    </row>
    <row r="12" spans="1:7">
      <c r="B12" s="267">
        <v>46132</v>
      </c>
      <c r="C12" s="268">
        <v>2.4</v>
      </c>
      <c r="D12" s="76" t="s">
        <v>7631</v>
      </c>
      <c r="E12" s="702" t="s">
        <v>8005</v>
      </c>
      <c r="F12" s="703"/>
      <c r="G12" s="703"/>
    </row>
    <row r="13" spans="1:7" ht="16" customHeight="1">
      <c r="B13" s="267">
        <v>46135</v>
      </c>
      <c r="C13" s="268">
        <v>2.5</v>
      </c>
      <c r="D13" s="76" t="s">
        <v>234</v>
      </c>
      <c r="E13" s="702" t="s">
        <v>8006</v>
      </c>
      <c r="F13" s="703"/>
      <c r="G13" s="703"/>
    </row>
    <row r="14" spans="1:7">
      <c r="B14" s="267">
        <v>46143</v>
      </c>
      <c r="C14" s="268">
        <v>2.6</v>
      </c>
      <c r="D14" s="76" t="s">
        <v>7631</v>
      </c>
      <c r="E14" s="702" t="s">
        <v>8007</v>
      </c>
      <c r="F14" s="703"/>
      <c r="G14" s="703"/>
    </row>
    <row r="15" spans="1:7">
      <c r="B15" s="267">
        <v>46146</v>
      </c>
      <c r="C15" s="268">
        <v>2.7</v>
      </c>
      <c r="D15" s="76" t="s">
        <v>7631</v>
      </c>
      <c r="E15" s="702" t="s">
        <v>8009</v>
      </c>
      <c r="F15" s="703"/>
      <c r="G15" s="703"/>
    </row>
    <row r="16" spans="1:7">
      <c r="B16" s="267">
        <v>46147</v>
      </c>
      <c r="C16" s="268">
        <v>2.8</v>
      </c>
      <c r="D16" s="76" t="s">
        <v>7631</v>
      </c>
      <c r="E16" s="702" t="s">
        <v>8012</v>
      </c>
      <c r="F16" s="703"/>
      <c r="G16" s="703"/>
    </row>
    <row r="17" spans="2:7">
      <c r="B17" s="267">
        <v>46153</v>
      </c>
      <c r="C17" s="268">
        <v>2.9</v>
      </c>
      <c r="D17" s="76" t="s">
        <v>7631</v>
      </c>
      <c r="E17" s="702" t="s">
        <v>8024</v>
      </c>
      <c r="F17" s="703"/>
      <c r="G17" s="703"/>
    </row>
    <row r="18" spans="2:7" ht="17" customHeight="1">
      <c r="B18" s="267">
        <v>46161</v>
      </c>
      <c r="C18" s="268">
        <v>3</v>
      </c>
      <c r="D18" s="76" t="s">
        <v>234</v>
      </c>
      <c r="E18" s="710" t="s">
        <v>8027</v>
      </c>
      <c r="F18" s="711"/>
      <c r="G18" s="712"/>
    </row>
    <row r="19" spans="2:7">
      <c r="B19" s="267">
        <v>46175</v>
      </c>
      <c r="C19" s="268">
        <v>3.1</v>
      </c>
      <c r="D19" s="76" t="s">
        <v>7631</v>
      </c>
      <c r="E19" s="702" t="s">
        <v>8044</v>
      </c>
      <c r="F19" s="703"/>
      <c r="G19" s="703"/>
    </row>
    <row r="20" spans="2:7" ht="17" customHeight="1">
      <c r="B20" s="267">
        <v>46190</v>
      </c>
      <c r="C20" s="268">
        <v>3.2</v>
      </c>
      <c r="D20" s="76" t="s">
        <v>234</v>
      </c>
      <c r="E20" s="710" t="s">
        <v>8070</v>
      </c>
      <c r="F20" s="711"/>
      <c r="G20" s="712"/>
    </row>
    <row r="21" spans="2:7" ht="113" customHeight="1">
      <c r="B21" s="267">
        <v>46220</v>
      </c>
      <c r="C21" s="268">
        <v>4</v>
      </c>
      <c r="D21" s="76" t="s">
        <v>7631</v>
      </c>
      <c r="E21" s="702" t="s">
        <v>8086</v>
      </c>
      <c r="F21" s="703"/>
      <c r="G21" s="703"/>
    </row>
    <row r="22" spans="2:7">
      <c r="B22" s="267">
        <v>46230</v>
      </c>
      <c r="C22" s="268">
        <v>4.0999999999999996</v>
      </c>
      <c r="D22" s="76" t="s">
        <v>7631</v>
      </c>
      <c r="E22" s="702" t="s">
        <v>8087</v>
      </c>
      <c r="F22" s="703"/>
      <c r="G22" s="703"/>
    </row>
    <row r="23" spans="2:7">
      <c r="B23" s="267">
        <v>46232</v>
      </c>
      <c r="C23" s="268">
        <v>4.2</v>
      </c>
      <c r="D23" s="76" t="s">
        <v>7631</v>
      </c>
      <c r="E23" s="702" t="s">
        <v>8096</v>
      </c>
      <c r="F23" s="703"/>
      <c r="G23" s="703"/>
    </row>
    <row r="24" spans="2:7" ht="16" customHeight="1">
      <c r="B24" s="267">
        <v>46232</v>
      </c>
      <c r="C24" s="268">
        <v>4.3</v>
      </c>
      <c r="D24" s="76" t="s">
        <v>7631</v>
      </c>
      <c r="E24" s="702" t="s">
        <v>8098</v>
      </c>
      <c r="F24" s="703"/>
      <c r="G24" s="703"/>
    </row>
    <row r="25" spans="2:7">
      <c r="B25" s="267">
        <v>46233</v>
      </c>
      <c r="C25" s="268">
        <v>4.4000000000000004</v>
      </c>
      <c r="D25" s="76" t="s">
        <v>7631</v>
      </c>
      <c r="E25" s="702" t="s">
        <v>8100</v>
      </c>
      <c r="F25" s="703"/>
      <c r="G25" s="703"/>
    </row>
    <row r="26" spans="2:7">
      <c r="E26" s="19"/>
      <c r="F26"/>
    </row>
    <row r="27" spans="2:7">
      <c r="E27" s="19"/>
      <c r="F27"/>
    </row>
    <row r="28" spans="2:7">
      <c r="E28" s="19"/>
      <c r="F28"/>
    </row>
    <row r="29" spans="2:7">
      <c r="E29" s="19"/>
      <c r="F29"/>
    </row>
    <row r="30" spans="2:7">
      <c r="E30" s="19"/>
      <c r="F30"/>
    </row>
    <row r="31" spans="2:7">
      <c r="E31" s="19"/>
      <c r="F31"/>
    </row>
    <row r="32" spans="2:7">
      <c r="E32" s="19"/>
      <c r="F32"/>
    </row>
    <row r="33" spans="5:6">
      <c r="E33" s="19"/>
      <c r="F33"/>
    </row>
    <row r="34" spans="5:6">
      <c r="E34" s="19"/>
      <c r="F34"/>
    </row>
    <row r="35" spans="5:6">
      <c r="E35" s="19"/>
      <c r="F35"/>
    </row>
    <row r="36" spans="5:6">
      <c r="E36" s="19"/>
      <c r="F36"/>
    </row>
    <row r="37" spans="5:6">
      <c r="E37" s="19"/>
      <c r="F37"/>
    </row>
    <row r="38" spans="5:6">
      <c r="E38" s="19"/>
      <c r="F38"/>
    </row>
    <row r="39" spans="5:6">
      <c r="E39" s="19"/>
      <c r="F39"/>
    </row>
  </sheetData>
  <mergeCells count="24">
    <mergeCell ref="E19:G19"/>
    <mergeCell ref="E25:G25"/>
    <mergeCell ref="E7:G7"/>
    <mergeCell ref="B2:G2"/>
    <mergeCell ref="E3:G3"/>
    <mergeCell ref="E4:G4"/>
    <mergeCell ref="E5:G5"/>
    <mergeCell ref="E6:G6"/>
    <mergeCell ref="E24:G24"/>
    <mergeCell ref="E11:G11"/>
    <mergeCell ref="E10:G10"/>
    <mergeCell ref="E9:G9"/>
    <mergeCell ref="E8:G8"/>
    <mergeCell ref="E15:G15"/>
    <mergeCell ref="E14:G14"/>
    <mergeCell ref="E13:G13"/>
    <mergeCell ref="E23:G23"/>
    <mergeCell ref="E12:G12"/>
    <mergeCell ref="E16:G16"/>
    <mergeCell ref="E17:G17"/>
    <mergeCell ref="E20:G20"/>
    <mergeCell ref="E18:G18"/>
    <mergeCell ref="E22:G22"/>
    <mergeCell ref="E21:G21"/>
  </mergeCells>
  <pageMargins left="0.75" right="0.75" top="1" bottom="1" header="0.5" footer="0.5"/>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5B31B-FEE5-9B49-84F7-8B34C2D73B07}">
  <dimension ref="A1"/>
  <sheetViews>
    <sheetView zoomScale="168" workbookViewId="0">
      <selection activeCell="J14" sqref="J14"/>
    </sheetView>
  </sheetViews>
  <sheetFormatPr baseColWidth="10" defaultRowHeight="16"/>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55123A-088B-AE4E-B22D-0A0DC0C7259A}">
  <dimension ref="A1:W15"/>
  <sheetViews>
    <sheetView showGridLines="0" workbookViewId="0">
      <selection activeCell="I18" sqref="I18"/>
    </sheetView>
  </sheetViews>
  <sheetFormatPr baseColWidth="10" defaultColWidth="13.33203125" defaultRowHeight="11"/>
  <cols>
    <col min="1" max="16384" width="13.33203125" style="17"/>
  </cols>
  <sheetData>
    <row r="1" spans="1:23" ht="17" thickBot="1">
      <c r="A1"/>
      <c r="B1" s="675" t="s">
        <v>9</v>
      </c>
      <c r="C1" s="675" t="s">
        <v>10</v>
      </c>
      <c r="D1" s="675" t="s">
        <v>11</v>
      </c>
      <c r="E1" s="675" t="s">
        <v>12</v>
      </c>
      <c r="F1" s="675" t="s">
        <v>13</v>
      </c>
      <c r="G1" s="675" t="s">
        <v>14</v>
      </c>
      <c r="H1" s="675" t="s">
        <v>15</v>
      </c>
      <c r="I1" s="675" t="s">
        <v>16</v>
      </c>
      <c r="J1" s="675" t="s">
        <v>17</v>
      </c>
      <c r="K1" s="675" t="s">
        <v>18</v>
      </c>
      <c r="L1" s="675" t="s">
        <v>19</v>
      </c>
      <c r="M1" s="675" t="s">
        <v>20</v>
      </c>
      <c r="N1" s="675" t="s">
        <v>21</v>
      </c>
      <c r="O1" s="675" t="s">
        <v>22</v>
      </c>
      <c r="P1" s="675" t="s">
        <v>23</v>
      </c>
      <c r="Q1" s="675" t="s">
        <v>24</v>
      </c>
      <c r="R1" s="675" t="s">
        <v>25</v>
      </c>
      <c r="S1" s="675" t="s">
        <v>26</v>
      </c>
      <c r="T1" s="675" t="s">
        <v>27</v>
      </c>
      <c r="U1" s="675" t="s">
        <v>28</v>
      </c>
      <c r="V1" s="675" t="s">
        <v>29</v>
      </c>
      <c r="W1" s="675" t="s">
        <v>30</v>
      </c>
    </row>
    <row r="2" spans="1:23" ht="52" customHeight="1" thickBot="1">
      <c r="A2" s="675" t="s">
        <v>31</v>
      </c>
      <c r="B2" s="676" t="s">
        <v>32</v>
      </c>
      <c r="C2" s="676" t="s">
        <v>32</v>
      </c>
      <c r="D2" s="676" t="s">
        <v>32</v>
      </c>
      <c r="E2" s="676" t="s">
        <v>32</v>
      </c>
      <c r="F2" s="676" t="s">
        <v>32</v>
      </c>
      <c r="G2" s="676" t="s">
        <v>32</v>
      </c>
      <c r="H2" s="677" t="s">
        <v>33</v>
      </c>
      <c r="I2" s="678" t="s">
        <v>34</v>
      </c>
      <c r="J2" s="678" t="s">
        <v>35</v>
      </c>
      <c r="K2" s="678" t="s">
        <v>36</v>
      </c>
      <c r="L2" s="678" t="s">
        <v>37</v>
      </c>
      <c r="M2" s="679" t="s">
        <v>38</v>
      </c>
      <c r="N2" s="676" t="s">
        <v>32</v>
      </c>
      <c r="O2" s="679" t="s">
        <v>8071</v>
      </c>
      <c r="P2" s="679" t="s">
        <v>8072</v>
      </c>
      <c r="Q2" s="679" t="s">
        <v>41</v>
      </c>
      <c r="R2" s="679" t="s">
        <v>42</v>
      </c>
      <c r="S2" s="679" t="s">
        <v>43</v>
      </c>
      <c r="T2" s="679" t="s">
        <v>44</v>
      </c>
      <c r="U2" s="679" t="s">
        <v>45</v>
      </c>
      <c r="V2" s="676" t="s">
        <v>32</v>
      </c>
      <c r="W2" s="676" t="s">
        <v>32</v>
      </c>
    </row>
    <row r="3" spans="1:23" ht="52" customHeight="1" thickBot="1">
      <c r="A3" s="675" t="s">
        <v>46</v>
      </c>
      <c r="B3" s="676" t="s">
        <v>32</v>
      </c>
      <c r="C3" s="676" t="s">
        <v>32</v>
      </c>
      <c r="D3" s="680" t="s">
        <v>32</v>
      </c>
      <c r="E3" s="676" t="s">
        <v>32</v>
      </c>
      <c r="F3" s="681"/>
      <c r="G3" s="676" t="s">
        <v>32</v>
      </c>
      <c r="H3" s="680" t="s">
        <v>32</v>
      </c>
      <c r="I3" s="682" t="s">
        <v>48</v>
      </c>
      <c r="J3" s="678" t="s">
        <v>49</v>
      </c>
      <c r="K3" s="676" t="s">
        <v>32</v>
      </c>
      <c r="L3" s="679" t="s">
        <v>50</v>
      </c>
      <c r="M3" s="679" t="s">
        <v>51</v>
      </c>
      <c r="N3" s="679" t="s">
        <v>52</v>
      </c>
      <c r="O3" s="679" t="s">
        <v>53</v>
      </c>
      <c r="P3" s="679" t="s">
        <v>54</v>
      </c>
      <c r="Q3" s="676" t="s">
        <v>32</v>
      </c>
      <c r="R3" s="679" t="s">
        <v>55</v>
      </c>
      <c r="S3" s="679" t="s">
        <v>56</v>
      </c>
      <c r="T3" s="676" t="s">
        <v>32</v>
      </c>
      <c r="U3" s="679" t="s">
        <v>57</v>
      </c>
      <c r="V3" s="677" t="s">
        <v>58</v>
      </c>
      <c r="W3" s="676" t="s">
        <v>32</v>
      </c>
    </row>
    <row r="4" spans="1:23" ht="52" customHeight="1" thickBot="1">
      <c r="A4" s="675" t="s">
        <v>59</v>
      </c>
      <c r="B4" s="683" t="s">
        <v>60</v>
      </c>
      <c r="C4" s="676" t="s">
        <v>32</v>
      </c>
      <c r="D4" s="680" t="s">
        <v>32</v>
      </c>
      <c r="E4" s="681"/>
      <c r="F4" s="681"/>
      <c r="G4" s="681"/>
      <c r="H4" s="676" t="s">
        <v>32</v>
      </c>
      <c r="I4" s="678" t="s">
        <v>62</v>
      </c>
      <c r="J4" s="678" t="s">
        <v>63</v>
      </c>
      <c r="K4" s="679" t="s">
        <v>64</v>
      </c>
      <c r="L4" s="676" t="s">
        <v>32</v>
      </c>
      <c r="M4" s="679" t="s">
        <v>65</v>
      </c>
      <c r="N4" s="678" t="s">
        <v>66</v>
      </c>
      <c r="O4" s="679" t="s">
        <v>67</v>
      </c>
      <c r="P4" s="679" t="s">
        <v>68</v>
      </c>
      <c r="Q4" s="679" t="s">
        <v>69</v>
      </c>
      <c r="R4" s="679" t="s">
        <v>70</v>
      </c>
      <c r="S4" s="679" t="s">
        <v>71</v>
      </c>
      <c r="T4" s="679" t="s">
        <v>72</v>
      </c>
      <c r="U4" s="679" t="s">
        <v>73</v>
      </c>
      <c r="V4" s="680" t="s">
        <v>32</v>
      </c>
      <c r="W4" s="677" t="s">
        <v>74</v>
      </c>
    </row>
    <row r="5" spans="1:23" ht="52" customHeight="1" thickBot="1">
      <c r="A5" s="675" t="s">
        <v>75</v>
      </c>
      <c r="B5" s="676" t="s">
        <v>32</v>
      </c>
      <c r="C5" s="676" t="s">
        <v>32</v>
      </c>
      <c r="D5" s="676" t="s">
        <v>32</v>
      </c>
      <c r="E5" s="676" t="s">
        <v>32</v>
      </c>
      <c r="F5" s="681"/>
      <c r="G5" s="676" t="s">
        <v>32</v>
      </c>
      <c r="H5" s="676" t="s">
        <v>32</v>
      </c>
      <c r="I5" s="679" t="s">
        <v>76</v>
      </c>
      <c r="J5" s="679" t="s">
        <v>77</v>
      </c>
      <c r="K5" s="679" t="s">
        <v>78</v>
      </c>
      <c r="L5" s="677" t="s">
        <v>79</v>
      </c>
      <c r="M5" s="676" t="s">
        <v>32</v>
      </c>
      <c r="N5" s="677" t="s">
        <v>80</v>
      </c>
      <c r="O5" s="679" t="s">
        <v>81</v>
      </c>
      <c r="P5" s="679" t="s">
        <v>82</v>
      </c>
      <c r="Q5" s="679" t="s">
        <v>83</v>
      </c>
      <c r="R5" s="676" t="s">
        <v>32</v>
      </c>
      <c r="S5" s="679" t="s">
        <v>84</v>
      </c>
      <c r="T5" s="679" t="s">
        <v>85</v>
      </c>
      <c r="U5" s="679" t="s">
        <v>86</v>
      </c>
      <c r="V5" s="684" t="s">
        <v>87</v>
      </c>
      <c r="W5" s="685" t="s">
        <v>88</v>
      </c>
    </row>
    <row r="6" spans="1:23" ht="52" customHeight="1" thickBot="1">
      <c r="A6" s="675" t="s">
        <v>89</v>
      </c>
      <c r="B6" s="683" t="s">
        <v>90</v>
      </c>
      <c r="C6" s="676" t="s">
        <v>32</v>
      </c>
      <c r="D6" s="676" t="s">
        <v>32</v>
      </c>
      <c r="E6" s="676" t="s">
        <v>32</v>
      </c>
      <c r="F6" s="678" t="s">
        <v>91</v>
      </c>
      <c r="G6" s="678" t="s">
        <v>92</v>
      </c>
      <c r="H6" s="678" t="s">
        <v>93</v>
      </c>
      <c r="I6" s="676" t="s">
        <v>32</v>
      </c>
      <c r="J6" s="679" t="s">
        <v>94</v>
      </c>
      <c r="K6" s="676" t="s">
        <v>32</v>
      </c>
      <c r="L6" s="686" t="s">
        <v>95</v>
      </c>
      <c r="M6" s="679" t="s">
        <v>96</v>
      </c>
      <c r="N6" s="686" t="s">
        <v>97</v>
      </c>
      <c r="O6" s="679" t="s">
        <v>98</v>
      </c>
      <c r="P6" s="679" t="s">
        <v>99</v>
      </c>
      <c r="Q6" s="679" t="s">
        <v>100</v>
      </c>
      <c r="R6" s="679" t="s">
        <v>101</v>
      </c>
      <c r="S6" s="679" t="s">
        <v>102</v>
      </c>
      <c r="T6" s="679" t="s">
        <v>103</v>
      </c>
      <c r="U6" s="679" t="s">
        <v>104</v>
      </c>
      <c r="V6" s="684" t="s">
        <v>105</v>
      </c>
      <c r="W6" s="684" t="s">
        <v>106</v>
      </c>
    </row>
    <row r="7" spans="1:23" ht="52" customHeight="1" thickBot="1">
      <c r="A7" s="675" t="s">
        <v>107</v>
      </c>
      <c r="B7" s="676" t="s">
        <v>32</v>
      </c>
      <c r="C7" s="676" t="s">
        <v>32</v>
      </c>
      <c r="D7" s="678" t="s">
        <v>108</v>
      </c>
      <c r="E7" s="676" t="s">
        <v>32</v>
      </c>
      <c r="F7" s="677" t="s">
        <v>109</v>
      </c>
      <c r="G7" s="676" t="s">
        <v>32</v>
      </c>
      <c r="H7" s="679" t="s">
        <v>110</v>
      </c>
      <c r="I7" s="677" t="s">
        <v>111</v>
      </c>
      <c r="J7" s="676" t="s">
        <v>32</v>
      </c>
      <c r="K7" s="677" t="s">
        <v>112</v>
      </c>
      <c r="L7" s="679" t="s">
        <v>113</v>
      </c>
      <c r="M7" s="677" t="s">
        <v>114</v>
      </c>
      <c r="N7" s="676" t="s">
        <v>32</v>
      </c>
      <c r="O7" s="679" t="s">
        <v>115</v>
      </c>
      <c r="P7" s="679" t="s">
        <v>116</v>
      </c>
      <c r="Q7" s="679" t="s">
        <v>117</v>
      </c>
      <c r="R7" s="679" t="s">
        <v>118</v>
      </c>
      <c r="S7" s="679" t="s">
        <v>119</v>
      </c>
      <c r="T7" s="679" t="s">
        <v>120</v>
      </c>
      <c r="U7" s="679" t="s">
        <v>121</v>
      </c>
      <c r="V7" s="684" t="s">
        <v>122</v>
      </c>
      <c r="W7" s="684" t="s">
        <v>123</v>
      </c>
    </row>
    <row r="8" spans="1:23" ht="52" customHeight="1" thickBot="1">
      <c r="A8" s="675" t="s">
        <v>124</v>
      </c>
      <c r="B8" s="676" t="s">
        <v>32</v>
      </c>
      <c r="C8" s="678" t="s">
        <v>125</v>
      </c>
      <c r="D8" s="676" t="s">
        <v>32</v>
      </c>
      <c r="E8" s="676" t="s">
        <v>32</v>
      </c>
      <c r="F8" s="680" t="s">
        <v>32</v>
      </c>
      <c r="G8" s="676" t="s">
        <v>32</v>
      </c>
      <c r="H8" s="676" t="s">
        <v>32</v>
      </c>
      <c r="I8" s="686" t="s">
        <v>126</v>
      </c>
      <c r="J8" s="679" t="s">
        <v>127</v>
      </c>
      <c r="K8" s="680" t="s">
        <v>32</v>
      </c>
      <c r="L8" s="679" t="s">
        <v>128</v>
      </c>
      <c r="M8" s="687" t="s">
        <v>129</v>
      </c>
      <c r="N8" s="679" t="s">
        <v>130</v>
      </c>
      <c r="O8" s="679" t="s">
        <v>131</v>
      </c>
      <c r="P8" s="676" t="s">
        <v>32</v>
      </c>
      <c r="Q8" s="679" t="s">
        <v>132</v>
      </c>
      <c r="R8" s="679" t="s">
        <v>133</v>
      </c>
      <c r="S8" s="676" t="s">
        <v>32</v>
      </c>
      <c r="T8" s="682" t="s">
        <v>134</v>
      </c>
      <c r="U8" s="679" t="s">
        <v>135</v>
      </c>
      <c r="V8" s="684" t="s">
        <v>136</v>
      </c>
      <c r="W8" s="684" t="s">
        <v>137</v>
      </c>
    </row>
    <row r="9" spans="1:23" ht="52" customHeight="1" thickBot="1">
      <c r="A9" s="675" t="s">
        <v>138</v>
      </c>
      <c r="B9" s="676" t="s">
        <v>32</v>
      </c>
      <c r="C9" s="676" t="s">
        <v>32</v>
      </c>
      <c r="D9" s="676" t="s">
        <v>32</v>
      </c>
      <c r="E9" s="681"/>
      <c r="F9" s="681"/>
      <c r="G9" s="681"/>
      <c r="H9" s="676" t="s">
        <v>32</v>
      </c>
      <c r="I9" s="679" t="s">
        <v>139</v>
      </c>
      <c r="J9" s="679" t="s">
        <v>140</v>
      </c>
      <c r="K9" s="682" t="s">
        <v>141</v>
      </c>
      <c r="L9" s="679" t="s">
        <v>142</v>
      </c>
      <c r="M9" s="678" t="s">
        <v>143</v>
      </c>
      <c r="N9" s="679" t="s">
        <v>144</v>
      </c>
      <c r="O9" s="679" t="s">
        <v>145</v>
      </c>
      <c r="P9" s="677" t="s">
        <v>146</v>
      </c>
      <c r="Q9" s="676" t="s">
        <v>32</v>
      </c>
      <c r="R9" s="677" t="s">
        <v>147</v>
      </c>
      <c r="S9" s="677" t="s">
        <v>148</v>
      </c>
      <c r="T9" s="677" t="s">
        <v>149</v>
      </c>
      <c r="U9" s="679" t="s">
        <v>150</v>
      </c>
      <c r="V9" s="684" t="s">
        <v>151</v>
      </c>
      <c r="W9" s="684" t="s">
        <v>152</v>
      </c>
    </row>
    <row r="10" spans="1:23" ht="52" customHeight="1" thickBot="1">
      <c r="A10" s="675" t="s">
        <v>153</v>
      </c>
      <c r="B10" s="677" t="s">
        <v>154</v>
      </c>
      <c r="C10" s="676" t="s">
        <v>32</v>
      </c>
      <c r="D10" s="676" t="s">
        <v>32</v>
      </c>
      <c r="E10" s="681"/>
      <c r="F10" s="681"/>
      <c r="G10" s="681"/>
      <c r="H10" s="676" t="s">
        <v>32</v>
      </c>
      <c r="I10" s="679" t="s">
        <v>155</v>
      </c>
      <c r="J10" s="679" t="s">
        <v>156</v>
      </c>
      <c r="K10" s="679" t="s">
        <v>157</v>
      </c>
      <c r="L10" s="679" t="s">
        <v>158</v>
      </c>
      <c r="M10" s="678" t="s">
        <v>159</v>
      </c>
      <c r="N10" s="679" t="s">
        <v>160</v>
      </c>
      <c r="O10" s="679" t="s">
        <v>161</v>
      </c>
      <c r="P10" s="686" t="s">
        <v>162</v>
      </c>
      <c r="Q10" s="679" t="s">
        <v>163</v>
      </c>
      <c r="R10" s="686" t="s">
        <v>164</v>
      </c>
      <c r="S10" s="680" t="s">
        <v>32</v>
      </c>
      <c r="T10" s="688" t="s">
        <v>165</v>
      </c>
      <c r="U10" s="679" t="s">
        <v>166</v>
      </c>
      <c r="V10" s="684" t="s">
        <v>167</v>
      </c>
      <c r="W10" s="684" t="s">
        <v>168</v>
      </c>
    </row>
    <row r="11" spans="1:23" ht="52" customHeight="1" thickBot="1">
      <c r="A11" s="675" t="s">
        <v>169</v>
      </c>
      <c r="B11" s="680" t="s">
        <v>32</v>
      </c>
      <c r="C11" s="678" t="s">
        <v>8081</v>
      </c>
      <c r="D11" s="678" t="s">
        <v>8082</v>
      </c>
      <c r="E11" s="676" t="s">
        <v>32</v>
      </c>
      <c r="F11" s="676" t="s">
        <v>32</v>
      </c>
      <c r="G11" s="676" t="s">
        <v>32</v>
      </c>
      <c r="H11" s="678" t="s">
        <v>172</v>
      </c>
      <c r="I11" s="678" t="s">
        <v>173</v>
      </c>
      <c r="J11" s="678" t="s">
        <v>174</v>
      </c>
      <c r="K11" s="676" t="s">
        <v>32</v>
      </c>
      <c r="L11" s="682" t="s">
        <v>175</v>
      </c>
      <c r="M11" s="682" t="s">
        <v>176</v>
      </c>
      <c r="N11" s="676" t="s">
        <v>32</v>
      </c>
      <c r="O11" s="679" t="s">
        <v>177</v>
      </c>
      <c r="P11" s="679" t="s">
        <v>178</v>
      </c>
      <c r="Q11" s="679" t="s">
        <v>179</v>
      </c>
      <c r="R11" s="679" t="s">
        <v>180</v>
      </c>
      <c r="S11" s="679" t="s">
        <v>181</v>
      </c>
      <c r="T11" s="686" t="s">
        <v>182</v>
      </c>
      <c r="U11" s="679" t="s">
        <v>183</v>
      </c>
      <c r="V11" s="679" t="s">
        <v>184</v>
      </c>
      <c r="W11" s="684" t="s">
        <v>185</v>
      </c>
    </row>
    <row r="12" spans="1:23" ht="52" customHeight="1" thickBot="1">
      <c r="A12" s="675" t="s">
        <v>186</v>
      </c>
      <c r="B12" s="680" t="s">
        <v>32</v>
      </c>
      <c r="C12" s="678" t="s">
        <v>188</v>
      </c>
      <c r="D12" s="678" t="s">
        <v>189</v>
      </c>
      <c r="E12" s="678" t="s">
        <v>190</v>
      </c>
      <c r="F12" s="676" t="s">
        <v>32</v>
      </c>
      <c r="G12" s="678" t="s">
        <v>191</v>
      </c>
      <c r="H12" s="678" t="s">
        <v>192</v>
      </c>
      <c r="I12" s="679" t="s">
        <v>193</v>
      </c>
      <c r="J12" s="679" t="s">
        <v>194</v>
      </c>
      <c r="K12" s="679" t="s">
        <v>195</v>
      </c>
      <c r="L12" s="679" t="s">
        <v>196</v>
      </c>
      <c r="M12" s="679" t="s">
        <v>197</v>
      </c>
      <c r="N12" s="679" t="s">
        <v>198</v>
      </c>
      <c r="O12" s="679" t="s">
        <v>199</v>
      </c>
      <c r="P12" s="679" t="s">
        <v>200</v>
      </c>
      <c r="Q12" s="676" t="s">
        <v>32</v>
      </c>
      <c r="R12" s="679" t="s">
        <v>201</v>
      </c>
      <c r="S12" s="679" t="s">
        <v>202</v>
      </c>
      <c r="T12" s="677" t="s">
        <v>203</v>
      </c>
      <c r="U12" s="679" t="s">
        <v>204</v>
      </c>
      <c r="V12" s="679" t="s">
        <v>205</v>
      </c>
      <c r="W12" s="689" t="s">
        <v>206</v>
      </c>
    </row>
    <row r="13" spans="1:23" ht="52" customHeight="1" thickBot="1">
      <c r="A13" s="675" t="s">
        <v>207</v>
      </c>
      <c r="B13" s="676" t="s">
        <v>32</v>
      </c>
      <c r="C13" s="680" t="s">
        <v>32</v>
      </c>
      <c r="D13" s="678" t="s">
        <v>209</v>
      </c>
      <c r="E13" s="678" t="s">
        <v>210</v>
      </c>
      <c r="F13" s="682" t="s">
        <v>211</v>
      </c>
      <c r="G13" s="676" t="s">
        <v>32</v>
      </c>
      <c r="H13" s="679" t="s">
        <v>212</v>
      </c>
      <c r="I13" s="679" t="s">
        <v>213</v>
      </c>
      <c r="J13" s="679" t="s">
        <v>214</v>
      </c>
      <c r="K13" s="679" t="s">
        <v>215</v>
      </c>
      <c r="L13" s="679" t="s">
        <v>216</v>
      </c>
      <c r="M13" s="679" t="s">
        <v>217</v>
      </c>
      <c r="N13" s="676" t="s">
        <v>32</v>
      </c>
      <c r="O13" s="679" t="s">
        <v>218</v>
      </c>
      <c r="P13" s="679" t="s">
        <v>219</v>
      </c>
      <c r="Q13" s="679" t="s">
        <v>220</v>
      </c>
      <c r="R13" s="679" t="s">
        <v>221</v>
      </c>
      <c r="S13" s="679" t="s">
        <v>222</v>
      </c>
      <c r="T13" s="680" t="s">
        <v>32</v>
      </c>
      <c r="U13" s="682" t="s">
        <v>223</v>
      </c>
      <c r="V13" s="676" t="s">
        <v>32</v>
      </c>
      <c r="W13" s="676" t="s">
        <v>32</v>
      </c>
    </row>
    <row r="14" spans="1:23" ht="17" thickBot="1">
      <c r="A14" s="681"/>
      <c r="B14" s="681"/>
      <c r="C14" s="681"/>
      <c r="D14" s="681"/>
      <c r="E14" s="681"/>
      <c r="F14" s="681"/>
      <c r="G14" s="681"/>
      <c r="H14" s="681"/>
      <c r="I14" s="681"/>
      <c r="J14" s="681"/>
      <c r="K14" s="681"/>
      <c r="L14" s="681"/>
      <c r="M14" s="681"/>
      <c r="N14" s="681"/>
      <c r="O14" s="681"/>
      <c r="P14" s="681"/>
      <c r="Q14" s="681"/>
      <c r="R14" s="681"/>
      <c r="S14" s="681"/>
      <c r="T14" s="681"/>
      <c r="U14" s="681"/>
      <c r="V14" s="681"/>
      <c r="W14" s="681"/>
    </row>
    <row r="15" spans="1:23" ht="25.25" customHeight="1" thickBot="1">
      <c r="A15" s="681"/>
      <c r="B15" s="681"/>
      <c r="C15" s="681"/>
      <c r="D15" s="681"/>
      <c r="E15" s="681"/>
      <c r="F15" s="681"/>
      <c r="G15" s="681"/>
      <c r="H15" s="679" t="s">
        <v>224</v>
      </c>
      <c r="I15" s="678" t="s">
        <v>225</v>
      </c>
      <c r="J15" s="682" t="s">
        <v>226</v>
      </c>
      <c r="K15" s="683" t="s">
        <v>227</v>
      </c>
      <c r="L15" s="684" t="s">
        <v>228</v>
      </c>
      <c r="M15" s="681"/>
      <c r="N15" s="681"/>
      <c r="O15" s="681"/>
      <c r="P15" s="681"/>
      <c r="Q15" s="681"/>
      <c r="R15" s="681"/>
      <c r="S15" s="681"/>
      <c r="T15" s="681"/>
      <c r="U15" s="681"/>
      <c r="V15" s="681"/>
      <c r="W15" s="681"/>
    </row>
  </sheetData>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0CD8E-CE56-5248-81D7-27420C863F95}">
  <dimension ref="A1"/>
  <sheetViews>
    <sheetView zoomScale="111" workbookViewId="0">
      <selection activeCell="F40" sqref="F40"/>
    </sheetView>
  </sheetViews>
  <sheetFormatPr baseColWidth="10" defaultRowHeight="16"/>
  <sheetData/>
  <pageMargins left="0.7" right="0.7" top="0.75" bottom="0.75" header="0.3" footer="0.3"/>
  <pageSetup orientation="portrait" horizontalDpi="0"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4D7913-4C83-8341-BC0D-A4A0D3AE70B7}">
  <dimension ref="A1:B24"/>
  <sheetViews>
    <sheetView zoomScale="160" zoomScaleNormal="160" workbookViewId="0">
      <selection activeCell="A18" sqref="A18"/>
    </sheetView>
  </sheetViews>
  <sheetFormatPr baseColWidth="10" defaultRowHeight="16"/>
  <cols>
    <col min="1" max="2" width="27" bestFit="1" customWidth="1"/>
    <col min="3" max="3" width="18.5" bestFit="1" customWidth="1"/>
  </cols>
  <sheetData>
    <row r="1" spans="1:2">
      <c r="A1" s="264" t="s">
        <v>7917</v>
      </c>
      <c r="B1" s="264" t="s">
        <v>7918</v>
      </c>
    </row>
    <row r="2" spans="1:2">
      <c r="A2" s="265" t="s">
        <v>7919</v>
      </c>
      <c r="B2" s="266">
        <v>0.55000000000000004</v>
      </c>
    </row>
    <row r="3" spans="1:2">
      <c r="A3" s="265" t="s">
        <v>112</v>
      </c>
      <c r="B3" s="266">
        <v>0.55000000000000004</v>
      </c>
    </row>
    <row r="4" spans="1:2">
      <c r="A4" s="265" t="s">
        <v>147</v>
      </c>
      <c r="B4" s="266">
        <v>0.55000000000000004</v>
      </c>
    </row>
    <row r="5" spans="1:2">
      <c r="A5" s="265" t="s">
        <v>146</v>
      </c>
      <c r="B5" s="266">
        <v>0.67</v>
      </c>
    </row>
    <row r="6" spans="1:2">
      <c r="A6" s="265" t="s">
        <v>149</v>
      </c>
      <c r="B6" s="266">
        <v>0.73</v>
      </c>
    </row>
    <row r="7" spans="1:2">
      <c r="A7" s="265" t="s">
        <v>211</v>
      </c>
      <c r="B7" s="266">
        <v>0.73</v>
      </c>
    </row>
    <row r="8" spans="1:2">
      <c r="A8" s="265" t="s">
        <v>141</v>
      </c>
      <c r="B8" s="266">
        <v>0.73</v>
      </c>
    </row>
    <row r="9" spans="1:2">
      <c r="A9" s="265" t="s">
        <v>7920</v>
      </c>
      <c r="B9" s="266">
        <v>0.73</v>
      </c>
    </row>
    <row r="10" spans="1:2">
      <c r="A10" s="265" t="s">
        <v>223</v>
      </c>
      <c r="B10" s="266">
        <v>0.73</v>
      </c>
    </row>
    <row r="11" spans="1:2">
      <c r="A11" s="265" t="s">
        <v>134</v>
      </c>
      <c r="B11" s="266">
        <v>1.06</v>
      </c>
    </row>
    <row r="12" spans="1:2">
      <c r="A12" s="265" t="s">
        <v>203</v>
      </c>
      <c r="B12" s="266">
        <v>1.2</v>
      </c>
    </row>
    <row r="13" spans="1:2">
      <c r="A13" s="265" t="s">
        <v>48</v>
      </c>
      <c r="B13" s="266">
        <v>1.2</v>
      </c>
    </row>
    <row r="14" spans="1:2">
      <c r="A14" s="265" t="s">
        <v>33</v>
      </c>
      <c r="B14" s="266">
        <v>1.2</v>
      </c>
    </row>
    <row r="15" spans="1:2">
      <c r="A15" s="265" t="s">
        <v>80</v>
      </c>
      <c r="B15" s="266">
        <v>1.2</v>
      </c>
    </row>
    <row r="16" spans="1:2">
      <c r="A16" s="265" t="s">
        <v>7921</v>
      </c>
      <c r="B16" s="266">
        <v>1.2</v>
      </c>
    </row>
    <row r="17" spans="1:2">
      <c r="A17" s="265" t="s">
        <v>165</v>
      </c>
      <c r="B17" s="266">
        <v>1.2</v>
      </c>
    </row>
    <row r="18" spans="1:2">
      <c r="A18" s="265" t="s">
        <v>7922</v>
      </c>
      <c r="B18" s="266">
        <v>1.2</v>
      </c>
    </row>
    <row r="19" spans="1:2">
      <c r="A19" s="265" t="s">
        <v>109</v>
      </c>
      <c r="B19" s="266">
        <v>1.5</v>
      </c>
    </row>
    <row r="20" spans="1:2">
      <c r="A20" s="265" t="s">
        <v>148</v>
      </c>
      <c r="B20" s="266">
        <v>1.8</v>
      </c>
    </row>
    <row r="21" spans="1:2">
      <c r="A21" s="265" t="s">
        <v>154</v>
      </c>
      <c r="B21" s="266">
        <v>1.8</v>
      </c>
    </row>
    <row r="22" spans="1:2">
      <c r="A22" s="265" t="s">
        <v>74</v>
      </c>
      <c r="B22" s="266">
        <v>1.8</v>
      </c>
    </row>
    <row r="23" spans="1:2">
      <c r="A23" s="265" t="s">
        <v>176</v>
      </c>
      <c r="B23" s="266">
        <v>1.8</v>
      </c>
    </row>
    <row r="24" spans="1:2">
      <c r="A24" s="265" t="s">
        <v>175</v>
      </c>
      <c r="B24" s="266">
        <v>5.3</v>
      </c>
    </row>
  </sheetData>
  <pageMargins left="0.7" right="0.7" top="0.75" bottom="0.75" header="0.3" footer="0.3"/>
  <pageSetup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4F5093-D4C5-4B47-93EE-5091C37F6675}">
  <dimension ref="B2:X41"/>
  <sheetViews>
    <sheetView showGridLines="0" topLeftCell="J1" zoomScale="136" zoomScaleNormal="100" workbookViewId="0">
      <selection activeCell="R11" sqref="R11"/>
    </sheetView>
  </sheetViews>
  <sheetFormatPr baseColWidth="10" defaultColWidth="9" defaultRowHeight="16"/>
  <cols>
    <col min="1" max="1" width="5.33203125" customWidth="1"/>
    <col min="2" max="2" width="8.1640625" customWidth="1"/>
    <col min="3" max="3" width="35.83203125" style="82" bestFit="1" customWidth="1"/>
    <col min="4" max="4" width="9.5" style="82" bestFit="1" customWidth="1"/>
    <col min="5" max="5" width="11.5" style="82" bestFit="1" customWidth="1"/>
    <col min="6" max="6" width="20" style="82" bestFit="1" customWidth="1"/>
    <col min="7" max="7" width="11" style="19" customWidth="1"/>
    <col min="8" max="10" width="6.1640625" customWidth="1"/>
    <col min="11" max="11" width="55.33203125" style="220" customWidth="1"/>
    <col min="12" max="12" width="21.1640625" style="19" customWidth="1"/>
    <col min="13" max="13" width="8.5" style="19" customWidth="1"/>
    <col min="14" max="14" width="21.83203125" style="19" customWidth="1"/>
    <col min="15" max="15" width="13.5" style="19" customWidth="1"/>
    <col min="16" max="16" width="56" customWidth="1"/>
  </cols>
  <sheetData>
    <row r="2" spans="2:22" s="162" customFormat="1" ht="19" thickBot="1">
      <c r="B2" s="154" t="s">
        <v>7632</v>
      </c>
      <c r="C2" s="155"/>
      <c r="D2" s="156"/>
      <c r="E2" s="156"/>
      <c r="F2" s="156"/>
      <c r="G2" s="157"/>
      <c r="H2" s="158"/>
      <c r="I2" s="158"/>
      <c r="J2" s="158"/>
      <c r="K2" s="159"/>
      <c r="L2" s="160"/>
      <c r="M2" s="160"/>
      <c r="N2" s="160"/>
      <c r="O2" s="161"/>
    </row>
    <row r="3" spans="2:22" s="162" customFormat="1" ht="18">
      <c r="B3" s="729" t="s">
        <v>7633</v>
      </c>
      <c r="C3" s="731" t="s">
        <v>7634</v>
      </c>
      <c r="D3" s="163"/>
      <c r="E3" s="163"/>
      <c r="F3" s="733" t="s">
        <v>7635</v>
      </c>
      <c r="G3" s="735"/>
      <c r="H3" s="736"/>
      <c r="I3" s="736"/>
      <c r="J3" s="737"/>
      <c r="K3" s="731" t="s">
        <v>7479</v>
      </c>
      <c r="L3" s="731" t="s">
        <v>7679</v>
      </c>
      <c r="M3" s="731"/>
      <c r="N3" s="731"/>
      <c r="O3" s="731"/>
      <c r="P3" s="715" t="s">
        <v>7481</v>
      </c>
    </row>
    <row r="4" spans="2:22" s="162" customFormat="1" ht="20" thickBot="1">
      <c r="B4" s="730"/>
      <c r="C4" s="732"/>
      <c r="D4" s="164"/>
      <c r="E4" s="164"/>
      <c r="F4" s="734"/>
      <c r="G4" s="164"/>
      <c r="H4" s="164"/>
      <c r="I4" s="164"/>
      <c r="J4" s="164"/>
      <c r="K4" s="732"/>
      <c r="L4" s="165" t="s">
        <v>7484</v>
      </c>
      <c r="M4" s="165" t="s">
        <v>7485</v>
      </c>
      <c r="N4" s="165" t="s">
        <v>7486</v>
      </c>
      <c r="O4" s="164" t="s">
        <v>7487</v>
      </c>
      <c r="P4" s="716"/>
    </row>
    <row r="5" spans="2:22" ht="20" thickBot="1">
      <c r="B5" s="166">
        <v>1</v>
      </c>
      <c r="C5" s="167" t="s">
        <v>7636</v>
      </c>
      <c r="D5" s="168"/>
      <c r="E5" s="168"/>
      <c r="F5" s="168"/>
      <c r="G5" s="169"/>
      <c r="H5" s="168"/>
      <c r="I5" s="168"/>
      <c r="J5" s="168"/>
      <c r="K5" s="167" t="s">
        <v>7637</v>
      </c>
      <c r="L5" s="169" t="s">
        <v>7638</v>
      </c>
      <c r="M5" s="169"/>
      <c r="N5" s="169"/>
      <c r="O5" s="169"/>
      <c r="P5" s="170"/>
      <c r="V5" t="s">
        <v>7692</v>
      </c>
    </row>
    <row r="6" spans="2:22" ht="20" thickBot="1">
      <c r="B6" s="166">
        <v>2</v>
      </c>
      <c r="C6" s="167" t="s">
        <v>7639</v>
      </c>
      <c r="D6" s="168"/>
      <c r="E6" s="168"/>
      <c r="F6" s="168"/>
      <c r="G6" s="169"/>
      <c r="H6" s="168"/>
      <c r="I6" s="168"/>
      <c r="J6" s="168"/>
      <c r="K6" s="167" t="s">
        <v>7640</v>
      </c>
      <c r="L6" s="169"/>
      <c r="M6" s="169"/>
      <c r="N6" s="169"/>
      <c r="O6" s="169"/>
      <c r="P6" s="170" t="s">
        <v>7641</v>
      </c>
      <c r="V6" t="s">
        <v>7693</v>
      </c>
    </row>
    <row r="7" spans="2:22" ht="39" thickBot="1">
      <c r="B7" s="166">
        <v>4</v>
      </c>
      <c r="C7" s="167" t="s">
        <v>7642</v>
      </c>
      <c r="D7" s="168"/>
      <c r="E7" s="168"/>
      <c r="F7" s="168"/>
      <c r="G7" s="169"/>
      <c r="H7" s="168"/>
      <c r="I7" s="168"/>
      <c r="J7" s="168"/>
      <c r="K7" s="167" t="s">
        <v>7643</v>
      </c>
      <c r="L7" s="169"/>
      <c r="M7" s="169"/>
      <c r="N7" s="169"/>
      <c r="O7" s="169"/>
      <c r="P7" s="170"/>
      <c r="V7" t="s">
        <v>7694</v>
      </c>
    </row>
    <row r="8" spans="2:22" ht="20" thickBot="1">
      <c r="B8" s="171">
        <v>5</v>
      </c>
      <c r="C8" s="172" t="s">
        <v>7644</v>
      </c>
      <c r="D8" s="173"/>
      <c r="E8" s="173"/>
      <c r="F8" s="173"/>
      <c r="G8" s="174"/>
      <c r="H8" s="173"/>
      <c r="I8" s="173"/>
      <c r="J8" s="173"/>
      <c r="K8" s="172" t="s">
        <v>7640</v>
      </c>
      <c r="L8" s="174"/>
      <c r="M8" s="174"/>
      <c r="N8" s="174"/>
      <c r="O8" s="174"/>
      <c r="P8" s="175" t="s">
        <v>7645</v>
      </c>
      <c r="V8" t="s">
        <v>7695</v>
      </c>
    </row>
    <row r="9" spans="2:22" ht="20" thickBot="1">
      <c r="B9" s="166">
        <v>6</v>
      </c>
      <c r="C9" s="167" t="s">
        <v>7646</v>
      </c>
      <c r="D9" s="168"/>
      <c r="E9" s="168"/>
      <c r="F9" s="168"/>
      <c r="G9" s="169"/>
      <c r="H9" s="168"/>
      <c r="I9" s="168"/>
      <c r="J9" s="168"/>
      <c r="K9" s="167" t="s">
        <v>7643</v>
      </c>
      <c r="L9" s="169"/>
      <c r="M9" s="169"/>
      <c r="N9" s="169"/>
      <c r="O9" s="169"/>
      <c r="P9" s="170"/>
      <c r="V9" t="s">
        <v>7696</v>
      </c>
    </row>
    <row r="10" spans="2:22" ht="20" thickBot="1">
      <c r="B10" s="166">
        <v>7</v>
      </c>
      <c r="C10" s="167" t="s">
        <v>7647</v>
      </c>
      <c r="D10" s="168"/>
      <c r="E10" s="168"/>
      <c r="F10" s="168"/>
      <c r="G10" s="169"/>
      <c r="H10" s="168"/>
      <c r="I10" s="168"/>
      <c r="J10" s="168"/>
      <c r="K10" s="167"/>
      <c r="L10" s="169"/>
      <c r="M10" s="169"/>
      <c r="N10" s="169"/>
      <c r="O10" s="169"/>
      <c r="P10" s="170"/>
      <c r="V10" t="s">
        <v>7697</v>
      </c>
    </row>
    <row r="11" spans="2:22" s="162" customFormat="1" ht="20" thickBot="1">
      <c r="B11" s="166">
        <v>8</v>
      </c>
      <c r="C11" s="176" t="s">
        <v>7648</v>
      </c>
      <c r="D11" s="176"/>
      <c r="E11" s="177"/>
      <c r="F11" s="176"/>
      <c r="G11" s="176"/>
      <c r="H11" s="176"/>
      <c r="I11" s="176"/>
      <c r="J11" s="176"/>
      <c r="K11" s="167" t="s">
        <v>7649</v>
      </c>
      <c r="L11" s="169"/>
      <c r="M11" s="169"/>
      <c r="N11" s="169"/>
      <c r="O11" s="169"/>
      <c r="P11" s="170"/>
      <c r="V11" s="162" t="s">
        <v>7698</v>
      </c>
    </row>
    <row r="12" spans="2:22" ht="20" thickBot="1">
      <c r="B12" s="166">
        <v>9</v>
      </c>
      <c r="C12" s="167" t="s">
        <v>7639</v>
      </c>
      <c r="D12" s="168"/>
      <c r="E12" s="168"/>
      <c r="F12" s="168"/>
      <c r="G12" s="169"/>
      <c r="H12" s="168"/>
      <c r="I12" s="168"/>
      <c r="J12" s="168"/>
      <c r="K12" s="167" t="s">
        <v>7640</v>
      </c>
      <c r="L12" s="169"/>
      <c r="M12" s="169"/>
      <c r="N12" s="169"/>
      <c r="O12" s="169"/>
      <c r="P12" s="170" t="s">
        <v>7641</v>
      </c>
      <c r="V12" t="s">
        <v>7699</v>
      </c>
    </row>
    <row r="13" spans="2:22" ht="20" thickBot="1">
      <c r="B13" s="171">
        <v>10</v>
      </c>
      <c r="C13" s="172" t="s">
        <v>7644</v>
      </c>
      <c r="D13" s="173"/>
      <c r="E13" s="173"/>
      <c r="F13" s="173"/>
      <c r="G13" s="174"/>
      <c r="H13" s="173"/>
      <c r="I13" s="173"/>
      <c r="J13" s="173"/>
      <c r="K13" s="172" t="s">
        <v>7640</v>
      </c>
      <c r="L13" s="174"/>
      <c r="M13" s="174"/>
      <c r="N13" s="174"/>
      <c r="O13" s="174"/>
      <c r="P13" s="175"/>
      <c r="V13" t="s">
        <v>7704</v>
      </c>
    </row>
    <row r="14" spans="2:22" ht="20" thickBot="1">
      <c r="B14" s="171">
        <v>11</v>
      </c>
      <c r="C14" s="172" t="s">
        <v>7650</v>
      </c>
      <c r="D14" s="173"/>
      <c r="E14" s="173"/>
      <c r="F14" s="173"/>
      <c r="G14" s="174"/>
      <c r="H14" s="173"/>
      <c r="I14" s="173"/>
      <c r="J14" s="173"/>
      <c r="K14" s="172"/>
      <c r="L14" s="174"/>
      <c r="M14" s="174"/>
      <c r="N14" s="174"/>
      <c r="O14" s="174"/>
      <c r="P14" s="175"/>
      <c r="V14" t="s">
        <v>7700</v>
      </c>
    </row>
    <row r="15" spans="2:22" ht="19">
      <c r="B15" s="717">
        <v>12</v>
      </c>
      <c r="C15" s="720" t="s">
        <v>7651</v>
      </c>
      <c r="D15" s="174"/>
      <c r="E15" s="174"/>
      <c r="F15" s="723"/>
      <c r="G15" s="726"/>
      <c r="H15" s="726"/>
      <c r="I15" s="726"/>
      <c r="J15" s="726"/>
      <c r="K15" s="178" t="s">
        <v>7652</v>
      </c>
      <c r="L15" s="179">
        <v>1</v>
      </c>
      <c r="M15" s="179"/>
      <c r="N15" s="179">
        <v>1</v>
      </c>
      <c r="O15" s="179"/>
      <c r="P15" s="180" t="s">
        <v>7653</v>
      </c>
      <c r="V15" t="s">
        <v>7701</v>
      </c>
    </row>
    <row r="16" spans="2:22" ht="19">
      <c r="B16" s="718"/>
      <c r="C16" s="721"/>
      <c r="D16" s="181"/>
      <c r="E16" s="181"/>
      <c r="F16" s="724"/>
      <c r="G16" s="727"/>
      <c r="H16" s="727"/>
      <c r="I16" s="727"/>
      <c r="J16" s="727"/>
      <c r="K16" s="182" t="s">
        <v>7654</v>
      </c>
      <c r="L16" s="183"/>
      <c r="M16" s="183"/>
      <c r="N16" s="183"/>
      <c r="O16" s="183"/>
      <c r="P16" s="184" t="s">
        <v>7655</v>
      </c>
      <c r="U16" t="s">
        <v>7703</v>
      </c>
      <c r="V16" t="s">
        <v>7702</v>
      </c>
    </row>
    <row r="17" spans="2:24" ht="19">
      <c r="B17" s="718"/>
      <c r="C17" s="721"/>
      <c r="D17" s="181"/>
      <c r="E17" s="181"/>
      <c r="F17" s="724"/>
      <c r="G17" s="727"/>
      <c r="H17" s="727"/>
      <c r="I17" s="727"/>
      <c r="J17" s="727"/>
      <c r="K17" s="182" t="s">
        <v>7656</v>
      </c>
      <c r="L17" s="183">
        <v>0</v>
      </c>
      <c r="M17" s="183"/>
      <c r="N17" s="183">
        <v>0</v>
      </c>
      <c r="O17" s="183"/>
      <c r="P17" s="184" t="s">
        <v>7657</v>
      </c>
    </row>
    <row r="18" spans="2:24" ht="20" thickBot="1">
      <c r="B18" s="719"/>
      <c r="C18" s="722"/>
      <c r="D18" s="185"/>
      <c r="E18" s="185"/>
      <c r="F18" s="725"/>
      <c r="G18" s="728"/>
      <c r="H18" s="728"/>
      <c r="I18" s="728"/>
      <c r="J18" s="728"/>
      <c r="K18" s="186" t="s">
        <v>7658</v>
      </c>
      <c r="L18" s="185"/>
      <c r="M18" s="185"/>
      <c r="N18" s="185"/>
      <c r="O18" s="185"/>
      <c r="P18" s="187"/>
    </row>
    <row r="19" spans="2:24" ht="18">
      <c r="B19" s="188"/>
      <c r="C19" s="189"/>
      <c r="D19" s="189"/>
      <c r="E19" s="189"/>
      <c r="F19" s="189"/>
      <c r="G19" s="189"/>
      <c r="H19" s="189"/>
      <c r="I19" s="189"/>
      <c r="J19" s="189"/>
      <c r="K19" s="190"/>
      <c r="L19" s="189"/>
      <c r="M19" s="189"/>
      <c r="N19" s="189"/>
      <c r="O19" s="189"/>
      <c r="P19" s="191"/>
    </row>
    <row r="20" spans="2:24" ht="19" thickBot="1">
      <c r="B20" s="154" t="s">
        <v>7659</v>
      </c>
      <c r="C20" s="191"/>
      <c r="D20" s="191"/>
      <c r="E20" s="191"/>
      <c r="F20" s="191"/>
      <c r="G20" s="189"/>
      <c r="H20" s="189"/>
      <c r="I20" s="190"/>
      <c r="J20" s="190"/>
      <c r="K20" s="190"/>
      <c r="L20" s="189"/>
      <c r="M20" s="189"/>
      <c r="N20" s="189"/>
      <c r="O20" s="189"/>
      <c r="P20" s="190"/>
    </row>
    <row r="21" spans="2:24" ht="18">
      <c r="B21" s="738" t="s">
        <v>7633</v>
      </c>
      <c r="C21" s="740" t="s">
        <v>7634</v>
      </c>
      <c r="D21" s="192"/>
      <c r="E21" s="192"/>
      <c r="F21" s="192"/>
      <c r="G21" s="735"/>
      <c r="H21" s="736"/>
      <c r="I21" s="736"/>
      <c r="J21" s="737"/>
      <c r="K21" s="733" t="s">
        <v>7479</v>
      </c>
      <c r="L21" s="731" t="s">
        <v>7679</v>
      </c>
      <c r="M21" s="731"/>
      <c r="N21" s="731"/>
      <c r="O21" s="731"/>
      <c r="P21" s="713" t="s">
        <v>7481</v>
      </c>
    </row>
    <row r="22" spans="2:24" ht="20" thickBot="1">
      <c r="B22" s="739"/>
      <c r="C22" s="741"/>
      <c r="D22" s="193"/>
      <c r="E22" s="193"/>
      <c r="F22" s="193"/>
      <c r="G22" s="164"/>
      <c r="H22" s="164"/>
      <c r="I22" s="164"/>
      <c r="J22" s="164"/>
      <c r="K22" s="734"/>
      <c r="L22" s="165" t="s">
        <v>7484</v>
      </c>
      <c r="M22" s="165" t="s">
        <v>7485</v>
      </c>
      <c r="N22" s="165" t="s">
        <v>7486</v>
      </c>
      <c r="O22" s="164" t="s">
        <v>7487</v>
      </c>
      <c r="P22" s="714"/>
    </row>
    <row r="23" spans="2:24" ht="58" thickBot="1">
      <c r="B23" s="166">
        <v>13</v>
      </c>
      <c r="C23" s="167" t="s">
        <v>7660</v>
      </c>
      <c r="D23" s="169"/>
      <c r="E23" s="169"/>
      <c r="F23" s="194"/>
      <c r="G23" s="169"/>
      <c r="H23" s="169"/>
      <c r="I23" s="169"/>
      <c r="J23" s="169"/>
      <c r="K23" s="167" t="s">
        <v>7661</v>
      </c>
      <c r="L23" s="169" t="s">
        <v>7638</v>
      </c>
      <c r="M23" s="169"/>
      <c r="N23" s="169"/>
      <c r="O23" s="169"/>
      <c r="P23" s="170" t="s">
        <v>7662</v>
      </c>
    </row>
    <row r="24" spans="2:24" ht="19">
      <c r="B24" s="717">
        <v>14</v>
      </c>
      <c r="C24" s="720" t="s">
        <v>7663</v>
      </c>
      <c r="D24" s="174"/>
      <c r="E24" s="174"/>
      <c r="F24" s="723"/>
      <c r="G24" s="726"/>
      <c r="H24" s="726"/>
      <c r="I24" s="726"/>
      <c r="J24" s="726"/>
      <c r="K24" s="178" t="s">
        <v>7652</v>
      </c>
      <c r="L24" s="179">
        <v>1</v>
      </c>
      <c r="M24" s="179"/>
      <c r="N24" s="179">
        <v>1</v>
      </c>
      <c r="O24" s="179"/>
      <c r="P24" s="180" t="s">
        <v>7655</v>
      </c>
    </row>
    <row r="25" spans="2:24" s="162" customFormat="1" ht="19">
      <c r="B25" s="718"/>
      <c r="C25" s="721"/>
      <c r="D25" s="181"/>
      <c r="E25" s="181"/>
      <c r="F25" s="724"/>
      <c r="G25" s="727"/>
      <c r="H25" s="727"/>
      <c r="I25" s="727"/>
      <c r="J25" s="727"/>
      <c r="K25" s="182" t="s">
        <v>7654</v>
      </c>
      <c r="L25" s="183"/>
      <c r="M25" s="183"/>
      <c r="N25" s="183"/>
      <c r="O25" s="183"/>
      <c r="P25" s="184"/>
      <c r="U25"/>
      <c r="V25"/>
      <c r="W25"/>
      <c r="X25"/>
    </row>
    <row r="26" spans="2:24" s="162" customFormat="1" ht="95">
      <c r="B26" s="718"/>
      <c r="C26" s="721"/>
      <c r="D26" s="181"/>
      <c r="E26" s="181"/>
      <c r="F26" s="724"/>
      <c r="G26" s="727"/>
      <c r="H26" s="727"/>
      <c r="I26" s="727"/>
      <c r="J26" s="727"/>
      <c r="K26" s="182" t="s">
        <v>7656</v>
      </c>
      <c r="L26" s="183">
        <v>0</v>
      </c>
      <c r="M26" s="183"/>
      <c r="N26" s="183">
        <v>0</v>
      </c>
      <c r="O26" s="183"/>
      <c r="P26" s="184" t="s">
        <v>7664</v>
      </c>
    </row>
    <row r="27" spans="2:24" s="162" customFormat="1" ht="19">
      <c r="B27" s="718"/>
      <c r="C27" s="721"/>
      <c r="D27" s="181"/>
      <c r="E27" s="181"/>
      <c r="F27" s="724"/>
      <c r="G27" s="727"/>
      <c r="H27" s="727"/>
      <c r="I27" s="727"/>
      <c r="J27" s="727"/>
      <c r="K27" s="182" t="s">
        <v>7665</v>
      </c>
      <c r="L27" s="183"/>
      <c r="M27" s="195"/>
      <c r="N27" s="183"/>
      <c r="O27" s="183"/>
      <c r="P27" s="184" t="s">
        <v>7666</v>
      </c>
    </row>
    <row r="28" spans="2:24" s="162" customFormat="1" ht="19">
      <c r="B28" s="718"/>
      <c r="C28" s="721"/>
      <c r="D28" s="181"/>
      <c r="E28" s="181"/>
      <c r="F28" s="724"/>
      <c r="G28" s="727"/>
      <c r="H28" s="727"/>
      <c r="I28" s="727"/>
      <c r="J28" s="727"/>
      <c r="K28" s="196" t="s">
        <v>7667</v>
      </c>
      <c r="L28" s="183" t="s">
        <v>7676</v>
      </c>
      <c r="M28" s="183"/>
      <c r="N28" s="183" t="s">
        <v>7676</v>
      </c>
      <c r="O28" s="183"/>
      <c r="P28" s="184"/>
    </row>
    <row r="29" spans="2:24" s="162" customFormat="1" ht="20" thickBot="1">
      <c r="B29" s="719"/>
      <c r="C29" s="722"/>
      <c r="D29" s="185"/>
      <c r="E29" s="185"/>
      <c r="F29" s="725"/>
      <c r="G29" s="728"/>
      <c r="H29" s="728"/>
      <c r="I29" s="728"/>
      <c r="J29" s="728"/>
      <c r="K29" s="186" t="s">
        <v>7668</v>
      </c>
      <c r="L29" s="185"/>
      <c r="M29" s="185"/>
      <c r="N29" s="185"/>
      <c r="O29" s="185"/>
      <c r="P29" s="187" t="s">
        <v>7669</v>
      </c>
    </row>
    <row r="30" spans="2:24" s="162" customFormat="1" ht="20" thickBot="1">
      <c r="B30" s="197">
        <v>15</v>
      </c>
      <c r="C30" s="198" t="s">
        <v>7670</v>
      </c>
      <c r="D30" s="199"/>
      <c r="E30" s="199"/>
      <c r="F30" s="199"/>
      <c r="G30" s="199"/>
      <c r="H30" s="199"/>
      <c r="I30" s="199"/>
      <c r="J30" s="199"/>
      <c r="K30" s="200" t="s">
        <v>7640</v>
      </c>
      <c r="L30" s="199"/>
      <c r="M30" s="199"/>
      <c r="N30" s="199"/>
      <c r="O30" s="199"/>
      <c r="P30" s="201"/>
    </row>
    <row r="31" spans="2:24" s="162" customFormat="1" ht="19">
      <c r="B31" s="717">
        <v>16</v>
      </c>
      <c r="C31" s="720" t="s">
        <v>7671</v>
      </c>
      <c r="D31" s="202"/>
      <c r="E31" s="179"/>
      <c r="F31" s="202"/>
      <c r="G31" s="202"/>
      <c r="H31" s="202"/>
      <c r="I31" s="202"/>
      <c r="J31" s="202"/>
      <c r="K31" s="178" t="s">
        <v>7672</v>
      </c>
      <c r="L31" s="179"/>
      <c r="M31" s="179"/>
      <c r="N31" s="179"/>
      <c r="O31" s="179"/>
      <c r="P31" s="180"/>
    </row>
    <row r="32" spans="2:24" s="162" customFormat="1" ht="19">
      <c r="B32" s="718"/>
      <c r="C32" s="721"/>
      <c r="D32" s="203"/>
      <c r="E32" s="183"/>
      <c r="F32" s="203"/>
      <c r="G32" s="203"/>
      <c r="H32" s="203"/>
      <c r="I32" s="203"/>
      <c r="J32" s="203"/>
      <c r="K32" s="182" t="s">
        <v>7673</v>
      </c>
      <c r="L32" s="183"/>
      <c r="M32" s="183"/>
      <c r="N32" s="183"/>
      <c r="O32" s="183"/>
      <c r="P32" s="184"/>
    </row>
    <row r="33" spans="2:24" s="162" customFormat="1" ht="19">
      <c r="B33" s="718"/>
      <c r="C33" s="721"/>
      <c r="D33" s="203"/>
      <c r="E33" s="183"/>
      <c r="F33" s="203"/>
      <c r="G33" s="203"/>
      <c r="H33" s="203"/>
      <c r="I33" s="203"/>
      <c r="J33" s="203"/>
      <c r="K33" s="182" t="s">
        <v>7665</v>
      </c>
      <c r="L33" s="183"/>
      <c r="M33" s="183"/>
      <c r="N33" s="183"/>
      <c r="O33" s="183"/>
      <c r="P33" s="184" t="s">
        <v>7666</v>
      </c>
    </row>
    <row r="34" spans="2:24" s="162" customFormat="1" ht="19">
      <c r="B34" s="718"/>
      <c r="C34" s="721"/>
      <c r="D34" s="204"/>
      <c r="E34" s="205"/>
      <c r="F34" s="204"/>
      <c r="G34" s="204"/>
      <c r="H34" s="204"/>
      <c r="I34" s="204"/>
      <c r="J34" s="204"/>
      <c r="K34" s="196" t="s">
        <v>7667</v>
      </c>
      <c r="L34" s="183" t="s">
        <v>7676</v>
      </c>
      <c r="M34" s="205"/>
      <c r="N34" s="183" t="s">
        <v>7676</v>
      </c>
      <c r="O34" s="205"/>
      <c r="P34" s="206"/>
    </row>
    <row r="35" spans="2:24" s="162" customFormat="1" ht="20" thickBot="1">
      <c r="B35" s="719"/>
      <c r="C35" s="722"/>
      <c r="D35" s="207"/>
      <c r="E35" s="208"/>
      <c r="F35" s="207"/>
      <c r="G35" s="207"/>
      <c r="H35" s="207"/>
      <c r="I35" s="207"/>
      <c r="J35" s="207"/>
      <c r="K35" s="186" t="s">
        <v>7668</v>
      </c>
      <c r="L35" s="208"/>
      <c r="M35" s="208"/>
      <c r="N35" s="208"/>
      <c r="O35" s="208"/>
      <c r="P35" s="209" t="s">
        <v>7669</v>
      </c>
    </row>
    <row r="36" spans="2:24" s="162" customFormat="1" ht="19">
      <c r="B36" s="210"/>
      <c r="C36" s="211"/>
      <c r="D36" s="211"/>
      <c r="E36" s="211"/>
      <c r="F36" s="211"/>
      <c r="G36" s="212"/>
      <c r="H36" s="210"/>
      <c r="I36" s="210"/>
      <c r="J36" s="210"/>
      <c r="K36" s="213"/>
      <c r="L36" s="212"/>
      <c r="M36" s="212"/>
      <c r="N36" s="212"/>
      <c r="O36" s="212"/>
      <c r="P36" s="210"/>
    </row>
    <row r="37" spans="2:24" ht="18">
      <c r="B37" s="188"/>
      <c r="C37" s="189"/>
      <c r="D37" s="189"/>
      <c r="E37" s="214"/>
      <c r="F37" s="189"/>
      <c r="G37" s="189"/>
      <c r="H37" s="189"/>
      <c r="I37" s="189"/>
      <c r="J37" s="189"/>
      <c r="K37" s="190"/>
      <c r="L37" s="189"/>
      <c r="M37" s="189"/>
      <c r="N37" s="189"/>
      <c r="O37" s="189"/>
      <c r="P37" s="191"/>
      <c r="U37" s="162"/>
      <c r="V37" s="162"/>
      <c r="W37" s="162"/>
      <c r="X37" s="162"/>
    </row>
    <row r="38" spans="2:24" ht="19" thickBot="1">
      <c r="B38" s="158" t="s">
        <v>7674</v>
      </c>
      <c r="C38" s="156"/>
      <c r="D38" s="156"/>
      <c r="E38" s="156"/>
      <c r="F38" s="156"/>
      <c r="G38" s="157"/>
      <c r="H38" s="157"/>
      <c r="I38" s="158"/>
      <c r="J38" s="158"/>
      <c r="K38" s="158"/>
      <c r="L38" s="157"/>
      <c r="M38" s="157"/>
      <c r="N38" s="157"/>
      <c r="O38" s="157"/>
      <c r="P38" s="215"/>
    </row>
    <row r="39" spans="2:24" ht="18">
      <c r="B39" s="729" t="s">
        <v>7633</v>
      </c>
      <c r="C39" s="745" t="s">
        <v>7634</v>
      </c>
      <c r="D39" s="216"/>
      <c r="E39" s="216"/>
      <c r="F39" s="216"/>
      <c r="G39" s="217"/>
      <c r="H39" s="217"/>
      <c r="I39" s="217"/>
      <c r="J39" s="217"/>
      <c r="K39" s="742"/>
      <c r="L39" s="742"/>
      <c r="M39" s="742"/>
      <c r="N39" s="742"/>
      <c r="O39" s="742"/>
      <c r="P39" s="743"/>
    </row>
    <row r="40" spans="2:24" ht="19" thickBot="1">
      <c r="B40" s="730"/>
      <c r="C40" s="746"/>
      <c r="D40" s="218"/>
      <c r="E40" s="218"/>
      <c r="F40" s="218"/>
      <c r="G40" s="219"/>
      <c r="H40" s="219"/>
      <c r="I40" s="219"/>
      <c r="J40" s="219"/>
      <c r="K40" s="747"/>
      <c r="L40" s="219"/>
      <c r="M40" s="219"/>
      <c r="N40" s="219"/>
      <c r="O40" s="219"/>
      <c r="P40" s="744"/>
    </row>
    <row r="41" spans="2:24" ht="20" thickBot="1">
      <c r="B41" s="166">
        <v>17</v>
      </c>
      <c r="C41" s="167" t="s">
        <v>7639</v>
      </c>
      <c r="D41" s="167"/>
      <c r="E41" s="167"/>
      <c r="F41" s="167"/>
      <c r="G41" s="169"/>
      <c r="H41" s="169"/>
      <c r="I41" s="168"/>
      <c r="J41" s="168"/>
      <c r="K41" s="167" t="s">
        <v>7675</v>
      </c>
      <c r="L41" s="169">
        <v>0</v>
      </c>
      <c r="M41" s="169"/>
      <c r="N41" s="169">
        <v>0</v>
      </c>
      <c r="O41" s="169"/>
      <c r="P41" s="170"/>
    </row>
  </sheetData>
  <mergeCells count="34">
    <mergeCell ref="P39:P40"/>
    <mergeCell ref="J24:J29"/>
    <mergeCell ref="B31:B35"/>
    <mergeCell ref="C31:C35"/>
    <mergeCell ref="B39:B40"/>
    <mergeCell ref="C39:C40"/>
    <mergeCell ref="K39:K40"/>
    <mergeCell ref="B24:B29"/>
    <mergeCell ref="C24:C29"/>
    <mergeCell ref="F24:F29"/>
    <mergeCell ref="G24:G29"/>
    <mergeCell ref="H24:H29"/>
    <mergeCell ref="I24:I29"/>
    <mergeCell ref="C21:C22"/>
    <mergeCell ref="G21:J21"/>
    <mergeCell ref="K21:K22"/>
    <mergeCell ref="L21:O21"/>
    <mergeCell ref="L39:O39"/>
    <mergeCell ref="P21:P22"/>
    <mergeCell ref="P3:P4"/>
    <mergeCell ref="B15:B18"/>
    <mergeCell ref="C15:C18"/>
    <mergeCell ref="F15:F18"/>
    <mergeCell ref="G15:G18"/>
    <mergeCell ref="H15:H18"/>
    <mergeCell ref="I15:I18"/>
    <mergeCell ref="J15:J18"/>
    <mergeCell ref="B3:B4"/>
    <mergeCell ref="C3:C4"/>
    <mergeCell ref="F3:F4"/>
    <mergeCell ref="G3:J3"/>
    <mergeCell ref="K3:K4"/>
    <mergeCell ref="L3:O3"/>
    <mergeCell ref="B21:B22"/>
  </mergeCells>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EEB55-C78D-FD44-BA6E-D16FAD4B8B8F}">
  <dimension ref="B2:G19"/>
  <sheetViews>
    <sheetView zoomScale="110" zoomScaleNormal="150" workbookViewId="0">
      <selection activeCell="I21" sqref="I21"/>
    </sheetView>
  </sheetViews>
  <sheetFormatPr baseColWidth="10" defaultColWidth="11" defaultRowHeight="16"/>
  <cols>
    <col min="1" max="1" width="8.5" customWidth="1"/>
    <col min="2" max="2" width="34" customWidth="1"/>
    <col min="3" max="3" width="25.1640625" customWidth="1"/>
    <col min="4" max="4" width="29.1640625" customWidth="1"/>
    <col min="6" max="6" width="59" customWidth="1"/>
    <col min="7" max="7" width="36.33203125" customWidth="1"/>
  </cols>
  <sheetData>
    <row r="2" spans="2:7" ht="34">
      <c r="B2" s="25" t="s">
        <v>6669</v>
      </c>
    </row>
    <row r="3" spans="2:7" ht="17" thickBot="1"/>
    <row r="4" spans="2:7" ht="27" thickBot="1">
      <c r="B4" s="23" t="s">
        <v>6651</v>
      </c>
      <c r="C4" s="23" t="s">
        <v>6652</v>
      </c>
      <c r="D4" s="23" t="s">
        <v>6653</v>
      </c>
      <c r="E4" s="23" t="s">
        <v>6654</v>
      </c>
      <c r="F4" s="23" t="s">
        <v>6655</v>
      </c>
      <c r="G4" s="23" t="s">
        <v>6656</v>
      </c>
    </row>
    <row r="5" spans="2:7" ht="27" thickBot="1">
      <c r="B5" s="23" t="s">
        <v>6657</v>
      </c>
      <c r="C5" s="23">
        <v>44224</v>
      </c>
      <c r="D5" s="23">
        <v>44255</v>
      </c>
      <c r="E5" s="23">
        <v>32</v>
      </c>
      <c r="F5" s="23" t="s">
        <v>6658</v>
      </c>
      <c r="G5" s="24"/>
    </row>
    <row r="6" spans="2:7" ht="27" thickBot="1">
      <c r="B6" s="23" t="s">
        <v>6659</v>
      </c>
      <c r="C6" s="23">
        <v>44208</v>
      </c>
      <c r="D6" s="23">
        <v>44215</v>
      </c>
      <c r="E6" s="23">
        <v>8</v>
      </c>
      <c r="F6" s="23" t="s">
        <v>6660</v>
      </c>
      <c r="G6" s="23" t="s">
        <v>6661</v>
      </c>
    </row>
    <row r="7" spans="2:7" ht="27" thickBot="1">
      <c r="B7" s="23" t="s">
        <v>6662</v>
      </c>
      <c r="C7" s="23">
        <v>44064</v>
      </c>
      <c r="D7" s="23">
        <v>44207</v>
      </c>
      <c r="E7" s="23">
        <v>144</v>
      </c>
      <c r="F7" s="23" t="s">
        <v>6663</v>
      </c>
      <c r="G7" s="23" t="s">
        <v>7291</v>
      </c>
    </row>
    <row r="8" spans="2:7" ht="27" thickBot="1">
      <c r="B8" s="23" t="s">
        <v>6664</v>
      </c>
      <c r="C8" s="23">
        <v>44216</v>
      </c>
      <c r="D8" s="23">
        <v>44223</v>
      </c>
      <c r="E8" s="23">
        <v>8</v>
      </c>
      <c r="F8" s="23" t="s">
        <v>6665</v>
      </c>
      <c r="G8" s="23"/>
    </row>
    <row r="9" spans="2:7" ht="27" thickBot="1">
      <c r="B9" s="23" t="s">
        <v>6666</v>
      </c>
      <c r="C9" s="23">
        <v>44272</v>
      </c>
      <c r="D9" s="23">
        <v>44287</v>
      </c>
      <c r="E9" s="23">
        <v>16</v>
      </c>
      <c r="F9" s="23" t="s">
        <v>6667</v>
      </c>
      <c r="G9" s="23" t="s">
        <v>6668</v>
      </c>
    </row>
    <row r="12" spans="2:7" ht="34">
      <c r="B12" s="25" t="s">
        <v>7264</v>
      </c>
    </row>
    <row r="13" spans="2:7" ht="17" thickBot="1"/>
    <row r="14" spans="2:7" ht="27" thickBot="1">
      <c r="B14" s="26" t="s">
        <v>6651</v>
      </c>
      <c r="C14" s="26" t="s">
        <v>7265</v>
      </c>
      <c r="D14" s="26" t="s">
        <v>7266</v>
      </c>
      <c r="E14" s="26" t="s">
        <v>6654</v>
      </c>
      <c r="F14" s="26" t="s">
        <v>6655</v>
      </c>
      <c r="G14" s="26" t="s">
        <v>6656</v>
      </c>
    </row>
    <row r="15" spans="2:7" ht="27" thickBot="1">
      <c r="B15" s="27" t="s">
        <v>6657</v>
      </c>
      <c r="C15" s="27">
        <v>512</v>
      </c>
      <c r="D15" s="27">
        <v>543</v>
      </c>
      <c r="E15" s="27">
        <v>32</v>
      </c>
      <c r="F15" s="27" t="s">
        <v>6658</v>
      </c>
      <c r="G15" s="28"/>
    </row>
    <row r="16" spans="2:7" ht="27" thickBot="1">
      <c r="B16" s="23" t="s">
        <v>6659</v>
      </c>
      <c r="C16" s="23">
        <v>544</v>
      </c>
      <c r="D16" s="23">
        <v>551</v>
      </c>
      <c r="E16" s="23">
        <v>8</v>
      </c>
      <c r="F16" s="23" t="s">
        <v>6660</v>
      </c>
      <c r="G16" s="23" t="s">
        <v>6661</v>
      </c>
    </row>
    <row r="17" spans="2:7" ht="27" thickBot="1">
      <c r="B17" s="27" t="s">
        <v>6662</v>
      </c>
      <c r="C17" s="27">
        <v>1072</v>
      </c>
      <c r="D17" s="27">
        <v>1215</v>
      </c>
      <c r="E17" s="27">
        <v>144</v>
      </c>
      <c r="F17" s="27" t="s">
        <v>6663</v>
      </c>
      <c r="G17" s="27" t="s">
        <v>7291</v>
      </c>
    </row>
    <row r="18" spans="2:7" ht="27" thickBot="1">
      <c r="B18" s="23" t="s">
        <v>6664</v>
      </c>
      <c r="C18" s="23">
        <v>552</v>
      </c>
      <c r="D18" s="23">
        <v>559</v>
      </c>
      <c r="E18" s="23">
        <v>8</v>
      </c>
      <c r="F18" s="23" t="s">
        <v>6665</v>
      </c>
      <c r="G18" s="23"/>
    </row>
    <row r="19" spans="2:7" ht="27" thickBot="1">
      <c r="B19" s="27" t="s">
        <v>6666</v>
      </c>
      <c r="C19" s="27">
        <v>560</v>
      </c>
      <c r="D19" s="27">
        <v>575</v>
      </c>
      <c r="E19" s="27">
        <v>16</v>
      </c>
      <c r="F19" s="27" t="s">
        <v>6667</v>
      </c>
      <c r="G19" s="27" t="s">
        <v>6668</v>
      </c>
    </row>
  </sheetData>
  <phoneticPr fontId="3" type="noConversion"/>
  <pageMargins left="0.7" right="0.7" top="0.75" bottom="0.75" header="0.3" footer="0.3"/>
  <pageSetup orientation="portrait" horizontalDpi="0" verticalDpi="0"/>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278A68-594E-7E46-BF23-AE5803D14E41}">
  <dimension ref="A1:G380"/>
  <sheetViews>
    <sheetView zoomScale="108" zoomScaleNormal="85" workbookViewId="0">
      <selection activeCell="I27" sqref="I27"/>
    </sheetView>
  </sheetViews>
  <sheetFormatPr baseColWidth="10" defaultColWidth="18.6640625" defaultRowHeight="14"/>
  <cols>
    <col min="1" max="1" width="18.6640625" style="59"/>
    <col min="2" max="2" width="37.6640625" style="60" customWidth="1"/>
    <col min="3" max="3" width="28" style="60" bestFit="1" customWidth="1"/>
    <col min="4" max="7" width="18.6640625" style="60"/>
    <col min="8" max="16384" width="18.6640625" style="34"/>
  </cols>
  <sheetData>
    <row r="1" spans="1:7">
      <c r="A1" s="33" t="s">
        <v>7268</v>
      </c>
      <c r="B1" s="33" t="s">
        <v>0</v>
      </c>
      <c r="C1" s="33" t="s">
        <v>1</v>
      </c>
      <c r="D1" s="33" t="s">
        <v>2</v>
      </c>
      <c r="E1" s="33" t="s">
        <v>3</v>
      </c>
      <c r="F1" s="33" t="s">
        <v>4</v>
      </c>
      <c r="G1" s="33" t="s">
        <v>5</v>
      </c>
    </row>
    <row r="2" spans="1:7">
      <c r="A2" s="35"/>
      <c r="B2" s="36" t="s">
        <v>7269</v>
      </c>
      <c r="C2" s="36"/>
      <c r="D2" s="36"/>
      <c r="E2" s="36"/>
      <c r="F2" s="36"/>
      <c r="G2" s="36"/>
    </row>
    <row r="3" spans="1:7" ht="15">
      <c r="A3" s="37" t="s">
        <v>6676</v>
      </c>
      <c r="B3" s="38" t="s">
        <v>33</v>
      </c>
      <c r="C3" s="39" t="s">
        <v>7270</v>
      </c>
      <c r="D3" s="40">
        <f>-0.0001*1000000</f>
        <v>-100</v>
      </c>
      <c r="E3" s="40">
        <f>0.00035*1000000</f>
        <v>350</v>
      </c>
      <c r="F3" s="39" t="s">
        <v>7271</v>
      </c>
      <c r="G3" s="41"/>
    </row>
    <row r="4" spans="1:7" ht="15">
      <c r="A4" s="37" t="s">
        <v>6693</v>
      </c>
      <c r="B4" s="38" t="s">
        <v>48</v>
      </c>
      <c r="C4" s="39" t="s">
        <v>7270</v>
      </c>
      <c r="D4" s="40">
        <f t="shared" ref="D4:D25" si="0">-0.0001*1000000</f>
        <v>-100</v>
      </c>
      <c r="E4" s="40">
        <f t="shared" ref="E4:E25" si="1">0.00035*1000000</f>
        <v>350</v>
      </c>
      <c r="F4" s="39" t="s">
        <v>7271</v>
      </c>
      <c r="G4" s="41"/>
    </row>
    <row r="5" spans="1:7" ht="15">
      <c r="A5" s="37" t="s">
        <v>6705</v>
      </c>
      <c r="B5" s="38" t="s">
        <v>58</v>
      </c>
      <c r="C5" s="39" t="s">
        <v>7270</v>
      </c>
      <c r="D5" s="40">
        <f t="shared" si="0"/>
        <v>-100</v>
      </c>
      <c r="E5" s="40">
        <f t="shared" si="1"/>
        <v>350</v>
      </c>
      <c r="F5" s="39" t="s">
        <v>7271</v>
      </c>
      <c r="G5" s="41"/>
    </row>
    <row r="6" spans="1:7" ht="15">
      <c r="A6" s="37" t="s">
        <v>6724</v>
      </c>
      <c r="B6" s="38" t="s">
        <v>74</v>
      </c>
      <c r="C6" s="39" t="s">
        <v>7270</v>
      </c>
      <c r="D6" s="40">
        <f t="shared" si="0"/>
        <v>-100</v>
      </c>
      <c r="E6" s="40">
        <f t="shared" si="1"/>
        <v>350</v>
      </c>
      <c r="F6" s="39" t="s">
        <v>7271</v>
      </c>
      <c r="G6" s="41"/>
    </row>
    <row r="7" spans="1:7" ht="15">
      <c r="A7" s="37" t="s">
        <v>6734</v>
      </c>
      <c r="B7" s="38" t="s">
        <v>79</v>
      </c>
      <c r="C7" s="39" t="s">
        <v>7270</v>
      </c>
      <c r="D7" s="40">
        <f t="shared" si="0"/>
        <v>-100</v>
      </c>
      <c r="E7" s="40">
        <f t="shared" si="1"/>
        <v>350</v>
      </c>
      <c r="F7" s="39" t="s">
        <v>7271</v>
      </c>
      <c r="G7" s="41"/>
    </row>
    <row r="8" spans="1:7" ht="15">
      <c r="A8" s="37" t="s">
        <v>6736</v>
      </c>
      <c r="B8" s="38" t="s">
        <v>80</v>
      </c>
      <c r="C8" s="39" t="s">
        <v>7270</v>
      </c>
      <c r="D8" s="40">
        <f t="shared" si="0"/>
        <v>-100</v>
      </c>
      <c r="E8" s="40">
        <f t="shared" si="1"/>
        <v>350</v>
      </c>
      <c r="F8" s="39" t="s">
        <v>7271</v>
      </c>
      <c r="G8" s="41"/>
    </row>
    <row r="9" spans="1:7" ht="15">
      <c r="A9" s="37" t="s">
        <v>6769</v>
      </c>
      <c r="B9" s="38" t="s">
        <v>109</v>
      </c>
      <c r="C9" s="39" t="s">
        <v>7270</v>
      </c>
      <c r="D9" s="40">
        <f t="shared" si="0"/>
        <v>-100</v>
      </c>
      <c r="E9" s="40">
        <f t="shared" si="1"/>
        <v>350</v>
      </c>
      <c r="F9" s="39" t="s">
        <v>7271</v>
      </c>
      <c r="G9" s="41"/>
    </row>
    <row r="10" spans="1:7" ht="15">
      <c r="A10" s="37" t="s">
        <v>6772</v>
      </c>
      <c r="B10" s="38" t="s">
        <v>111</v>
      </c>
      <c r="C10" s="39" t="s">
        <v>7270</v>
      </c>
      <c r="D10" s="40">
        <f t="shared" si="0"/>
        <v>-100</v>
      </c>
      <c r="E10" s="40">
        <f t="shared" si="1"/>
        <v>350</v>
      </c>
      <c r="F10" s="39" t="s">
        <v>7271</v>
      </c>
      <c r="G10" s="41"/>
    </row>
    <row r="11" spans="1:7" ht="15">
      <c r="A11" s="37" t="s">
        <v>6774</v>
      </c>
      <c r="B11" s="38" t="s">
        <v>112</v>
      </c>
      <c r="C11" s="39" t="s">
        <v>7270</v>
      </c>
      <c r="D11" s="40">
        <f t="shared" si="0"/>
        <v>-100</v>
      </c>
      <c r="E11" s="40">
        <f t="shared" si="1"/>
        <v>350</v>
      </c>
      <c r="F11" s="39" t="s">
        <v>7271</v>
      </c>
      <c r="G11" s="41"/>
    </row>
    <row r="12" spans="1:7" ht="15">
      <c r="A12" s="37" t="s">
        <v>6776</v>
      </c>
      <c r="B12" s="38" t="s">
        <v>114</v>
      </c>
      <c r="C12" s="39" t="s">
        <v>7270</v>
      </c>
      <c r="D12" s="40">
        <f t="shared" si="0"/>
        <v>-100</v>
      </c>
      <c r="E12" s="40">
        <f t="shared" si="1"/>
        <v>350</v>
      </c>
      <c r="F12" s="39" t="s">
        <v>7271</v>
      </c>
      <c r="G12" s="41"/>
    </row>
    <row r="13" spans="1:7" ht="15">
      <c r="A13" s="37" t="s">
        <v>6805</v>
      </c>
      <c r="B13" s="38" t="s">
        <v>134</v>
      </c>
      <c r="C13" s="39" t="s">
        <v>7270</v>
      </c>
      <c r="D13" s="40">
        <f t="shared" si="0"/>
        <v>-100</v>
      </c>
      <c r="E13" s="40">
        <f t="shared" si="1"/>
        <v>350</v>
      </c>
      <c r="F13" s="39" t="s">
        <v>7271</v>
      </c>
      <c r="G13" s="41"/>
    </row>
    <row r="14" spans="1:7" ht="15">
      <c r="A14" s="37" t="s">
        <v>6815</v>
      </c>
      <c r="B14" s="38" t="s">
        <v>141</v>
      </c>
      <c r="C14" s="39" t="s">
        <v>7270</v>
      </c>
      <c r="D14" s="40">
        <f t="shared" si="0"/>
        <v>-100</v>
      </c>
      <c r="E14" s="40">
        <f t="shared" si="1"/>
        <v>350</v>
      </c>
      <c r="F14" s="39" t="s">
        <v>7271</v>
      </c>
      <c r="G14" s="41"/>
    </row>
    <row r="15" spans="1:7" ht="15">
      <c r="A15" s="37" t="s">
        <v>6820</v>
      </c>
      <c r="B15" s="38" t="s">
        <v>146</v>
      </c>
      <c r="C15" s="39" t="s">
        <v>7270</v>
      </c>
      <c r="D15" s="40">
        <f t="shared" si="0"/>
        <v>-100</v>
      </c>
      <c r="E15" s="40">
        <f t="shared" si="1"/>
        <v>350</v>
      </c>
      <c r="F15" s="39" t="s">
        <v>7271</v>
      </c>
      <c r="G15" s="41"/>
    </row>
    <row r="16" spans="1:7" ht="15">
      <c r="A16" s="37" t="s">
        <v>6822</v>
      </c>
      <c r="B16" s="38" t="s">
        <v>147</v>
      </c>
      <c r="C16" s="39" t="s">
        <v>7270</v>
      </c>
      <c r="D16" s="40">
        <f t="shared" si="0"/>
        <v>-100</v>
      </c>
      <c r="E16" s="40">
        <f>0.0006*1000000</f>
        <v>600</v>
      </c>
      <c r="F16" s="39" t="s">
        <v>7271</v>
      </c>
      <c r="G16" s="41"/>
    </row>
    <row r="17" spans="1:7" ht="15">
      <c r="A17" s="37" t="s">
        <v>6823</v>
      </c>
      <c r="B17" s="38" t="s">
        <v>148</v>
      </c>
      <c r="C17" s="39" t="s">
        <v>7270</v>
      </c>
      <c r="D17" s="40">
        <f t="shared" si="0"/>
        <v>-100</v>
      </c>
      <c r="E17" s="40">
        <f t="shared" si="1"/>
        <v>350</v>
      </c>
      <c r="F17" s="39" t="s">
        <v>7271</v>
      </c>
      <c r="G17" s="41"/>
    </row>
    <row r="18" spans="1:7" ht="15">
      <c r="A18" s="37" t="s">
        <v>6824</v>
      </c>
      <c r="B18" s="38" t="s">
        <v>149</v>
      </c>
      <c r="C18" s="39" t="s">
        <v>7270</v>
      </c>
      <c r="D18" s="40">
        <f t="shared" si="0"/>
        <v>-100</v>
      </c>
      <c r="E18" s="40">
        <f t="shared" si="1"/>
        <v>350</v>
      </c>
      <c r="F18" s="39" t="s">
        <v>7271</v>
      </c>
      <c r="G18" s="41"/>
    </row>
    <row r="19" spans="1:7" ht="15">
      <c r="A19" s="37" t="s">
        <v>6828</v>
      </c>
      <c r="B19" s="38" t="s">
        <v>154</v>
      </c>
      <c r="C19" s="39" t="s">
        <v>7270</v>
      </c>
      <c r="D19" s="40">
        <f t="shared" si="0"/>
        <v>-100</v>
      </c>
      <c r="E19" s="40">
        <f t="shared" si="1"/>
        <v>350</v>
      </c>
      <c r="F19" s="39" t="s">
        <v>7271</v>
      </c>
      <c r="G19" s="41"/>
    </row>
    <row r="20" spans="1:7" ht="15">
      <c r="A20" s="37" t="s">
        <v>6843</v>
      </c>
      <c r="B20" s="38" t="s">
        <v>165</v>
      </c>
      <c r="C20" s="39" t="s">
        <v>7270</v>
      </c>
      <c r="D20" s="40">
        <f t="shared" si="0"/>
        <v>-100</v>
      </c>
      <c r="E20" s="40">
        <f t="shared" si="1"/>
        <v>350</v>
      </c>
      <c r="F20" s="39" t="s">
        <v>7271</v>
      </c>
      <c r="G20" s="41"/>
    </row>
    <row r="21" spans="1:7" ht="15">
      <c r="A21" s="37" t="s">
        <v>6857</v>
      </c>
      <c r="B21" s="38" t="s">
        <v>175</v>
      </c>
      <c r="C21" s="39" t="s">
        <v>7270</v>
      </c>
      <c r="D21" s="40">
        <f t="shared" si="0"/>
        <v>-100</v>
      </c>
      <c r="E21" s="40">
        <f t="shared" si="1"/>
        <v>350</v>
      </c>
      <c r="F21" s="39" t="s">
        <v>7271</v>
      </c>
      <c r="G21" s="41"/>
    </row>
    <row r="22" spans="1:7" ht="15">
      <c r="A22" s="37" t="s">
        <v>6858</v>
      </c>
      <c r="B22" s="38" t="s">
        <v>176</v>
      </c>
      <c r="C22" s="39" t="s">
        <v>7270</v>
      </c>
      <c r="D22" s="40">
        <f t="shared" si="0"/>
        <v>-100</v>
      </c>
      <c r="E22" s="40">
        <f t="shared" si="1"/>
        <v>350</v>
      </c>
      <c r="F22" s="39" t="s">
        <v>7271</v>
      </c>
      <c r="G22" s="41"/>
    </row>
    <row r="23" spans="1:7" ht="15">
      <c r="A23" s="37" t="s">
        <v>6887</v>
      </c>
      <c r="B23" s="38" t="s">
        <v>203</v>
      </c>
      <c r="C23" s="39" t="s">
        <v>7270</v>
      </c>
      <c r="D23" s="40">
        <f t="shared" si="0"/>
        <v>-100</v>
      </c>
      <c r="E23" s="40">
        <f t="shared" si="1"/>
        <v>350</v>
      </c>
      <c r="F23" s="39" t="s">
        <v>7271</v>
      </c>
      <c r="G23" s="41"/>
    </row>
    <row r="24" spans="1:7" ht="15">
      <c r="A24" s="37" t="s">
        <v>6894</v>
      </c>
      <c r="B24" s="38" t="s">
        <v>211</v>
      </c>
      <c r="C24" s="39" t="s">
        <v>7270</v>
      </c>
      <c r="D24" s="40">
        <f t="shared" si="0"/>
        <v>-100</v>
      </c>
      <c r="E24" s="40">
        <f t="shared" si="1"/>
        <v>350</v>
      </c>
      <c r="F24" s="39" t="s">
        <v>7271</v>
      </c>
      <c r="G24" s="41"/>
    </row>
    <row r="25" spans="1:7" ht="15">
      <c r="A25" s="37" t="s">
        <v>6909</v>
      </c>
      <c r="B25" s="38" t="s">
        <v>223</v>
      </c>
      <c r="C25" s="39" t="s">
        <v>7270</v>
      </c>
      <c r="D25" s="40">
        <f t="shared" si="0"/>
        <v>-100</v>
      </c>
      <c r="E25" s="40">
        <f t="shared" si="1"/>
        <v>350</v>
      </c>
      <c r="F25" s="39" t="s">
        <v>7271</v>
      </c>
      <c r="G25" s="41"/>
    </row>
    <row r="26" spans="1:7">
      <c r="A26" s="35"/>
      <c r="B26" s="36" t="s">
        <v>7272</v>
      </c>
      <c r="C26" s="36"/>
      <c r="D26" s="36"/>
      <c r="E26" s="36"/>
      <c r="F26" s="36"/>
      <c r="G26" s="36"/>
    </row>
    <row r="27" spans="1:7" ht="15">
      <c r="A27" s="42" t="s">
        <v>6670</v>
      </c>
      <c r="B27" s="43" t="s">
        <v>32</v>
      </c>
      <c r="C27" s="39" t="s">
        <v>7273</v>
      </c>
      <c r="D27" s="40">
        <f>-0.01*1000</f>
        <v>-10</v>
      </c>
      <c r="E27" s="40">
        <f>0.01*1000</f>
        <v>10</v>
      </c>
      <c r="F27" s="39" t="s">
        <v>7274</v>
      </c>
      <c r="G27" s="41"/>
    </row>
    <row r="28" spans="1:7" ht="15">
      <c r="A28" s="42" t="s">
        <v>6671</v>
      </c>
      <c r="B28" s="43" t="s">
        <v>32</v>
      </c>
      <c r="C28" s="39" t="s">
        <v>7273</v>
      </c>
      <c r="D28" s="40">
        <f t="shared" ref="D28:D91" si="2">-0.01*1000</f>
        <v>-10</v>
      </c>
      <c r="E28" s="40">
        <f t="shared" ref="E28:E91" si="3">0.01*1000</f>
        <v>10</v>
      </c>
      <c r="F28" s="39" t="s">
        <v>7274</v>
      </c>
      <c r="G28" s="41"/>
    </row>
    <row r="29" spans="1:7" ht="15">
      <c r="A29" s="42" t="s">
        <v>6672</v>
      </c>
      <c r="B29" s="43" t="s">
        <v>32</v>
      </c>
      <c r="C29" s="39" t="s">
        <v>7273</v>
      </c>
      <c r="D29" s="40">
        <f t="shared" si="2"/>
        <v>-10</v>
      </c>
      <c r="E29" s="40">
        <f t="shared" si="3"/>
        <v>10</v>
      </c>
      <c r="F29" s="39" t="s">
        <v>7274</v>
      </c>
      <c r="G29" s="41"/>
    </row>
    <row r="30" spans="1:7" ht="15">
      <c r="A30" s="42" t="s">
        <v>6673</v>
      </c>
      <c r="B30" s="43" t="s">
        <v>32</v>
      </c>
      <c r="C30" s="39" t="s">
        <v>7273</v>
      </c>
      <c r="D30" s="40">
        <f t="shared" si="2"/>
        <v>-10</v>
      </c>
      <c r="E30" s="40">
        <f t="shared" si="3"/>
        <v>10</v>
      </c>
      <c r="F30" s="39" t="s">
        <v>7274</v>
      </c>
      <c r="G30" s="41"/>
    </row>
    <row r="31" spans="1:7" ht="15">
      <c r="A31" s="42" t="s">
        <v>6674</v>
      </c>
      <c r="B31" s="43" t="s">
        <v>32</v>
      </c>
      <c r="C31" s="39" t="s">
        <v>7273</v>
      </c>
      <c r="D31" s="40">
        <f t="shared" si="2"/>
        <v>-10</v>
      </c>
      <c r="E31" s="40">
        <f t="shared" si="3"/>
        <v>10</v>
      </c>
      <c r="F31" s="39" t="s">
        <v>7274</v>
      </c>
      <c r="G31" s="41"/>
    </row>
    <row r="32" spans="1:7" ht="15">
      <c r="A32" s="42" t="s">
        <v>6675</v>
      </c>
      <c r="B32" s="43" t="s">
        <v>32</v>
      </c>
      <c r="C32" s="39" t="s">
        <v>7273</v>
      </c>
      <c r="D32" s="40">
        <f t="shared" si="2"/>
        <v>-10</v>
      </c>
      <c r="E32" s="40">
        <f t="shared" si="3"/>
        <v>10</v>
      </c>
      <c r="F32" s="39" t="s">
        <v>7274</v>
      </c>
      <c r="G32" s="41"/>
    </row>
    <row r="33" spans="1:7" ht="15">
      <c r="A33" s="42" t="s">
        <v>6682</v>
      </c>
      <c r="B33" s="43" t="s">
        <v>32</v>
      </c>
      <c r="C33" s="39" t="s">
        <v>7273</v>
      </c>
      <c r="D33" s="40">
        <f t="shared" si="2"/>
        <v>-10</v>
      </c>
      <c r="E33" s="40">
        <f t="shared" si="3"/>
        <v>10</v>
      </c>
      <c r="F33" s="39" t="s">
        <v>7274</v>
      </c>
      <c r="G33" s="41"/>
    </row>
    <row r="34" spans="1:7" ht="15">
      <c r="A34" s="42" t="s">
        <v>6690</v>
      </c>
      <c r="B34" s="43" t="s">
        <v>32</v>
      </c>
      <c r="C34" s="39" t="s">
        <v>7273</v>
      </c>
      <c r="D34" s="40">
        <f t="shared" si="2"/>
        <v>-10</v>
      </c>
      <c r="E34" s="40">
        <f t="shared" si="3"/>
        <v>10</v>
      </c>
      <c r="F34" s="39" t="s">
        <v>7274</v>
      </c>
      <c r="G34" s="41"/>
    </row>
    <row r="35" spans="1:7" ht="15">
      <c r="A35" s="42" t="s">
        <v>6691</v>
      </c>
      <c r="B35" s="43" t="s">
        <v>32</v>
      </c>
      <c r="C35" s="39" t="s">
        <v>7273</v>
      </c>
      <c r="D35" s="40">
        <f t="shared" si="2"/>
        <v>-10</v>
      </c>
      <c r="E35" s="40">
        <f t="shared" si="3"/>
        <v>10</v>
      </c>
      <c r="F35" s="39" t="s">
        <v>7274</v>
      </c>
      <c r="G35" s="41"/>
    </row>
    <row r="36" spans="1:7" ht="15">
      <c r="A36" s="42" t="s">
        <v>236</v>
      </c>
      <c r="B36" s="43" t="s">
        <v>32</v>
      </c>
      <c r="C36" s="39" t="s">
        <v>7273</v>
      </c>
      <c r="D36" s="40">
        <f t="shared" si="2"/>
        <v>-10</v>
      </c>
      <c r="E36" s="40">
        <f t="shared" si="3"/>
        <v>10</v>
      </c>
      <c r="F36" s="39" t="s">
        <v>7274</v>
      </c>
      <c r="G36" s="41"/>
    </row>
    <row r="37" spans="1:7" ht="15">
      <c r="A37" s="42" t="s">
        <v>238</v>
      </c>
      <c r="B37" s="43" t="s">
        <v>32</v>
      </c>
      <c r="C37" s="39" t="s">
        <v>7273</v>
      </c>
      <c r="D37" s="40">
        <f t="shared" si="2"/>
        <v>-10</v>
      </c>
      <c r="E37" s="40">
        <f t="shared" si="3"/>
        <v>10</v>
      </c>
      <c r="F37" s="39" t="s">
        <v>7274</v>
      </c>
      <c r="G37" s="41"/>
    </row>
    <row r="38" spans="1:7" ht="15">
      <c r="A38" s="42" t="s">
        <v>239</v>
      </c>
      <c r="B38" s="43" t="s">
        <v>32</v>
      </c>
      <c r="C38" s="39" t="s">
        <v>7273</v>
      </c>
      <c r="D38" s="40">
        <f t="shared" si="2"/>
        <v>-10</v>
      </c>
      <c r="E38" s="40">
        <f t="shared" si="3"/>
        <v>10</v>
      </c>
      <c r="F38" s="39" t="s">
        <v>7274</v>
      </c>
      <c r="G38" s="41"/>
    </row>
    <row r="39" spans="1:7" ht="15">
      <c r="A39" s="42" t="s">
        <v>240</v>
      </c>
      <c r="B39" s="43" t="s">
        <v>32</v>
      </c>
      <c r="C39" s="39" t="s">
        <v>7273</v>
      </c>
      <c r="D39" s="40">
        <f t="shared" si="2"/>
        <v>-10</v>
      </c>
      <c r="E39" s="40">
        <f t="shared" si="3"/>
        <v>10</v>
      </c>
      <c r="F39" s="39" t="s">
        <v>7274</v>
      </c>
      <c r="G39" s="41"/>
    </row>
    <row r="40" spans="1:7" ht="15">
      <c r="A40" s="42" t="s">
        <v>241</v>
      </c>
      <c r="B40" s="43" t="s">
        <v>32</v>
      </c>
      <c r="C40" s="39" t="s">
        <v>7273</v>
      </c>
      <c r="D40" s="40">
        <f t="shared" si="2"/>
        <v>-10</v>
      </c>
      <c r="E40" s="40">
        <f t="shared" si="3"/>
        <v>10</v>
      </c>
      <c r="F40" s="39" t="s">
        <v>7274</v>
      </c>
      <c r="G40" s="41"/>
    </row>
    <row r="41" spans="1:7" ht="15">
      <c r="A41" s="42" t="s">
        <v>6694</v>
      </c>
      <c r="B41" s="43" t="s">
        <v>32</v>
      </c>
      <c r="C41" s="39" t="s">
        <v>7273</v>
      </c>
      <c r="D41" s="40">
        <f t="shared" si="2"/>
        <v>-10</v>
      </c>
      <c r="E41" s="40">
        <f t="shared" si="3"/>
        <v>10</v>
      </c>
      <c r="F41" s="39" t="s">
        <v>7274</v>
      </c>
      <c r="G41" s="41"/>
    </row>
    <row r="42" spans="1:7" ht="15">
      <c r="A42" s="42" t="s">
        <v>6700</v>
      </c>
      <c r="B42" s="43" t="s">
        <v>32</v>
      </c>
      <c r="C42" s="39" t="s">
        <v>7273</v>
      </c>
      <c r="D42" s="40">
        <f t="shared" si="2"/>
        <v>-10</v>
      </c>
      <c r="E42" s="40">
        <f t="shared" si="3"/>
        <v>10</v>
      </c>
      <c r="F42" s="39" t="s">
        <v>7274</v>
      </c>
      <c r="G42" s="41"/>
    </row>
    <row r="43" spans="1:7" ht="15">
      <c r="A43" s="42" t="s">
        <v>6703</v>
      </c>
      <c r="B43" s="43" t="s">
        <v>32</v>
      </c>
      <c r="C43" s="39" t="s">
        <v>7273</v>
      </c>
      <c r="D43" s="40">
        <f t="shared" si="2"/>
        <v>-10</v>
      </c>
      <c r="E43" s="40">
        <f t="shared" si="3"/>
        <v>10</v>
      </c>
      <c r="F43" s="39" t="s">
        <v>7274</v>
      </c>
      <c r="G43" s="41"/>
    </row>
    <row r="44" spans="1:7" ht="15">
      <c r="A44" s="42" t="s">
        <v>6706</v>
      </c>
      <c r="B44" s="43" t="s">
        <v>32</v>
      </c>
      <c r="C44" s="39" t="s">
        <v>7273</v>
      </c>
      <c r="D44" s="40">
        <f t="shared" si="2"/>
        <v>-10</v>
      </c>
      <c r="E44" s="40">
        <f t="shared" si="3"/>
        <v>10</v>
      </c>
      <c r="F44" s="39" t="s">
        <v>7274</v>
      </c>
      <c r="G44" s="41"/>
    </row>
    <row r="45" spans="1:7" ht="15">
      <c r="A45" s="42" t="s">
        <v>6707</v>
      </c>
      <c r="B45" s="43" t="s">
        <v>32</v>
      </c>
      <c r="C45" s="39" t="s">
        <v>7273</v>
      </c>
      <c r="D45" s="40">
        <f t="shared" si="2"/>
        <v>-10</v>
      </c>
      <c r="E45" s="40">
        <f t="shared" si="3"/>
        <v>10</v>
      </c>
      <c r="F45" s="39" t="s">
        <v>7274</v>
      </c>
      <c r="G45" s="41"/>
    </row>
    <row r="46" spans="1:7" ht="15">
      <c r="A46" s="42" t="s">
        <v>6709</v>
      </c>
      <c r="B46" s="43" t="s">
        <v>32</v>
      </c>
      <c r="C46" s="39" t="s">
        <v>7273</v>
      </c>
      <c r="D46" s="40">
        <f t="shared" si="2"/>
        <v>-10</v>
      </c>
      <c r="E46" s="40">
        <f t="shared" si="3"/>
        <v>10</v>
      </c>
      <c r="F46" s="39" t="s">
        <v>7274</v>
      </c>
      <c r="G46" s="41"/>
    </row>
    <row r="47" spans="1:7" ht="15">
      <c r="A47" s="42" t="s">
        <v>6713</v>
      </c>
      <c r="B47" s="43" t="s">
        <v>32</v>
      </c>
      <c r="C47" s="39" t="s">
        <v>7273</v>
      </c>
      <c r="D47" s="40">
        <f t="shared" si="2"/>
        <v>-10</v>
      </c>
      <c r="E47" s="40">
        <f t="shared" si="3"/>
        <v>10</v>
      </c>
      <c r="F47" s="39" t="s">
        <v>7274</v>
      </c>
      <c r="G47" s="41"/>
    </row>
    <row r="48" spans="1:7" ht="15">
      <c r="A48" s="42" t="s">
        <v>6723</v>
      </c>
      <c r="B48" s="43" t="s">
        <v>32</v>
      </c>
      <c r="C48" s="39" t="s">
        <v>7273</v>
      </c>
      <c r="D48" s="40">
        <f t="shared" si="2"/>
        <v>-10</v>
      </c>
      <c r="E48" s="40">
        <f t="shared" si="3"/>
        <v>10</v>
      </c>
      <c r="F48" s="39" t="s">
        <v>7274</v>
      </c>
      <c r="G48" s="41"/>
    </row>
    <row r="49" spans="1:7" ht="15">
      <c r="A49" s="42" t="s">
        <v>6725</v>
      </c>
      <c r="B49" s="43" t="s">
        <v>32</v>
      </c>
      <c r="C49" s="39" t="s">
        <v>7273</v>
      </c>
      <c r="D49" s="40">
        <f t="shared" si="2"/>
        <v>-10</v>
      </c>
      <c r="E49" s="40">
        <f t="shared" si="3"/>
        <v>10</v>
      </c>
      <c r="F49" s="39" t="s">
        <v>7274</v>
      </c>
      <c r="G49" s="41"/>
    </row>
    <row r="50" spans="1:7" ht="15">
      <c r="A50" s="42" t="s">
        <v>6726</v>
      </c>
      <c r="B50" s="43" t="s">
        <v>32</v>
      </c>
      <c r="C50" s="39" t="s">
        <v>7273</v>
      </c>
      <c r="D50" s="40">
        <f t="shared" si="2"/>
        <v>-10</v>
      </c>
      <c r="E50" s="40">
        <f t="shared" si="3"/>
        <v>10</v>
      </c>
      <c r="F50" s="39" t="s">
        <v>7274</v>
      </c>
      <c r="G50" s="41"/>
    </row>
    <row r="51" spans="1:7" ht="15">
      <c r="A51" s="42" t="s">
        <v>6727</v>
      </c>
      <c r="B51" s="43" t="s">
        <v>32</v>
      </c>
      <c r="C51" s="39" t="s">
        <v>7273</v>
      </c>
      <c r="D51" s="40">
        <f t="shared" si="2"/>
        <v>-10</v>
      </c>
      <c r="E51" s="40">
        <f t="shared" si="3"/>
        <v>10</v>
      </c>
      <c r="F51" s="39" t="s">
        <v>7274</v>
      </c>
      <c r="G51" s="41"/>
    </row>
    <row r="52" spans="1:7" ht="15">
      <c r="A52" s="42" t="s">
        <v>6728</v>
      </c>
      <c r="B52" s="43" t="s">
        <v>32</v>
      </c>
      <c r="C52" s="39" t="s">
        <v>7273</v>
      </c>
      <c r="D52" s="40">
        <f t="shared" si="2"/>
        <v>-10</v>
      </c>
      <c r="E52" s="40">
        <f t="shared" si="3"/>
        <v>10</v>
      </c>
      <c r="F52" s="39" t="s">
        <v>7274</v>
      </c>
      <c r="G52" s="41"/>
    </row>
    <row r="53" spans="1:7" ht="15">
      <c r="A53" s="42" t="s">
        <v>6729</v>
      </c>
      <c r="B53" s="43" t="s">
        <v>32</v>
      </c>
      <c r="C53" s="39" t="s">
        <v>7273</v>
      </c>
      <c r="D53" s="40">
        <f t="shared" si="2"/>
        <v>-10</v>
      </c>
      <c r="E53" s="40">
        <f t="shared" si="3"/>
        <v>10</v>
      </c>
      <c r="F53" s="39" t="s">
        <v>7274</v>
      </c>
      <c r="G53" s="41"/>
    </row>
    <row r="54" spans="1:7" ht="15">
      <c r="A54" s="42" t="s">
        <v>6730</v>
      </c>
      <c r="B54" s="43" t="s">
        <v>32</v>
      </c>
      <c r="C54" s="39" t="s">
        <v>7273</v>
      </c>
      <c r="D54" s="40">
        <f t="shared" si="2"/>
        <v>-10</v>
      </c>
      <c r="E54" s="40">
        <f t="shared" si="3"/>
        <v>10</v>
      </c>
      <c r="F54" s="39" t="s">
        <v>7274</v>
      </c>
      <c r="G54" s="41"/>
    </row>
    <row r="55" spans="1:7" ht="15">
      <c r="A55" s="42" t="s">
        <v>6735</v>
      </c>
      <c r="B55" s="43" t="s">
        <v>32</v>
      </c>
      <c r="C55" s="39" t="s">
        <v>7273</v>
      </c>
      <c r="D55" s="40">
        <f t="shared" si="2"/>
        <v>-10</v>
      </c>
      <c r="E55" s="40">
        <f t="shared" si="3"/>
        <v>10</v>
      </c>
      <c r="F55" s="39" t="s">
        <v>7274</v>
      </c>
      <c r="G55" s="41"/>
    </row>
    <row r="56" spans="1:7" ht="15">
      <c r="A56" s="42" t="s">
        <v>6740</v>
      </c>
      <c r="B56" s="43" t="s">
        <v>32</v>
      </c>
      <c r="C56" s="39" t="s">
        <v>7273</v>
      </c>
      <c r="D56" s="40">
        <f t="shared" si="2"/>
        <v>-10</v>
      </c>
      <c r="E56" s="40">
        <f t="shared" si="3"/>
        <v>10</v>
      </c>
      <c r="F56" s="39" t="s">
        <v>7274</v>
      </c>
      <c r="G56" s="41"/>
    </row>
    <row r="57" spans="1:7" ht="15">
      <c r="A57" s="42" t="s">
        <v>6746</v>
      </c>
      <c r="B57" s="43" t="s">
        <v>32</v>
      </c>
      <c r="C57" s="39" t="s">
        <v>7273</v>
      </c>
      <c r="D57" s="40">
        <f t="shared" si="2"/>
        <v>-10</v>
      </c>
      <c r="E57" s="40">
        <f t="shared" si="3"/>
        <v>10</v>
      </c>
      <c r="F57" s="39" t="s">
        <v>7274</v>
      </c>
      <c r="G57" s="41"/>
    </row>
    <row r="58" spans="1:7" ht="15">
      <c r="A58" s="42" t="s">
        <v>6747</v>
      </c>
      <c r="B58" s="43" t="s">
        <v>32</v>
      </c>
      <c r="C58" s="39" t="s">
        <v>7273</v>
      </c>
      <c r="D58" s="40">
        <f t="shared" si="2"/>
        <v>-10</v>
      </c>
      <c r="E58" s="40">
        <f t="shared" si="3"/>
        <v>10</v>
      </c>
      <c r="F58" s="39" t="s">
        <v>7274</v>
      </c>
      <c r="G58" s="41"/>
    </row>
    <row r="59" spans="1:7" ht="15">
      <c r="A59" s="42" t="s">
        <v>6748</v>
      </c>
      <c r="B59" s="43" t="s">
        <v>32</v>
      </c>
      <c r="C59" s="39" t="s">
        <v>7273</v>
      </c>
      <c r="D59" s="40">
        <f t="shared" si="2"/>
        <v>-10</v>
      </c>
      <c r="E59" s="40">
        <f t="shared" si="3"/>
        <v>10</v>
      </c>
      <c r="F59" s="39" t="s">
        <v>7274</v>
      </c>
      <c r="G59" s="41"/>
    </row>
    <row r="60" spans="1:7" ht="15">
      <c r="A60" s="42" t="s">
        <v>6750</v>
      </c>
      <c r="B60" s="43" t="s">
        <v>32</v>
      </c>
      <c r="C60" s="39" t="s">
        <v>7273</v>
      </c>
      <c r="D60" s="40">
        <f t="shared" si="2"/>
        <v>-10</v>
      </c>
      <c r="E60" s="40">
        <f t="shared" si="3"/>
        <v>10</v>
      </c>
      <c r="F60" s="39" t="s">
        <v>7274</v>
      </c>
      <c r="G60" s="41"/>
    </row>
    <row r="61" spans="1:7" ht="15">
      <c r="A61" s="42" t="s">
        <v>6752</v>
      </c>
      <c r="B61" s="43" t="s">
        <v>32</v>
      </c>
      <c r="C61" s="39" t="s">
        <v>7273</v>
      </c>
      <c r="D61" s="40">
        <f t="shared" si="2"/>
        <v>-10</v>
      </c>
      <c r="E61" s="40">
        <f t="shared" si="3"/>
        <v>10</v>
      </c>
      <c r="F61" s="39" t="s">
        <v>7274</v>
      </c>
      <c r="G61" s="41"/>
    </row>
    <row r="62" spans="1:7" ht="15">
      <c r="A62" s="42" t="s">
        <v>6765</v>
      </c>
      <c r="B62" s="43" t="s">
        <v>32</v>
      </c>
      <c r="C62" s="39" t="s">
        <v>7273</v>
      </c>
      <c r="D62" s="40">
        <f t="shared" si="2"/>
        <v>-10</v>
      </c>
      <c r="E62" s="40">
        <f t="shared" si="3"/>
        <v>10</v>
      </c>
      <c r="F62" s="39" t="s">
        <v>7274</v>
      </c>
      <c r="G62" s="41"/>
    </row>
    <row r="63" spans="1:7" ht="15">
      <c r="A63" s="42" t="s">
        <v>6766</v>
      </c>
      <c r="B63" s="43" t="s">
        <v>32</v>
      </c>
      <c r="C63" s="39" t="s">
        <v>7273</v>
      </c>
      <c r="D63" s="40">
        <f t="shared" si="2"/>
        <v>-10</v>
      </c>
      <c r="E63" s="40">
        <f t="shared" si="3"/>
        <v>10</v>
      </c>
      <c r="F63" s="39" t="s">
        <v>7274</v>
      </c>
      <c r="G63" s="41"/>
    </row>
    <row r="64" spans="1:7" ht="15">
      <c r="A64" s="42" t="s">
        <v>6768</v>
      </c>
      <c r="B64" s="43" t="s">
        <v>32</v>
      </c>
      <c r="C64" s="39" t="s">
        <v>7273</v>
      </c>
      <c r="D64" s="40">
        <f t="shared" si="2"/>
        <v>-10</v>
      </c>
      <c r="E64" s="40">
        <f t="shared" si="3"/>
        <v>10</v>
      </c>
      <c r="F64" s="39" t="s">
        <v>7274</v>
      </c>
      <c r="G64" s="41"/>
    </row>
    <row r="65" spans="1:7" ht="15">
      <c r="A65" s="42" t="s">
        <v>6770</v>
      </c>
      <c r="B65" s="43" t="s">
        <v>32</v>
      </c>
      <c r="C65" s="39" t="s">
        <v>7273</v>
      </c>
      <c r="D65" s="40">
        <f t="shared" si="2"/>
        <v>-10</v>
      </c>
      <c r="E65" s="40">
        <f t="shared" si="3"/>
        <v>10</v>
      </c>
      <c r="F65" s="39" t="s">
        <v>7274</v>
      </c>
      <c r="G65" s="41"/>
    </row>
    <row r="66" spans="1:7" ht="15">
      <c r="A66" s="42" t="s">
        <v>6773</v>
      </c>
      <c r="B66" s="43" t="s">
        <v>32</v>
      </c>
      <c r="C66" s="39" t="s">
        <v>7273</v>
      </c>
      <c r="D66" s="40">
        <f t="shared" si="2"/>
        <v>-10</v>
      </c>
      <c r="E66" s="40">
        <f t="shared" si="3"/>
        <v>10</v>
      </c>
      <c r="F66" s="39" t="s">
        <v>7274</v>
      </c>
      <c r="G66" s="41"/>
    </row>
    <row r="67" spans="1:7" ht="15">
      <c r="A67" s="42" t="s">
        <v>6777</v>
      </c>
      <c r="B67" s="43" t="s">
        <v>32</v>
      </c>
      <c r="C67" s="39" t="s">
        <v>7273</v>
      </c>
      <c r="D67" s="40">
        <f t="shared" si="2"/>
        <v>-10</v>
      </c>
      <c r="E67" s="40">
        <f t="shared" si="3"/>
        <v>10</v>
      </c>
      <c r="F67" s="39" t="s">
        <v>7274</v>
      </c>
      <c r="G67" s="41"/>
    </row>
    <row r="68" spans="1:7" ht="15">
      <c r="A68" s="42" t="s">
        <v>6787</v>
      </c>
      <c r="B68" s="43" t="s">
        <v>32</v>
      </c>
      <c r="C68" s="39" t="s">
        <v>7273</v>
      </c>
      <c r="D68" s="40">
        <f t="shared" si="2"/>
        <v>-10</v>
      </c>
      <c r="E68" s="40">
        <f t="shared" si="3"/>
        <v>10</v>
      </c>
      <c r="F68" s="39" t="s">
        <v>7274</v>
      </c>
      <c r="G68" s="41"/>
    </row>
    <row r="69" spans="1:7" ht="15">
      <c r="A69" s="42" t="s">
        <v>6789</v>
      </c>
      <c r="B69" s="43" t="s">
        <v>32</v>
      </c>
      <c r="C69" s="39" t="s">
        <v>7273</v>
      </c>
      <c r="D69" s="40">
        <f t="shared" si="2"/>
        <v>-10</v>
      </c>
      <c r="E69" s="40">
        <f t="shared" si="3"/>
        <v>10</v>
      </c>
      <c r="F69" s="39" t="s">
        <v>7274</v>
      </c>
      <c r="G69" s="41"/>
    </row>
    <row r="70" spans="1:7" ht="15">
      <c r="A70" s="42" t="s">
        <v>6790</v>
      </c>
      <c r="B70" s="43" t="s">
        <v>32</v>
      </c>
      <c r="C70" s="39" t="s">
        <v>7273</v>
      </c>
      <c r="D70" s="40">
        <f t="shared" si="2"/>
        <v>-10</v>
      </c>
      <c r="E70" s="40">
        <f t="shared" si="3"/>
        <v>10</v>
      </c>
      <c r="F70" s="39" t="s">
        <v>7274</v>
      </c>
      <c r="G70" s="41"/>
    </row>
    <row r="71" spans="1:7" ht="15">
      <c r="A71" s="42" t="s">
        <v>6791</v>
      </c>
      <c r="B71" s="43" t="s">
        <v>32</v>
      </c>
      <c r="C71" s="39" t="s">
        <v>7273</v>
      </c>
      <c r="D71" s="40">
        <f t="shared" si="2"/>
        <v>-10</v>
      </c>
      <c r="E71" s="40">
        <f t="shared" si="3"/>
        <v>10</v>
      </c>
      <c r="F71" s="39" t="s">
        <v>7274</v>
      </c>
      <c r="G71" s="41"/>
    </row>
    <row r="72" spans="1:7" ht="15">
      <c r="A72" s="42" t="s">
        <v>6792</v>
      </c>
      <c r="B72" s="43" t="s">
        <v>32</v>
      </c>
      <c r="C72" s="39" t="s">
        <v>7273</v>
      </c>
      <c r="D72" s="40">
        <f t="shared" si="2"/>
        <v>-10</v>
      </c>
      <c r="E72" s="40">
        <f t="shared" si="3"/>
        <v>10</v>
      </c>
      <c r="F72" s="39" t="s">
        <v>7274</v>
      </c>
      <c r="G72" s="41"/>
    </row>
    <row r="73" spans="1:7" ht="15">
      <c r="A73" s="42" t="s">
        <v>6793</v>
      </c>
      <c r="B73" s="43" t="s">
        <v>32</v>
      </c>
      <c r="C73" s="39" t="s">
        <v>7273</v>
      </c>
      <c r="D73" s="40">
        <f t="shared" si="2"/>
        <v>-10</v>
      </c>
      <c r="E73" s="40">
        <f t="shared" si="3"/>
        <v>10</v>
      </c>
      <c r="F73" s="39" t="s">
        <v>7274</v>
      </c>
      <c r="G73" s="41"/>
    </row>
    <row r="74" spans="1:7" ht="15">
      <c r="A74" s="42" t="s">
        <v>6796</v>
      </c>
      <c r="B74" s="43" t="s">
        <v>32</v>
      </c>
      <c r="C74" s="39" t="s">
        <v>7273</v>
      </c>
      <c r="D74" s="40">
        <f t="shared" si="2"/>
        <v>-10</v>
      </c>
      <c r="E74" s="40">
        <f t="shared" si="3"/>
        <v>10</v>
      </c>
      <c r="F74" s="39" t="s">
        <v>7274</v>
      </c>
      <c r="G74" s="41"/>
    </row>
    <row r="75" spans="1:7" ht="15">
      <c r="A75" s="42" t="s">
        <v>6801</v>
      </c>
      <c r="B75" s="43" t="s">
        <v>32</v>
      </c>
      <c r="C75" s="39" t="s">
        <v>7273</v>
      </c>
      <c r="D75" s="40">
        <f t="shared" si="2"/>
        <v>-10</v>
      </c>
      <c r="E75" s="40">
        <f t="shared" si="3"/>
        <v>10</v>
      </c>
      <c r="F75" s="39" t="s">
        <v>7274</v>
      </c>
      <c r="G75" s="41"/>
    </row>
    <row r="76" spans="1:7" ht="15">
      <c r="A76" s="42" t="s">
        <v>6804</v>
      </c>
      <c r="B76" s="43" t="s">
        <v>32</v>
      </c>
      <c r="C76" s="39" t="s">
        <v>7273</v>
      </c>
      <c r="D76" s="40">
        <f t="shared" si="2"/>
        <v>-10</v>
      </c>
      <c r="E76" s="40">
        <f t="shared" si="3"/>
        <v>10</v>
      </c>
      <c r="F76" s="39" t="s">
        <v>7274</v>
      </c>
      <c r="G76" s="41"/>
    </row>
    <row r="77" spans="1:7" ht="15">
      <c r="A77" s="42" t="s">
        <v>6809</v>
      </c>
      <c r="B77" s="43" t="s">
        <v>32</v>
      </c>
      <c r="C77" s="39" t="s">
        <v>7273</v>
      </c>
      <c r="D77" s="40">
        <f t="shared" si="2"/>
        <v>-10</v>
      </c>
      <c r="E77" s="40">
        <f t="shared" si="3"/>
        <v>10</v>
      </c>
      <c r="F77" s="39" t="s">
        <v>7274</v>
      </c>
      <c r="G77" s="41"/>
    </row>
    <row r="78" spans="1:7" ht="15">
      <c r="A78" s="42" t="s">
        <v>6810</v>
      </c>
      <c r="B78" s="43" t="s">
        <v>32</v>
      </c>
      <c r="C78" s="39" t="s">
        <v>7273</v>
      </c>
      <c r="D78" s="40">
        <f t="shared" si="2"/>
        <v>-10</v>
      </c>
      <c r="E78" s="40">
        <f t="shared" si="3"/>
        <v>10</v>
      </c>
      <c r="F78" s="39" t="s">
        <v>7274</v>
      </c>
      <c r="G78" s="41"/>
    </row>
    <row r="79" spans="1:7" ht="15">
      <c r="A79" s="42" t="s">
        <v>6811</v>
      </c>
      <c r="B79" s="43" t="s">
        <v>32</v>
      </c>
      <c r="C79" s="39" t="s">
        <v>7273</v>
      </c>
      <c r="D79" s="40">
        <f t="shared" si="2"/>
        <v>-10</v>
      </c>
      <c r="E79" s="40">
        <f t="shared" si="3"/>
        <v>10</v>
      </c>
      <c r="F79" s="39" t="s">
        <v>7274</v>
      </c>
      <c r="G79" s="41"/>
    </row>
    <row r="80" spans="1:7" ht="15">
      <c r="A80" s="42" t="s">
        <v>6812</v>
      </c>
      <c r="B80" s="43" t="s">
        <v>32</v>
      </c>
      <c r="C80" s="39" t="s">
        <v>7273</v>
      </c>
      <c r="D80" s="40">
        <f t="shared" si="2"/>
        <v>-10</v>
      </c>
      <c r="E80" s="40">
        <f t="shared" si="3"/>
        <v>10</v>
      </c>
      <c r="F80" s="39" t="s">
        <v>7274</v>
      </c>
      <c r="G80" s="41"/>
    </row>
    <row r="81" spans="1:7" ht="15">
      <c r="A81" s="42" t="s">
        <v>6821</v>
      </c>
      <c r="B81" s="43" t="s">
        <v>32</v>
      </c>
      <c r="C81" s="39" t="s">
        <v>7273</v>
      </c>
      <c r="D81" s="40">
        <f t="shared" si="2"/>
        <v>-10</v>
      </c>
      <c r="E81" s="40">
        <f t="shared" si="3"/>
        <v>10</v>
      </c>
      <c r="F81" s="39" t="s">
        <v>7274</v>
      </c>
      <c r="G81" s="41"/>
    </row>
    <row r="82" spans="1:7" ht="15">
      <c r="A82" s="42" t="s">
        <v>6829</v>
      </c>
      <c r="B82" s="43" t="s">
        <v>32</v>
      </c>
      <c r="C82" s="39" t="s">
        <v>7273</v>
      </c>
      <c r="D82" s="40">
        <f t="shared" si="2"/>
        <v>-10</v>
      </c>
      <c r="E82" s="40">
        <f t="shared" si="3"/>
        <v>10</v>
      </c>
      <c r="F82" s="39" t="s">
        <v>7274</v>
      </c>
      <c r="G82" s="41"/>
    </row>
    <row r="83" spans="1:7" ht="15">
      <c r="A83" s="42" t="s">
        <v>6830</v>
      </c>
      <c r="B83" s="43" t="s">
        <v>32</v>
      </c>
      <c r="C83" s="39" t="s">
        <v>7273</v>
      </c>
      <c r="D83" s="40">
        <f t="shared" si="2"/>
        <v>-10</v>
      </c>
      <c r="E83" s="40">
        <f t="shared" si="3"/>
        <v>10</v>
      </c>
      <c r="F83" s="39" t="s">
        <v>7274</v>
      </c>
      <c r="G83" s="41"/>
    </row>
    <row r="84" spans="1:7" ht="15">
      <c r="A84" s="42" t="s">
        <v>6831</v>
      </c>
      <c r="B84" s="43" t="s">
        <v>32</v>
      </c>
      <c r="C84" s="39" t="s">
        <v>7273</v>
      </c>
      <c r="D84" s="40">
        <f t="shared" si="2"/>
        <v>-10</v>
      </c>
      <c r="E84" s="40">
        <f t="shared" si="3"/>
        <v>10</v>
      </c>
      <c r="F84" s="39" t="s">
        <v>7274</v>
      </c>
      <c r="G84" s="41"/>
    </row>
    <row r="85" spans="1:7" ht="15">
      <c r="A85" s="42" t="s">
        <v>6842</v>
      </c>
      <c r="B85" s="43" t="s">
        <v>32</v>
      </c>
      <c r="C85" s="39" t="s">
        <v>7273</v>
      </c>
      <c r="D85" s="40">
        <f t="shared" si="2"/>
        <v>-10</v>
      </c>
      <c r="E85" s="40">
        <f t="shared" si="3"/>
        <v>10</v>
      </c>
      <c r="F85" s="39" t="s">
        <v>7274</v>
      </c>
      <c r="G85" s="41"/>
    </row>
    <row r="86" spans="1:7" ht="15">
      <c r="A86" s="42" t="s">
        <v>6847</v>
      </c>
      <c r="B86" s="43" t="s">
        <v>32</v>
      </c>
      <c r="C86" s="39" t="s">
        <v>7273</v>
      </c>
      <c r="D86" s="40">
        <f t="shared" si="2"/>
        <v>-10</v>
      </c>
      <c r="E86" s="40">
        <f t="shared" si="3"/>
        <v>10</v>
      </c>
      <c r="F86" s="39" t="s">
        <v>7274</v>
      </c>
      <c r="G86" s="41"/>
    </row>
    <row r="87" spans="1:7" ht="15">
      <c r="A87" s="42" t="s">
        <v>6850</v>
      </c>
      <c r="B87" s="43" t="s">
        <v>32</v>
      </c>
      <c r="C87" s="39" t="s">
        <v>7273</v>
      </c>
      <c r="D87" s="40">
        <f t="shared" si="2"/>
        <v>-10</v>
      </c>
      <c r="E87" s="40">
        <f t="shared" si="3"/>
        <v>10</v>
      </c>
      <c r="F87" s="39" t="s">
        <v>7274</v>
      </c>
      <c r="G87" s="41"/>
    </row>
    <row r="88" spans="1:7" ht="15">
      <c r="A88" s="42" t="s">
        <v>6851</v>
      </c>
      <c r="B88" s="43" t="s">
        <v>32</v>
      </c>
      <c r="C88" s="39" t="s">
        <v>7273</v>
      </c>
      <c r="D88" s="40">
        <f t="shared" si="2"/>
        <v>-10</v>
      </c>
      <c r="E88" s="40">
        <f t="shared" si="3"/>
        <v>10</v>
      </c>
      <c r="F88" s="39" t="s">
        <v>7274</v>
      </c>
      <c r="G88" s="41"/>
    </row>
    <row r="89" spans="1:7" ht="15">
      <c r="A89" s="42" t="s">
        <v>6852</v>
      </c>
      <c r="B89" s="43" t="s">
        <v>32</v>
      </c>
      <c r="C89" s="39" t="s">
        <v>7273</v>
      </c>
      <c r="D89" s="40">
        <f t="shared" si="2"/>
        <v>-10</v>
      </c>
      <c r="E89" s="40">
        <f t="shared" si="3"/>
        <v>10</v>
      </c>
      <c r="F89" s="39" t="s">
        <v>7274</v>
      </c>
      <c r="G89" s="41"/>
    </row>
    <row r="90" spans="1:7" ht="15">
      <c r="A90" s="42" t="s">
        <v>6856</v>
      </c>
      <c r="B90" s="43" t="s">
        <v>32</v>
      </c>
      <c r="C90" s="39" t="s">
        <v>7273</v>
      </c>
      <c r="D90" s="40">
        <f t="shared" si="2"/>
        <v>-10</v>
      </c>
      <c r="E90" s="40">
        <f t="shared" si="3"/>
        <v>10</v>
      </c>
      <c r="F90" s="39" t="s">
        <v>7274</v>
      </c>
      <c r="G90" s="41"/>
    </row>
    <row r="91" spans="1:7" ht="15">
      <c r="A91" s="42" t="s">
        <v>6859</v>
      </c>
      <c r="B91" s="43" t="s">
        <v>32</v>
      </c>
      <c r="C91" s="39" t="s">
        <v>7273</v>
      </c>
      <c r="D91" s="40">
        <f t="shared" si="2"/>
        <v>-10</v>
      </c>
      <c r="E91" s="40">
        <f t="shared" si="3"/>
        <v>10</v>
      </c>
      <c r="F91" s="39" t="s">
        <v>7274</v>
      </c>
      <c r="G91" s="41"/>
    </row>
    <row r="92" spans="1:7" ht="15">
      <c r="A92" s="42" t="s">
        <v>6873</v>
      </c>
      <c r="B92" s="43" t="s">
        <v>32</v>
      </c>
      <c r="C92" s="39" t="s">
        <v>7273</v>
      </c>
      <c r="D92" s="40">
        <f t="shared" ref="D92:D99" si="4">-0.01*1000</f>
        <v>-10</v>
      </c>
      <c r="E92" s="40">
        <f t="shared" ref="E92:E99" si="5">0.01*1000</f>
        <v>10</v>
      </c>
      <c r="F92" s="39" t="s">
        <v>7274</v>
      </c>
      <c r="G92" s="41"/>
    </row>
    <row r="93" spans="1:7" ht="15">
      <c r="A93" s="42" t="s">
        <v>6884</v>
      </c>
      <c r="B93" s="43" t="s">
        <v>32</v>
      </c>
      <c r="C93" s="39" t="s">
        <v>7273</v>
      </c>
      <c r="D93" s="40">
        <f t="shared" si="4"/>
        <v>-10</v>
      </c>
      <c r="E93" s="40">
        <f t="shared" si="5"/>
        <v>10</v>
      </c>
      <c r="F93" s="39" t="s">
        <v>7274</v>
      </c>
      <c r="G93" s="41"/>
    </row>
    <row r="94" spans="1:7" ht="15">
      <c r="A94" s="42" t="s">
        <v>6890</v>
      </c>
      <c r="B94" s="43" t="s">
        <v>32</v>
      </c>
      <c r="C94" s="39" t="s">
        <v>7273</v>
      </c>
      <c r="D94" s="40">
        <f t="shared" si="4"/>
        <v>-10</v>
      </c>
      <c r="E94" s="40">
        <f t="shared" si="5"/>
        <v>10</v>
      </c>
      <c r="F94" s="39" t="s">
        <v>7274</v>
      </c>
      <c r="G94" s="41"/>
    </row>
    <row r="95" spans="1:7" ht="15">
      <c r="A95" s="42" t="s">
        <v>6895</v>
      </c>
      <c r="B95" s="43" t="s">
        <v>32</v>
      </c>
      <c r="C95" s="39" t="s">
        <v>7273</v>
      </c>
      <c r="D95" s="40">
        <f t="shared" si="4"/>
        <v>-10</v>
      </c>
      <c r="E95" s="40">
        <f t="shared" si="5"/>
        <v>10</v>
      </c>
      <c r="F95" s="39" t="s">
        <v>7274</v>
      </c>
      <c r="G95" s="41"/>
    </row>
    <row r="96" spans="1:7" ht="15">
      <c r="A96" s="42" t="s">
        <v>6902</v>
      </c>
      <c r="B96" s="43" t="s">
        <v>32</v>
      </c>
      <c r="C96" s="39" t="s">
        <v>7273</v>
      </c>
      <c r="D96" s="40">
        <f t="shared" si="4"/>
        <v>-10</v>
      </c>
      <c r="E96" s="40">
        <f t="shared" si="5"/>
        <v>10</v>
      </c>
      <c r="F96" s="39" t="s">
        <v>7274</v>
      </c>
      <c r="G96" s="41"/>
    </row>
    <row r="97" spans="1:7" ht="15">
      <c r="A97" s="42" t="s">
        <v>6908</v>
      </c>
      <c r="B97" s="43" t="s">
        <v>32</v>
      </c>
      <c r="C97" s="39" t="s">
        <v>7273</v>
      </c>
      <c r="D97" s="40">
        <f t="shared" si="4"/>
        <v>-10</v>
      </c>
      <c r="E97" s="40">
        <f t="shared" si="5"/>
        <v>10</v>
      </c>
      <c r="F97" s="39" t="s">
        <v>7274</v>
      </c>
      <c r="G97" s="41"/>
    </row>
    <row r="98" spans="1:7" ht="15">
      <c r="A98" s="42" t="s">
        <v>6910</v>
      </c>
      <c r="B98" s="43" t="s">
        <v>32</v>
      </c>
      <c r="C98" s="39" t="s">
        <v>7273</v>
      </c>
      <c r="D98" s="40">
        <f t="shared" si="4"/>
        <v>-10</v>
      </c>
      <c r="E98" s="40">
        <f t="shared" si="5"/>
        <v>10</v>
      </c>
      <c r="F98" s="39" t="s">
        <v>7274</v>
      </c>
      <c r="G98" s="41"/>
    </row>
    <row r="99" spans="1:7" ht="15">
      <c r="A99" s="42" t="s">
        <v>6911</v>
      </c>
      <c r="B99" s="43" t="s">
        <v>32</v>
      </c>
      <c r="C99" s="39" t="s">
        <v>7273</v>
      </c>
      <c r="D99" s="40">
        <f t="shared" si="4"/>
        <v>-10</v>
      </c>
      <c r="E99" s="40">
        <f t="shared" si="5"/>
        <v>10</v>
      </c>
      <c r="F99" s="39" t="s">
        <v>7274</v>
      </c>
      <c r="G99" s="41"/>
    </row>
    <row r="100" spans="1:7">
      <c r="A100" s="35"/>
      <c r="B100" s="36" t="s">
        <v>7275</v>
      </c>
      <c r="C100" s="36"/>
      <c r="D100" s="36"/>
      <c r="E100" s="36"/>
      <c r="F100" s="36"/>
      <c r="G100" s="36"/>
    </row>
    <row r="101" spans="1:7">
      <c r="A101" s="44" t="s">
        <v>6744</v>
      </c>
      <c r="B101" s="39" t="s">
        <v>87</v>
      </c>
      <c r="C101" s="39" t="s">
        <v>7276</v>
      </c>
      <c r="D101" s="45">
        <f>0.2*1000</f>
        <v>200</v>
      </c>
      <c r="E101" s="45">
        <f>0.8*1000</f>
        <v>800</v>
      </c>
      <c r="F101" s="39" t="s">
        <v>7274</v>
      </c>
      <c r="G101" s="41"/>
    </row>
    <row r="102" spans="1:7">
      <c r="A102" s="44" t="s">
        <v>6745</v>
      </c>
      <c r="B102" s="39" t="s">
        <v>88</v>
      </c>
      <c r="C102" s="39" t="s">
        <v>7276</v>
      </c>
      <c r="D102" s="45">
        <f t="shared" ref="D102:D374" si="6">0.2*1000</f>
        <v>200</v>
      </c>
      <c r="E102" s="45">
        <f t="shared" ref="E102:E164" si="7">0.8*1000</f>
        <v>800</v>
      </c>
      <c r="F102" s="39" t="s">
        <v>7274</v>
      </c>
      <c r="G102" s="41"/>
    </row>
    <row r="103" spans="1:7">
      <c r="A103" s="44" t="s">
        <v>6763</v>
      </c>
      <c r="B103" s="39" t="s">
        <v>105</v>
      </c>
      <c r="C103" s="39" t="s">
        <v>7276</v>
      </c>
      <c r="D103" s="45">
        <f t="shared" si="6"/>
        <v>200</v>
      </c>
      <c r="E103" s="45">
        <f t="shared" si="7"/>
        <v>800</v>
      </c>
      <c r="F103" s="39" t="s">
        <v>7274</v>
      </c>
      <c r="G103" s="41"/>
    </row>
    <row r="104" spans="1:7">
      <c r="A104" s="44" t="s">
        <v>6764</v>
      </c>
      <c r="B104" s="39" t="s">
        <v>106</v>
      </c>
      <c r="C104" s="39" t="s">
        <v>7276</v>
      </c>
      <c r="D104" s="45">
        <f t="shared" si="6"/>
        <v>200</v>
      </c>
      <c r="E104" s="45">
        <f t="shared" si="7"/>
        <v>800</v>
      </c>
      <c r="F104" s="39" t="s">
        <v>7274</v>
      </c>
      <c r="G104" s="41"/>
    </row>
    <row r="105" spans="1:7">
      <c r="A105" s="44" t="s">
        <v>6785</v>
      </c>
      <c r="B105" s="39" t="s">
        <v>122</v>
      </c>
      <c r="C105" s="39" t="s">
        <v>7276</v>
      </c>
      <c r="D105" s="45">
        <f t="shared" si="6"/>
        <v>200</v>
      </c>
      <c r="E105" s="45">
        <f t="shared" si="7"/>
        <v>800</v>
      </c>
      <c r="F105" s="39" t="s">
        <v>7274</v>
      </c>
      <c r="G105" s="41"/>
    </row>
    <row r="106" spans="1:7">
      <c r="A106" s="44" t="s">
        <v>6786</v>
      </c>
      <c r="B106" s="39" t="s">
        <v>123</v>
      </c>
      <c r="C106" s="39" t="s">
        <v>7276</v>
      </c>
      <c r="D106" s="45">
        <f t="shared" si="6"/>
        <v>200</v>
      </c>
      <c r="E106" s="45">
        <f t="shared" si="7"/>
        <v>800</v>
      </c>
      <c r="F106" s="39" t="s">
        <v>7274</v>
      </c>
      <c r="G106" s="41"/>
    </row>
    <row r="107" spans="1:7">
      <c r="A107" s="44" t="s">
        <v>6807</v>
      </c>
      <c r="B107" s="39" t="s">
        <v>136</v>
      </c>
      <c r="C107" s="39" t="s">
        <v>7276</v>
      </c>
      <c r="D107" s="45">
        <f t="shared" si="6"/>
        <v>200</v>
      </c>
      <c r="E107" s="45">
        <f t="shared" si="7"/>
        <v>800</v>
      </c>
      <c r="F107" s="39" t="s">
        <v>7274</v>
      </c>
      <c r="G107" s="41"/>
    </row>
    <row r="108" spans="1:7">
      <c r="A108" s="44" t="s">
        <v>6826</v>
      </c>
      <c r="B108" s="39" t="s">
        <v>151</v>
      </c>
      <c r="C108" s="39" t="s">
        <v>7276</v>
      </c>
      <c r="D108" s="45">
        <f t="shared" si="6"/>
        <v>200</v>
      </c>
      <c r="E108" s="45">
        <f t="shared" si="7"/>
        <v>800</v>
      </c>
      <c r="F108" s="39" t="s">
        <v>7274</v>
      </c>
      <c r="G108" s="41"/>
    </row>
    <row r="109" spans="1:7">
      <c r="A109" s="44" t="s">
        <v>6827</v>
      </c>
      <c r="B109" s="39" t="s">
        <v>152</v>
      </c>
      <c r="C109" s="39" t="s">
        <v>7276</v>
      </c>
      <c r="D109" s="45">
        <f t="shared" si="6"/>
        <v>200</v>
      </c>
      <c r="E109" s="45">
        <f t="shared" si="7"/>
        <v>800</v>
      </c>
      <c r="F109" s="39" t="s">
        <v>7274</v>
      </c>
      <c r="G109" s="41"/>
    </row>
    <row r="110" spans="1:7">
      <c r="A110" s="44" t="s">
        <v>6845</v>
      </c>
      <c r="B110" s="39" t="s">
        <v>167</v>
      </c>
      <c r="C110" s="39" t="s">
        <v>7276</v>
      </c>
      <c r="D110" s="45">
        <f t="shared" si="6"/>
        <v>200</v>
      </c>
      <c r="E110" s="45">
        <f t="shared" si="7"/>
        <v>800</v>
      </c>
      <c r="F110" s="39" t="s">
        <v>7274</v>
      </c>
      <c r="G110" s="41"/>
    </row>
    <row r="111" spans="1:7">
      <c r="A111" s="44" t="s">
        <v>6846</v>
      </c>
      <c r="B111" s="39" t="s">
        <v>168</v>
      </c>
      <c r="C111" s="39" t="s">
        <v>7276</v>
      </c>
      <c r="D111" s="45">
        <f t="shared" si="6"/>
        <v>200</v>
      </c>
      <c r="E111" s="45">
        <f t="shared" si="7"/>
        <v>800</v>
      </c>
      <c r="F111" s="39" t="s">
        <v>7274</v>
      </c>
      <c r="G111" s="41"/>
    </row>
    <row r="112" spans="1:7">
      <c r="A112" s="44" t="s">
        <v>6868</v>
      </c>
      <c r="B112" s="39" t="s">
        <v>185</v>
      </c>
      <c r="C112" s="39" t="s">
        <v>7276</v>
      </c>
      <c r="D112" s="45">
        <f t="shared" si="6"/>
        <v>200</v>
      </c>
      <c r="E112" s="45">
        <f t="shared" si="7"/>
        <v>800</v>
      </c>
      <c r="F112" s="39" t="s">
        <v>7274</v>
      </c>
      <c r="G112" s="41"/>
    </row>
    <row r="113" spans="1:7">
      <c r="A113" s="44" t="s">
        <v>6749</v>
      </c>
      <c r="B113" s="39" t="s">
        <v>93</v>
      </c>
      <c r="C113" s="39" t="s">
        <v>7276</v>
      </c>
      <c r="D113" s="45">
        <f t="shared" si="6"/>
        <v>200</v>
      </c>
      <c r="E113" s="45">
        <f t="shared" si="7"/>
        <v>800</v>
      </c>
      <c r="F113" s="39" t="s">
        <v>7274</v>
      </c>
      <c r="G113" s="41"/>
    </row>
    <row r="114" spans="1:7">
      <c r="A114" s="44" t="s">
        <v>6681</v>
      </c>
      <c r="B114" s="39" t="s">
        <v>38</v>
      </c>
      <c r="C114" s="39" t="s">
        <v>7276</v>
      </c>
      <c r="D114" s="45">
        <f t="shared" si="6"/>
        <v>200</v>
      </c>
      <c r="E114" s="45">
        <f t="shared" si="7"/>
        <v>800</v>
      </c>
      <c r="F114" s="39" t="s">
        <v>7274</v>
      </c>
      <c r="G114" s="41"/>
    </row>
    <row r="115" spans="1:7">
      <c r="A115" s="44" t="s">
        <v>6683</v>
      </c>
      <c r="B115" s="39" t="s">
        <v>39</v>
      </c>
      <c r="C115" s="39" t="s">
        <v>7276</v>
      </c>
      <c r="D115" s="45">
        <f t="shared" si="6"/>
        <v>200</v>
      </c>
      <c r="E115" s="45">
        <f t="shared" si="7"/>
        <v>800</v>
      </c>
      <c r="F115" s="39" t="s">
        <v>7274</v>
      </c>
      <c r="G115" s="41"/>
    </row>
    <row r="116" spans="1:7">
      <c r="A116" s="44" t="s">
        <v>6684</v>
      </c>
      <c r="B116" s="39" t="s">
        <v>40</v>
      </c>
      <c r="C116" s="39" t="s">
        <v>7276</v>
      </c>
      <c r="D116" s="45">
        <f t="shared" si="6"/>
        <v>200</v>
      </c>
      <c r="E116" s="45">
        <f t="shared" si="7"/>
        <v>800</v>
      </c>
      <c r="F116" s="39" t="s">
        <v>7274</v>
      </c>
      <c r="G116" s="41"/>
    </row>
    <row r="117" spans="1:7">
      <c r="A117" s="44" t="s">
        <v>6685</v>
      </c>
      <c r="B117" s="39" t="s">
        <v>41</v>
      </c>
      <c r="C117" s="39" t="s">
        <v>7276</v>
      </c>
      <c r="D117" s="45">
        <f t="shared" si="6"/>
        <v>200</v>
      </c>
      <c r="E117" s="45">
        <f t="shared" si="7"/>
        <v>800</v>
      </c>
      <c r="F117" s="39" t="s">
        <v>7274</v>
      </c>
      <c r="G117" s="41"/>
    </row>
    <row r="118" spans="1:7">
      <c r="A118" s="44" t="s">
        <v>6686</v>
      </c>
      <c r="B118" s="39" t="s">
        <v>42</v>
      </c>
      <c r="C118" s="39" t="s">
        <v>7276</v>
      </c>
      <c r="D118" s="45">
        <f t="shared" si="6"/>
        <v>200</v>
      </c>
      <c r="E118" s="45">
        <f t="shared" si="7"/>
        <v>800</v>
      </c>
      <c r="F118" s="39" t="s">
        <v>7274</v>
      </c>
      <c r="G118" s="41"/>
    </row>
    <row r="119" spans="1:7">
      <c r="A119" s="44" t="s">
        <v>6687</v>
      </c>
      <c r="B119" s="39" t="s">
        <v>43</v>
      </c>
      <c r="C119" s="39" t="s">
        <v>7276</v>
      </c>
      <c r="D119" s="45">
        <f t="shared" si="6"/>
        <v>200</v>
      </c>
      <c r="E119" s="45">
        <f t="shared" si="7"/>
        <v>800</v>
      </c>
      <c r="F119" s="39" t="s">
        <v>7274</v>
      </c>
      <c r="G119" s="41"/>
    </row>
    <row r="120" spans="1:7">
      <c r="A120" s="44" t="s">
        <v>6688</v>
      </c>
      <c r="B120" s="39" t="s">
        <v>44</v>
      </c>
      <c r="C120" s="39" t="s">
        <v>7276</v>
      </c>
      <c r="D120" s="45">
        <f t="shared" si="6"/>
        <v>200</v>
      </c>
      <c r="E120" s="45">
        <f t="shared" si="7"/>
        <v>800</v>
      </c>
      <c r="F120" s="39" t="s">
        <v>7274</v>
      </c>
      <c r="G120" s="41"/>
    </row>
    <row r="121" spans="1:7">
      <c r="A121" s="44" t="s">
        <v>6689</v>
      </c>
      <c r="B121" s="39" t="s">
        <v>45</v>
      </c>
      <c r="C121" s="39" t="s">
        <v>7276</v>
      </c>
      <c r="D121" s="45">
        <f t="shared" si="6"/>
        <v>200</v>
      </c>
      <c r="E121" s="45">
        <f t="shared" si="7"/>
        <v>800</v>
      </c>
      <c r="F121" s="39" t="s">
        <v>7274</v>
      </c>
      <c r="G121" s="41"/>
    </row>
    <row r="122" spans="1:7">
      <c r="A122" s="44" t="s">
        <v>6695</v>
      </c>
      <c r="B122" s="39" t="s">
        <v>50</v>
      </c>
      <c r="C122" s="39" t="s">
        <v>7276</v>
      </c>
      <c r="D122" s="45">
        <f t="shared" si="6"/>
        <v>200</v>
      </c>
      <c r="E122" s="45">
        <f t="shared" si="7"/>
        <v>800</v>
      </c>
      <c r="F122" s="39" t="s">
        <v>7274</v>
      </c>
      <c r="G122" s="41"/>
    </row>
    <row r="123" spans="1:7">
      <c r="A123" s="44" t="s">
        <v>6696</v>
      </c>
      <c r="B123" s="39" t="s">
        <v>51</v>
      </c>
      <c r="C123" s="39" t="s">
        <v>7276</v>
      </c>
      <c r="D123" s="45">
        <f t="shared" si="6"/>
        <v>200</v>
      </c>
      <c r="E123" s="45">
        <f t="shared" si="7"/>
        <v>800</v>
      </c>
      <c r="F123" s="39" t="s">
        <v>7274</v>
      </c>
      <c r="G123" s="41"/>
    </row>
    <row r="124" spans="1:7">
      <c r="A124" s="44" t="s">
        <v>6697</v>
      </c>
      <c r="B124" s="39" t="s">
        <v>52</v>
      </c>
      <c r="C124" s="39" t="s">
        <v>7276</v>
      </c>
      <c r="D124" s="45">
        <f t="shared" si="6"/>
        <v>200</v>
      </c>
      <c r="E124" s="45">
        <f t="shared" si="7"/>
        <v>800</v>
      </c>
      <c r="F124" s="39" t="s">
        <v>7274</v>
      </c>
      <c r="G124" s="41"/>
    </row>
    <row r="125" spans="1:7">
      <c r="A125" s="44" t="s">
        <v>6698</v>
      </c>
      <c r="B125" s="39" t="s">
        <v>53</v>
      </c>
      <c r="C125" s="39" t="s">
        <v>7276</v>
      </c>
      <c r="D125" s="45">
        <f t="shared" si="6"/>
        <v>200</v>
      </c>
      <c r="E125" s="45">
        <f t="shared" si="7"/>
        <v>800</v>
      </c>
      <c r="F125" s="39" t="s">
        <v>7274</v>
      </c>
      <c r="G125" s="41"/>
    </row>
    <row r="126" spans="1:7">
      <c r="A126" s="44" t="s">
        <v>6699</v>
      </c>
      <c r="B126" s="39" t="s">
        <v>54</v>
      </c>
      <c r="C126" s="39" t="s">
        <v>7276</v>
      </c>
      <c r="D126" s="45">
        <f t="shared" si="6"/>
        <v>200</v>
      </c>
      <c r="E126" s="45">
        <f t="shared" si="7"/>
        <v>800</v>
      </c>
      <c r="F126" s="39" t="s">
        <v>7274</v>
      </c>
      <c r="G126" s="41"/>
    </row>
    <row r="127" spans="1:7">
      <c r="A127" s="44" t="s">
        <v>6701</v>
      </c>
      <c r="B127" s="39" t="s">
        <v>55</v>
      </c>
      <c r="C127" s="39" t="s">
        <v>7276</v>
      </c>
      <c r="D127" s="45">
        <f t="shared" si="6"/>
        <v>200</v>
      </c>
      <c r="E127" s="45">
        <f t="shared" si="7"/>
        <v>800</v>
      </c>
      <c r="F127" s="39" t="s">
        <v>7274</v>
      </c>
      <c r="G127" s="41"/>
    </row>
    <row r="128" spans="1:7">
      <c r="A128" s="44" t="s">
        <v>6702</v>
      </c>
      <c r="B128" s="39" t="s">
        <v>56</v>
      </c>
      <c r="C128" s="39" t="s">
        <v>7276</v>
      </c>
      <c r="D128" s="45">
        <f t="shared" si="6"/>
        <v>200</v>
      </c>
      <c r="E128" s="45">
        <f t="shared" si="7"/>
        <v>800</v>
      </c>
      <c r="F128" s="39" t="s">
        <v>7274</v>
      </c>
      <c r="G128" s="41"/>
    </row>
    <row r="129" spans="1:7">
      <c r="A129" s="44" t="s">
        <v>6704</v>
      </c>
      <c r="B129" s="39" t="s">
        <v>57</v>
      </c>
      <c r="C129" s="39" t="s">
        <v>7276</v>
      </c>
      <c r="D129" s="45">
        <f t="shared" si="6"/>
        <v>200</v>
      </c>
      <c r="E129" s="45">
        <f t="shared" si="7"/>
        <v>800</v>
      </c>
      <c r="F129" s="39" t="s">
        <v>7274</v>
      </c>
      <c r="G129" s="41"/>
    </row>
    <row r="130" spans="1:7">
      <c r="A130" s="44" t="s">
        <v>6712</v>
      </c>
      <c r="B130" s="39" t="s">
        <v>64</v>
      </c>
      <c r="C130" s="39" t="s">
        <v>7276</v>
      </c>
      <c r="D130" s="45">
        <f t="shared" si="6"/>
        <v>200</v>
      </c>
      <c r="E130" s="45">
        <f t="shared" si="7"/>
        <v>800</v>
      </c>
      <c r="F130" s="39" t="s">
        <v>7274</v>
      </c>
      <c r="G130" s="41"/>
    </row>
    <row r="131" spans="1:7">
      <c r="A131" s="44" t="s">
        <v>6714</v>
      </c>
      <c r="B131" s="39" t="s">
        <v>65</v>
      </c>
      <c r="C131" s="39" t="s">
        <v>7276</v>
      </c>
      <c r="D131" s="45">
        <f t="shared" si="6"/>
        <v>200</v>
      </c>
      <c r="E131" s="45">
        <f t="shared" si="7"/>
        <v>800</v>
      </c>
      <c r="F131" s="39" t="s">
        <v>7274</v>
      </c>
      <c r="G131" s="41"/>
    </row>
    <row r="132" spans="1:7">
      <c r="A132" s="44" t="s">
        <v>6716</v>
      </c>
      <c r="B132" s="39" t="s">
        <v>67</v>
      </c>
      <c r="C132" s="39" t="s">
        <v>7276</v>
      </c>
      <c r="D132" s="45">
        <f t="shared" si="6"/>
        <v>200</v>
      </c>
      <c r="E132" s="45">
        <f t="shared" si="7"/>
        <v>800</v>
      </c>
      <c r="F132" s="39" t="s">
        <v>7274</v>
      </c>
      <c r="G132" s="41"/>
    </row>
    <row r="133" spans="1:7">
      <c r="A133" s="44" t="s">
        <v>6717</v>
      </c>
      <c r="B133" s="39" t="s">
        <v>68</v>
      </c>
      <c r="C133" s="39" t="s">
        <v>7276</v>
      </c>
      <c r="D133" s="45">
        <f t="shared" si="6"/>
        <v>200</v>
      </c>
      <c r="E133" s="45">
        <f t="shared" si="7"/>
        <v>800</v>
      </c>
      <c r="F133" s="39" t="s">
        <v>7274</v>
      </c>
      <c r="G133" s="41"/>
    </row>
    <row r="134" spans="1:7">
      <c r="A134" s="44" t="s">
        <v>6718</v>
      </c>
      <c r="B134" s="39" t="s">
        <v>69</v>
      </c>
      <c r="C134" s="39" t="s">
        <v>7276</v>
      </c>
      <c r="D134" s="45">
        <f t="shared" si="6"/>
        <v>200</v>
      </c>
      <c r="E134" s="45">
        <f t="shared" si="7"/>
        <v>800</v>
      </c>
      <c r="F134" s="39" t="s">
        <v>7274</v>
      </c>
      <c r="G134" s="41"/>
    </row>
    <row r="135" spans="1:7">
      <c r="A135" s="44" t="s">
        <v>6719</v>
      </c>
      <c r="B135" s="39" t="s">
        <v>70</v>
      </c>
      <c r="C135" s="39" t="s">
        <v>7276</v>
      </c>
      <c r="D135" s="45">
        <f t="shared" si="6"/>
        <v>200</v>
      </c>
      <c r="E135" s="45">
        <f t="shared" si="7"/>
        <v>800</v>
      </c>
      <c r="F135" s="39" t="s">
        <v>7274</v>
      </c>
      <c r="G135" s="41"/>
    </row>
    <row r="136" spans="1:7">
      <c r="A136" s="44" t="s">
        <v>6720</v>
      </c>
      <c r="B136" s="39" t="s">
        <v>71</v>
      </c>
      <c r="C136" s="39" t="s">
        <v>7276</v>
      </c>
      <c r="D136" s="45">
        <f t="shared" si="6"/>
        <v>200</v>
      </c>
      <c r="E136" s="45">
        <f t="shared" si="7"/>
        <v>800</v>
      </c>
      <c r="F136" s="39" t="s">
        <v>7274</v>
      </c>
      <c r="G136" s="41"/>
    </row>
    <row r="137" spans="1:7">
      <c r="A137" s="44" t="s">
        <v>6721</v>
      </c>
      <c r="B137" s="39" t="s">
        <v>72</v>
      </c>
      <c r="C137" s="39" t="s">
        <v>7276</v>
      </c>
      <c r="D137" s="45">
        <f t="shared" si="6"/>
        <v>200</v>
      </c>
      <c r="E137" s="45">
        <f t="shared" si="7"/>
        <v>800</v>
      </c>
      <c r="F137" s="39" t="s">
        <v>7274</v>
      </c>
      <c r="G137" s="41"/>
    </row>
    <row r="138" spans="1:7">
      <c r="A138" s="44" t="s">
        <v>6722</v>
      </c>
      <c r="B138" s="39" t="s">
        <v>73</v>
      </c>
      <c r="C138" s="39" t="s">
        <v>7276</v>
      </c>
      <c r="D138" s="45">
        <f t="shared" si="6"/>
        <v>200</v>
      </c>
      <c r="E138" s="45">
        <f t="shared" si="7"/>
        <v>800</v>
      </c>
      <c r="F138" s="39" t="s">
        <v>7274</v>
      </c>
      <c r="G138" s="41"/>
    </row>
    <row r="139" spans="1:7">
      <c r="A139" s="44" t="s">
        <v>6731</v>
      </c>
      <c r="B139" s="39" t="s">
        <v>76</v>
      </c>
      <c r="C139" s="39" t="s">
        <v>7276</v>
      </c>
      <c r="D139" s="45">
        <f t="shared" si="6"/>
        <v>200</v>
      </c>
      <c r="E139" s="45">
        <f t="shared" si="7"/>
        <v>800</v>
      </c>
      <c r="F139" s="39" t="s">
        <v>7274</v>
      </c>
      <c r="G139" s="41"/>
    </row>
    <row r="140" spans="1:7">
      <c r="A140" s="44" t="s">
        <v>6732</v>
      </c>
      <c r="B140" s="39" t="s">
        <v>77</v>
      </c>
      <c r="C140" s="39" t="s">
        <v>7276</v>
      </c>
      <c r="D140" s="45">
        <f t="shared" si="6"/>
        <v>200</v>
      </c>
      <c r="E140" s="45">
        <f t="shared" si="7"/>
        <v>800</v>
      </c>
      <c r="F140" s="39" t="s">
        <v>7274</v>
      </c>
      <c r="G140" s="41"/>
    </row>
    <row r="141" spans="1:7">
      <c r="A141" s="44" t="s">
        <v>6733</v>
      </c>
      <c r="B141" s="39" t="s">
        <v>78</v>
      </c>
      <c r="C141" s="39" t="s">
        <v>7276</v>
      </c>
      <c r="D141" s="45">
        <f t="shared" si="6"/>
        <v>200</v>
      </c>
      <c r="E141" s="45">
        <f t="shared" si="7"/>
        <v>800</v>
      </c>
      <c r="F141" s="39" t="s">
        <v>7274</v>
      </c>
      <c r="G141" s="41"/>
    </row>
    <row r="142" spans="1:7">
      <c r="A142" s="44" t="s">
        <v>6737</v>
      </c>
      <c r="B142" s="39" t="s">
        <v>81</v>
      </c>
      <c r="C142" s="39" t="s">
        <v>7276</v>
      </c>
      <c r="D142" s="45">
        <f t="shared" si="6"/>
        <v>200</v>
      </c>
      <c r="E142" s="45">
        <f t="shared" si="7"/>
        <v>800</v>
      </c>
      <c r="F142" s="39" t="s">
        <v>7274</v>
      </c>
      <c r="G142" s="41"/>
    </row>
    <row r="143" spans="1:7">
      <c r="A143" s="44" t="s">
        <v>6738</v>
      </c>
      <c r="B143" s="39" t="s">
        <v>82</v>
      </c>
      <c r="C143" s="39" t="s">
        <v>7276</v>
      </c>
      <c r="D143" s="45">
        <f t="shared" si="6"/>
        <v>200</v>
      </c>
      <c r="E143" s="45">
        <f t="shared" si="7"/>
        <v>800</v>
      </c>
      <c r="F143" s="39" t="s">
        <v>7274</v>
      </c>
      <c r="G143" s="41"/>
    </row>
    <row r="144" spans="1:7">
      <c r="A144" s="44" t="s">
        <v>6739</v>
      </c>
      <c r="B144" s="39" t="s">
        <v>83</v>
      </c>
      <c r="C144" s="39" t="s">
        <v>7276</v>
      </c>
      <c r="D144" s="45">
        <f t="shared" si="6"/>
        <v>200</v>
      </c>
      <c r="E144" s="45">
        <f t="shared" si="7"/>
        <v>800</v>
      </c>
      <c r="F144" s="39" t="s">
        <v>7274</v>
      </c>
      <c r="G144" s="41"/>
    </row>
    <row r="145" spans="1:7">
      <c r="A145" s="44" t="s">
        <v>6741</v>
      </c>
      <c r="B145" s="39" t="s">
        <v>84</v>
      </c>
      <c r="C145" s="39" t="s">
        <v>7276</v>
      </c>
      <c r="D145" s="45">
        <f t="shared" si="6"/>
        <v>200</v>
      </c>
      <c r="E145" s="45">
        <f t="shared" si="7"/>
        <v>800</v>
      </c>
      <c r="F145" s="39" t="s">
        <v>7274</v>
      </c>
      <c r="G145" s="41"/>
    </row>
    <row r="146" spans="1:7">
      <c r="A146" s="44" t="s">
        <v>6742</v>
      </c>
      <c r="B146" s="39" t="s">
        <v>85</v>
      </c>
      <c r="C146" s="39" t="s">
        <v>7276</v>
      </c>
      <c r="D146" s="45">
        <f t="shared" si="6"/>
        <v>200</v>
      </c>
      <c r="E146" s="45">
        <f t="shared" si="7"/>
        <v>800</v>
      </c>
      <c r="F146" s="39" t="s">
        <v>7274</v>
      </c>
      <c r="G146" s="41"/>
    </row>
    <row r="147" spans="1:7">
      <c r="A147" s="44" t="s">
        <v>6743</v>
      </c>
      <c r="B147" s="39" t="s">
        <v>86</v>
      </c>
      <c r="C147" s="39" t="s">
        <v>7276</v>
      </c>
      <c r="D147" s="45">
        <f t="shared" si="6"/>
        <v>200</v>
      </c>
      <c r="E147" s="45">
        <f t="shared" si="7"/>
        <v>800</v>
      </c>
      <c r="F147" s="39" t="s">
        <v>7274</v>
      </c>
      <c r="G147" s="41"/>
    </row>
    <row r="148" spans="1:7">
      <c r="A148" s="44" t="s">
        <v>6751</v>
      </c>
      <c r="B148" s="39" t="s">
        <v>94</v>
      </c>
      <c r="C148" s="39" t="s">
        <v>7276</v>
      </c>
      <c r="D148" s="45">
        <f t="shared" si="6"/>
        <v>200</v>
      </c>
      <c r="E148" s="45">
        <f t="shared" si="7"/>
        <v>800</v>
      </c>
      <c r="F148" s="39" t="s">
        <v>7274</v>
      </c>
      <c r="G148" s="41"/>
    </row>
    <row r="149" spans="1:7">
      <c r="A149" s="44" t="s">
        <v>6753</v>
      </c>
      <c r="B149" s="39" t="s">
        <v>95</v>
      </c>
      <c r="C149" s="39" t="s">
        <v>7276</v>
      </c>
      <c r="D149" s="45">
        <f t="shared" si="6"/>
        <v>200</v>
      </c>
      <c r="E149" s="45">
        <f t="shared" si="7"/>
        <v>800</v>
      </c>
      <c r="F149" s="39" t="s">
        <v>7274</v>
      </c>
      <c r="G149" s="41"/>
    </row>
    <row r="150" spans="1:7">
      <c r="A150" s="44" t="s">
        <v>6754</v>
      </c>
      <c r="B150" s="39" t="s">
        <v>96</v>
      </c>
      <c r="C150" s="39" t="s">
        <v>7276</v>
      </c>
      <c r="D150" s="45">
        <f t="shared" si="6"/>
        <v>200</v>
      </c>
      <c r="E150" s="45">
        <f t="shared" si="7"/>
        <v>800</v>
      </c>
      <c r="F150" s="39" t="s">
        <v>7274</v>
      </c>
      <c r="G150" s="41"/>
    </row>
    <row r="151" spans="1:7">
      <c r="A151" s="44" t="s">
        <v>6755</v>
      </c>
      <c r="B151" s="39" t="s">
        <v>97</v>
      </c>
      <c r="C151" s="39" t="s">
        <v>7276</v>
      </c>
      <c r="D151" s="45">
        <f t="shared" si="6"/>
        <v>200</v>
      </c>
      <c r="E151" s="45">
        <f t="shared" si="7"/>
        <v>800</v>
      </c>
      <c r="F151" s="39" t="s">
        <v>7274</v>
      </c>
      <c r="G151" s="41"/>
    </row>
    <row r="152" spans="1:7">
      <c r="A152" s="44" t="s">
        <v>6756</v>
      </c>
      <c r="B152" s="39" t="s">
        <v>98</v>
      </c>
      <c r="C152" s="39" t="s">
        <v>7276</v>
      </c>
      <c r="D152" s="45">
        <f t="shared" si="6"/>
        <v>200</v>
      </c>
      <c r="E152" s="45">
        <f t="shared" si="7"/>
        <v>800</v>
      </c>
      <c r="F152" s="39" t="s">
        <v>7274</v>
      </c>
      <c r="G152" s="41"/>
    </row>
    <row r="153" spans="1:7">
      <c r="A153" s="44" t="s">
        <v>6757</v>
      </c>
      <c r="B153" s="39" t="s">
        <v>99</v>
      </c>
      <c r="C153" s="39" t="s">
        <v>7276</v>
      </c>
      <c r="D153" s="45">
        <f t="shared" si="6"/>
        <v>200</v>
      </c>
      <c r="E153" s="45">
        <f t="shared" si="7"/>
        <v>800</v>
      </c>
      <c r="F153" s="39" t="s">
        <v>7274</v>
      </c>
      <c r="G153" s="41"/>
    </row>
    <row r="154" spans="1:7">
      <c r="A154" s="44" t="s">
        <v>6758</v>
      </c>
      <c r="B154" s="39" t="s">
        <v>100</v>
      </c>
      <c r="C154" s="39" t="s">
        <v>7276</v>
      </c>
      <c r="D154" s="45">
        <f t="shared" si="6"/>
        <v>200</v>
      </c>
      <c r="E154" s="45">
        <f t="shared" si="7"/>
        <v>800</v>
      </c>
      <c r="F154" s="39" t="s">
        <v>7274</v>
      </c>
      <c r="G154" s="41"/>
    </row>
    <row r="155" spans="1:7">
      <c r="A155" s="44" t="s">
        <v>6759</v>
      </c>
      <c r="B155" s="39" t="s">
        <v>101</v>
      </c>
      <c r="C155" s="39" t="s">
        <v>7276</v>
      </c>
      <c r="D155" s="45">
        <f t="shared" si="6"/>
        <v>200</v>
      </c>
      <c r="E155" s="45">
        <f t="shared" si="7"/>
        <v>800</v>
      </c>
      <c r="F155" s="39" t="s">
        <v>7274</v>
      </c>
      <c r="G155" s="41"/>
    </row>
    <row r="156" spans="1:7">
      <c r="A156" s="44" t="s">
        <v>6760</v>
      </c>
      <c r="B156" s="39" t="s">
        <v>102</v>
      </c>
      <c r="C156" s="39" t="s">
        <v>7276</v>
      </c>
      <c r="D156" s="45">
        <f t="shared" si="6"/>
        <v>200</v>
      </c>
      <c r="E156" s="45">
        <f t="shared" si="7"/>
        <v>800</v>
      </c>
      <c r="F156" s="39" t="s">
        <v>7274</v>
      </c>
      <c r="G156" s="41"/>
    </row>
    <row r="157" spans="1:7">
      <c r="A157" s="44" t="s">
        <v>6761</v>
      </c>
      <c r="B157" s="39" t="s">
        <v>103</v>
      </c>
      <c r="C157" s="39" t="s">
        <v>7276</v>
      </c>
      <c r="D157" s="45">
        <f t="shared" si="6"/>
        <v>200</v>
      </c>
      <c r="E157" s="45">
        <f t="shared" si="7"/>
        <v>800</v>
      </c>
      <c r="F157" s="39" t="s">
        <v>7274</v>
      </c>
      <c r="G157" s="41"/>
    </row>
    <row r="158" spans="1:7">
      <c r="A158" s="44" t="s">
        <v>6762</v>
      </c>
      <c r="B158" s="39" t="s">
        <v>104</v>
      </c>
      <c r="C158" s="39" t="s">
        <v>7276</v>
      </c>
      <c r="D158" s="45">
        <f t="shared" si="6"/>
        <v>200</v>
      </c>
      <c r="E158" s="45">
        <f t="shared" si="7"/>
        <v>800</v>
      </c>
      <c r="F158" s="39" t="s">
        <v>7274</v>
      </c>
      <c r="G158" s="41"/>
    </row>
    <row r="159" spans="1:7">
      <c r="A159" s="44" t="s">
        <v>6771</v>
      </c>
      <c r="B159" s="39" t="s">
        <v>110</v>
      </c>
      <c r="C159" s="39" t="s">
        <v>7276</v>
      </c>
      <c r="D159" s="45">
        <f t="shared" si="6"/>
        <v>200</v>
      </c>
      <c r="E159" s="45">
        <f t="shared" si="7"/>
        <v>800</v>
      </c>
      <c r="F159" s="39" t="s">
        <v>7274</v>
      </c>
      <c r="G159" s="41"/>
    </row>
    <row r="160" spans="1:7">
      <c r="A160" s="44" t="s">
        <v>6775</v>
      </c>
      <c r="B160" s="39" t="s">
        <v>113</v>
      </c>
      <c r="C160" s="39" t="s">
        <v>7276</v>
      </c>
      <c r="D160" s="45">
        <f t="shared" si="6"/>
        <v>200</v>
      </c>
      <c r="E160" s="45">
        <f t="shared" si="7"/>
        <v>800</v>
      </c>
      <c r="F160" s="39" t="s">
        <v>7274</v>
      </c>
      <c r="G160" s="41"/>
    </row>
    <row r="161" spans="1:7">
      <c r="A161" s="44" t="s">
        <v>6778</v>
      </c>
      <c r="B161" s="39" t="s">
        <v>115</v>
      </c>
      <c r="C161" s="39" t="s">
        <v>7276</v>
      </c>
      <c r="D161" s="45">
        <f t="shared" si="6"/>
        <v>200</v>
      </c>
      <c r="E161" s="45">
        <f t="shared" si="7"/>
        <v>800</v>
      </c>
      <c r="F161" s="39" t="s">
        <v>7274</v>
      </c>
      <c r="G161" s="41"/>
    </row>
    <row r="162" spans="1:7">
      <c r="A162" s="44" t="s">
        <v>6779</v>
      </c>
      <c r="B162" s="39" t="s">
        <v>116</v>
      </c>
      <c r="C162" s="39" t="s">
        <v>7276</v>
      </c>
      <c r="D162" s="45">
        <f t="shared" si="6"/>
        <v>200</v>
      </c>
      <c r="E162" s="45">
        <f t="shared" si="7"/>
        <v>800</v>
      </c>
      <c r="F162" s="39" t="s">
        <v>7274</v>
      </c>
      <c r="G162" s="41"/>
    </row>
    <row r="163" spans="1:7">
      <c r="A163" s="44" t="s">
        <v>6780</v>
      </c>
      <c r="B163" s="39" t="s">
        <v>117</v>
      </c>
      <c r="C163" s="39" t="s">
        <v>7276</v>
      </c>
      <c r="D163" s="45">
        <f t="shared" si="6"/>
        <v>200</v>
      </c>
      <c r="E163" s="45">
        <f t="shared" si="7"/>
        <v>800</v>
      </c>
      <c r="F163" s="39" t="s">
        <v>7274</v>
      </c>
      <c r="G163" s="41"/>
    </row>
    <row r="164" spans="1:7">
      <c r="A164" s="44" t="s">
        <v>6781</v>
      </c>
      <c r="B164" s="39" t="s">
        <v>118</v>
      </c>
      <c r="C164" s="39" t="s">
        <v>7276</v>
      </c>
      <c r="D164" s="45">
        <f t="shared" si="6"/>
        <v>200</v>
      </c>
      <c r="E164" s="45">
        <f t="shared" si="7"/>
        <v>800</v>
      </c>
      <c r="F164" s="39" t="s">
        <v>7274</v>
      </c>
      <c r="G164" s="41"/>
    </row>
    <row r="165" spans="1:7">
      <c r="A165" s="44" t="s">
        <v>6782</v>
      </c>
      <c r="B165" s="39" t="s">
        <v>119</v>
      </c>
      <c r="C165" s="39" t="s">
        <v>7276</v>
      </c>
      <c r="D165" s="45">
        <f t="shared" ref="D165:D220" si="8">0.2*1000</f>
        <v>200</v>
      </c>
      <c r="E165" s="45">
        <f t="shared" ref="E165:E220" si="9">0.8*1000</f>
        <v>800</v>
      </c>
      <c r="F165" s="39" t="s">
        <v>7274</v>
      </c>
      <c r="G165" s="41"/>
    </row>
    <row r="166" spans="1:7">
      <c r="A166" s="44" t="s">
        <v>6783</v>
      </c>
      <c r="B166" s="39" t="s">
        <v>120</v>
      </c>
      <c r="C166" s="39" t="s">
        <v>7276</v>
      </c>
      <c r="D166" s="45">
        <f t="shared" si="8"/>
        <v>200</v>
      </c>
      <c r="E166" s="45">
        <f t="shared" si="9"/>
        <v>800</v>
      </c>
      <c r="F166" s="39" t="s">
        <v>7274</v>
      </c>
      <c r="G166" s="41"/>
    </row>
    <row r="167" spans="1:7">
      <c r="A167" s="44" t="s">
        <v>6784</v>
      </c>
      <c r="B167" s="39" t="s">
        <v>121</v>
      </c>
      <c r="C167" s="39" t="s">
        <v>7276</v>
      </c>
      <c r="D167" s="45">
        <f t="shared" si="8"/>
        <v>200</v>
      </c>
      <c r="E167" s="45">
        <f t="shared" si="9"/>
        <v>800</v>
      </c>
      <c r="F167" s="39" t="s">
        <v>7274</v>
      </c>
      <c r="G167" s="41"/>
    </row>
    <row r="168" spans="1:7">
      <c r="A168" s="44" t="s">
        <v>6794</v>
      </c>
      <c r="B168" s="39" t="s">
        <v>126</v>
      </c>
      <c r="C168" s="39" t="s">
        <v>7276</v>
      </c>
      <c r="D168" s="45">
        <f t="shared" si="8"/>
        <v>200</v>
      </c>
      <c r="E168" s="45">
        <f t="shared" si="9"/>
        <v>800</v>
      </c>
      <c r="F168" s="39" t="s">
        <v>7274</v>
      </c>
      <c r="G168" s="41"/>
    </row>
    <row r="169" spans="1:7">
      <c r="A169" s="44" t="s">
        <v>6795</v>
      </c>
      <c r="B169" s="39" t="s">
        <v>127</v>
      </c>
      <c r="C169" s="39" t="s">
        <v>7276</v>
      </c>
      <c r="D169" s="45">
        <f t="shared" si="8"/>
        <v>200</v>
      </c>
      <c r="E169" s="45">
        <f t="shared" si="9"/>
        <v>800</v>
      </c>
      <c r="F169" s="39" t="s">
        <v>7274</v>
      </c>
      <c r="G169" s="41"/>
    </row>
    <row r="170" spans="1:7">
      <c r="A170" s="44" t="s">
        <v>6797</v>
      </c>
      <c r="B170" s="39" t="s">
        <v>128</v>
      </c>
      <c r="C170" s="39" t="s">
        <v>7276</v>
      </c>
      <c r="D170" s="45">
        <f t="shared" si="8"/>
        <v>200</v>
      </c>
      <c r="E170" s="45">
        <f t="shared" si="9"/>
        <v>800</v>
      </c>
      <c r="F170" s="39" t="s">
        <v>7274</v>
      </c>
      <c r="G170" s="41"/>
    </row>
    <row r="171" spans="1:7">
      <c r="A171" s="44" t="s">
        <v>6799</v>
      </c>
      <c r="B171" s="39" t="s">
        <v>130</v>
      </c>
      <c r="C171" s="39" t="s">
        <v>7276</v>
      </c>
      <c r="D171" s="45">
        <f t="shared" si="8"/>
        <v>200</v>
      </c>
      <c r="E171" s="45">
        <f t="shared" si="9"/>
        <v>800</v>
      </c>
      <c r="F171" s="39" t="s">
        <v>7274</v>
      </c>
      <c r="G171" s="41"/>
    </row>
    <row r="172" spans="1:7">
      <c r="A172" s="44" t="s">
        <v>6800</v>
      </c>
      <c r="B172" s="39" t="s">
        <v>131</v>
      </c>
      <c r="C172" s="39" t="s">
        <v>7276</v>
      </c>
      <c r="D172" s="45">
        <f t="shared" si="8"/>
        <v>200</v>
      </c>
      <c r="E172" s="45">
        <f t="shared" si="9"/>
        <v>800</v>
      </c>
      <c r="F172" s="39" t="s">
        <v>7274</v>
      </c>
      <c r="G172" s="41"/>
    </row>
    <row r="173" spans="1:7">
      <c r="A173" s="44" t="s">
        <v>6806</v>
      </c>
      <c r="B173" s="39" t="s">
        <v>135</v>
      </c>
      <c r="C173" s="39" t="s">
        <v>7276</v>
      </c>
      <c r="D173" s="45">
        <f t="shared" si="8"/>
        <v>200</v>
      </c>
      <c r="E173" s="45">
        <f t="shared" si="9"/>
        <v>800</v>
      </c>
      <c r="F173" s="39" t="s">
        <v>7274</v>
      </c>
      <c r="G173" s="41"/>
    </row>
    <row r="174" spans="1:7">
      <c r="A174" s="44" t="s">
        <v>6813</v>
      </c>
      <c r="B174" s="39" t="s">
        <v>139</v>
      </c>
      <c r="C174" s="39" t="s">
        <v>7276</v>
      </c>
      <c r="D174" s="45">
        <f t="shared" si="8"/>
        <v>200</v>
      </c>
      <c r="E174" s="45">
        <f t="shared" si="9"/>
        <v>800</v>
      </c>
      <c r="F174" s="39" t="s">
        <v>7274</v>
      </c>
      <c r="G174" s="41"/>
    </row>
    <row r="175" spans="1:7">
      <c r="A175" s="44" t="s">
        <v>6814</v>
      </c>
      <c r="B175" s="39" t="s">
        <v>140</v>
      </c>
      <c r="C175" s="39" t="s">
        <v>7276</v>
      </c>
      <c r="D175" s="45">
        <f t="shared" si="8"/>
        <v>200</v>
      </c>
      <c r="E175" s="45">
        <f t="shared" si="9"/>
        <v>800</v>
      </c>
      <c r="F175" s="39" t="s">
        <v>7274</v>
      </c>
      <c r="G175" s="41"/>
    </row>
    <row r="176" spans="1:7">
      <c r="A176" s="44" t="s">
        <v>6816</v>
      </c>
      <c r="B176" s="39" t="s">
        <v>142</v>
      </c>
      <c r="C176" s="39" t="s">
        <v>7276</v>
      </c>
      <c r="D176" s="45">
        <f t="shared" si="8"/>
        <v>200</v>
      </c>
      <c r="E176" s="45">
        <f t="shared" si="9"/>
        <v>800</v>
      </c>
      <c r="F176" s="39" t="s">
        <v>7274</v>
      </c>
      <c r="G176" s="41"/>
    </row>
    <row r="177" spans="1:7">
      <c r="A177" s="44" t="s">
        <v>6818</v>
      </c>
      <c r="B177" s="39" t="s">
        <v>144</v>
      </c>
      <c r="C177" s="39" t="s">
        <v>7276</v>
      </c>
      <c r="D177" s="45">
        <f t="shared" si="8"/>
        <v>200</v>
      </c>
      <c r="E177" s="45">
        <f t="shared" si="9"/>
        <v>800</v>
      </c>
      <c r="F177" s="39" t="s">
        <v>7274</v>
      </c>
      <c r="G177" s="41"/>
    </row>
    <row r="178" spans="1:7">
      <c r="A178" s="44" t="s">
        <v>6819</v>
      </c>
      <c r="B178" s="39" t="s">
        <v>145</v>
      </c>
      <c r="C178" s="39" t="s">
        <v>7276</v>
      </c>
      <c r="D178" s="45">
        <f t="shared" si="8"/>
        <v>200</v>
      </c>
      <c r="E178" s="45">
        <f t="shared" si="9"/>
        <v>800</v>
      </c>
      <c r="F178" s="39" t="s">
        <v>7274</v>
      </c>
      <c r="G178" s="41"/>
    </row>
    <row r="179" spans="1:7">
      <c r="A179" s="44" t="s">
        <v>6825</v>
      </c>
      <c r="B179" s="39" t="s">
        <v>150</v>
      </c>
      <c r="C179" s="39" t="s">
        <v>7276</v>
      </c>
      <c r="D179" s="45">
        <f t="shared" si="8"/>
        <v>200</v>
      </c>
      <c r="E179" s="45">
        <f t="shared" si="9"/>
        <v>800</v>
      </c>
      <c r="F179" s="39" t="s">
        <v>7274</v>
      </c>
      <c r="G179" s="41"/>
    </row>
    <row r="180" spans="1:7">
      <c r="A180" s="44" t="s">
        <v>6832</v>
      </c>
      <c r="B180" s="39" t="s">
        <v>155</v>
      </c>
      <c r="C180" s="39" t="s">
        <v>7276</v>
      </c>
      <c r="D180" s="45">
        <f t="shared" si="8"/>
        <v>200</v>
      </c>
      <c r="E180" s="45">
        <f t="shared" si="9"/>
        <v>800</v>
      </c>
      <c r="F180" s="39" t="s">
        <v>7274</v>
      </c>
      <c r="G180" s="41"/>
    </row>
    <row r="181" spans="1:7">
      <c r="A181" s="44" t="s">
        <v>6833</v>
      </c>
      <c r="B181" s="39" t="s">
        <v>156</v>
      </c>
      <c r="C181" s="39" t="s">
        <v>7276</v>
      </c>
      <c r="D181" s="45">
        <f t="shared" si="8"/>
        <v>200</v>
      </c>
      <c r="E181" s="45">
        <f t="shared" si="9"/>
        <v>800</v>
      </c>
      <c r="F181" s="39" t="s">
        <v>7274</v>
      </c>
      <c r="G181" s="41"/>
    </row>
    <row r="182" spans="1:7">
      <c r="A182" s="44" t="s">
        <v>6834</v>
      </c>
      <c r="B182" s="39" t="s">
        <v>157</v>
      </c>
      <c r="C182" s="39" t="s">
        <v>7276</v>
      </c>
      <c r="D182" s="45">
        <f t="shared" si="8"/>
        <v>200</v>
      </c>
      <c r="E182" s="45">
        <f t="shared" si="9"/>
        <v>800</v>
      </c>
      <c r="F182" s="39" t="s">
        <v>7274</v>
      </c>
      <c r="G182" s="41"/>
    </row>
    <row r="183" spans="1:7">
      <c r="A183" s="44" t="s">
        <v>6835</v>
      </c>
      <c r="B183" s="39" t="s">
        <v>158</v>
      </c>
      <c r="C183" s="39" t="s">
        <v>7276</v>
      </c>
      <c r="D183" s="45">
        <f t="shared" si="8"/>
        <v>200</v>
      </c>
      <c r="E183" s="45">
        <f t="shared" si="9"/>
        <v>800</v>
      </c>
      <c r="F183" s="39" t="s">
        <v>7274</v>
      </c>
      <c r="G183" s="41"/>
    </row>
    <row r="184" spans="1:7">
      <c r="A184" s="44" t="s">
        <v>6837</v>
      </c>
      <c r="B184" s="39" t="s">
        <v>160</v>
      </c>
      <c r="C184" s="39" t="s">
        <v>7276</v>
      </c>
      <c r="D184" s="45">
        <f t="shared" si="8"/>
        <v>200</v>
      </c>
      <c r="E184" s="45">
        <f t="shared" si="9"/>
        <v>800</v>
      </c>
      <c r="F184" s="39" t="s">
        <v>7274</v>
      </c>
      <c r="G184" s="41"/>
    </row>
    <row r="185" spans="1:7">
      <c r="A185" s="44" t="s">
        <v>6838</v>
      </c>
      <c r="B185" s="39" t="s">
        <v>161</v>
      </c>
      <c r="C185" s="39" t="s">
        <v>7276</v>
      </c>
      <c r="D185" s="45">
        <f t="shared" si="8"/>
        <v>200</v>
      </c>
      <c r="E185" s="45">
        <f t="shared" si="9"/>
        <v>800</v>
      </c>
      <c r="F185" s="39" t="s">
        <v>7274</v>
      </c>
      <c r="G185" s="41"/>
    </row>
    <row r="186" spans="1:7">
      <c r="A186" s="44" t="s">
        <v>6839</v>
      </c>
      <c r="B186" s="39" t="s">
        <v>162</v>
      </c>
      <c r="C186" s="39" t="s">
        <v>7276</v>
      </c>
      <c r="D186" s="45">
        <f t="shared" si="8"/>
        <v>200</v>
      </c>
      <c r="E186" s="45">
        <f t="shared" si="9"/>
        <v>800</v>
      </c>
      <c r="F186" s="39" t="s">
        <v>7274</v>
      </c>
      <c r="G186" s="41"/>
    </row>
    <row r="187" spans="1:7">
      <c r="A187" s="44" t="s">
        <v>6840</v>
      </c>
      <c r="B187" s="39" t="s">
        <v>163</v>
      </c>
      <c r="C187" s="39" t="s">
        <v>7276</v>
      </c>
      <c r="D187" s="45">
        <f t="shared" si="8"/>
        <v>200</v>
      </c>
      <c r="E187" s="45">
        <f t="shared" si="9"/>
        <v>800</v>
      </c>
      <c r="F187" s="39" t="s">
        <v>7274</v>
      </c>
      <c r="G187" s="41"/>
    </row>
    <row r="188" spans="1:7">
      <c r="A188" s="44" t="s">
        <v>6841</v>
      </c>
      <c r="B188" s="39" t="s">
        <v>164</v>
      </c>
      <c r="C188" s="39" t="s">
        <v>7276</v>
      </c>
      <c r="D188" s="45">
        <f t="shared" si="8"/>
        <v>200</v>
      </c>
      <c r="E188" s="45">
        <f t="shared" si="9"/>
        <v>800</v>
      </c>
      <c r="F188" s="39" t="s">
        <v>7274</v>
      </c>
      <c r="G188" s="41"/>
    </row>
    <row r="189" spans="1:7">
      <c r="A189" s="44" t="s">
        <v>6844</v>
      </c>
      <c r="B189" s="39" t="s">
        <v>166</v>
      </c>
      <c r="C189" s="39" t="s">
        <v>7276</v>
      </c>
      <c r="D189" s="45">
        <f t="shared" si="8"/>
        <v>200</v>
      </c>
      <c r="E189" s="45">
        <f t="shared" si="9"/>
        <v>800</v>
      </c>
      <c r="F189" s="39" t="s">
        <v>7274</v>
      </c>
      <c r="G189" s="41"/>
    </row>
    <row r="190" spans="1:7">
      <c r="A190" s="44" t="s">
        <v>6860</v>
      </c>
      <c r="B190" s="39" t="s">
        <v>177</v>
      </c>
      <c r="C190" s="39" t="s">
        <v>7276</v>
      </c>
      <c r="D190" s="45">
        <f t="shared" si="8"/>
        <v>200</v>
      </c>
      <c r="E190" s="45">
        <f t="shared" si="9"/>
        <v>800</v>
      </c>
      <c r="F190" s="39" t="s">
        <v>7274</v>
      </c>
      <c r="G190" s="41"/>
    </row>
    <row r="191" spans="1:7">
      <c r="A191" s="44" t="s">
        <v>6861</v>
      </c>
      <c r="B191" s="39" t="s">
        <v>178</v>
      </c>
      <c r="C191" s="39" t="s">
        <v>7276</v>
      </c>
      <c r="D191" s="45">
        <f t="shared" si="8"/>
        <v>200</v>
      </c>
      <c r="E191" s="45">
        <f t="shared" si="9"/>
        <v>800</v>
      </c>
      <c r="F191" s="39" t="s">
        <v>7274</v>
      </c>
      <c r="G191" s="41"/>
    </row>
    <row r="192" spans="1:7">
      <c r="A192" s="44" t="s">
        <v>6862</v>
      </c>
      <c r="B192" s="39" t="s">
        <v>179</v>
      </c>
      <c r="C192" s="39" t="s">
        <v>7276</v>
      </c>
      <c r="D192" s="45">
        <f t="shared" si="8"/>
        <v>200</v>
      </c>
      <c r="E192" s="45">
        <f t="shared" si="9"/>
        <v>800</v>
      </c>
      <c r="F192" s="39" t="s">
        <v>7274</v>
      </c>
      <c r="G192" s="41"/>
    </row>
    <row r="193" spans="1:7">
      <c r="A193" s="44" t="s">
        <v>6863</v>
      </c>
      <c r="B193" s="39" t="s">
        <v>180</v>
      </c>
      <c r="C193" s="39" t="s">
        <v>7276</v>
      </c>
      <c r="D193" s="45">
        <f t="shared" si="8"/>
        <v>200</v>
      </c>
      <c r="E193" s="45">
        <f t="shared" si="9"/>
        <v>800</v>
      </c>
      <c r="F193" s="39" t="s">
        <v>7274</v>
      </c>
      <c r="G193" s="41"/>
    </row>
    <row r="194" spans="1:7">
      <c r="A194" s="44" t="s">
        <v>6864</v>
      </c>
      <c r="B194" s="39" t="s">
        <v>181</v>
      </c>
      <c r="C194" s="39" t="s">
        <v>7276</v>
      </c>
      <c r="D194" s="45">
        <f t="shared" si="8"/>
        <v>200</v>
      </c>
      <c r="E194" s="45">
        <f t="shared" si="9"/>
        <v>800</v>
      </c>
      <c r="F194" s="39" t="s">
        <v>7274</v>
      </c>
      <c r="G194" s="41"/>
    </row>
    <row r="195" spans="1:7">
      <c r="A195" s="44" t="s">
        <v>6865</v>
      </c>
      <c r="B195" s="39" t="s">
        <v>182</v>
      </c>
      <c r="C195" s="39" t="s">
        <v>7276</v>
      </c>
      <c r="D195" s="45">
        <f t="shared" si="8"/>
        <v>200</v>
      </c>
      <c r="E195" s="45">
        <f t="shared" si="9"/>
        <v>800</v>
      </c>
      <c r="F195" s="39" t="s">
        <v>7274</v>
      </c>
      <c r="G195" s="41"/>
    </row>
    <row r="196" spans="1:7">
      <c r="A196" s="44" t="s">
        <v>6866</v>
      </c>
      <c r="B196" s="39" t="s">
        <v>183</v>
      </c>
      <c r="C196" s="39" t="s">
        <v>7276</v>
      </c>
      <c r="D196" s="45">
        <f t="shared" si="8"/>
        <v>200</v>
      </c>
      <c r="E196" s="45">
        <f t="shared" si="9"/>
        <v>800</v>
      </c>
      <c r="F196" s="39" t="s">
        <v>7274</v>
      </c>
      <c r="G196" s="41"/>
    </row>
    <row r="197" spans="1:7">
      <c r="A197" s="44" t="s">
        <v>6867</v>
      </c>
      <c r="B197" s="39" t="s">
        <v>184</v>
      </c>
      <c r="C197" s="39" t="s">
        <v>7276</v>
      </c>
      <c r="D197" s="45">
        <f t="shared" si="8"/>
        <v>200</v>
      </c>
      <c r="E197" s="45">
        <f t="shared" si="9"/>
        <v>800</v>
      </c>
      <c r="F197" s="39" t="s">
        <v>7274</v>
      </c>
      <c r="G197" s="41"/>
    </row>
    <row r="198" spans="1:7">
      <c r="A198" s="44" t="s">
        <v>6876</v>
      </c>
      <c r="B198" s="39" t="s">
        <v>193</v>
      </c>
      <c r="C198" s="39" t="s">
        <v>7276</v>
      </c>
      <c r="D198" s="45">
        <f t="shared" si="8"/>
        <v>200</v>
      </c>
      <c r="E198" s="45">
        <f t="shared" si="9"/>
        <v>800</v>
      </c>
      <c r="F198" s="39" t="s">
        <v>7274</v>
      </c>
      <c r="G198" s="41"/>
    </row>
    <row r="199" spans="1:7">
      <c r="A199" s="44" t="s">
        <v>6877</v>
      </c>
      <c r="B199" s="39" t="s">
        <v>194</v>
      </c>
      <c r="C199" s="39" t="s">
        <v>7276</v>
      </c>
      <c r="D199" s="45">
        <f t="shared" si="8"/>
        <v>200</v>
      </c>
      <c r="E199" s="45">
        <f t="shared" si="9"/>
        <v>800</v>
      </c>
      <c r="F199" s="39" t="s">
        <v>7274</v>
      </c>
      <c r="G199" s="41"/>
    </row>
    <row r="200" spans="1:7">
      <c r="A200" s="44" t="s">
        <v>6878</v>
      </c>
      <c r="B200" s="39" t="s">
        <v>195</v>
      </c>
      <c r="C200" s="39" t="s">
        <v>7276</v>
      </c>
      <c r="D200" s="45">
        <f t="shared" si="8"/>
        <v>200</v>
      </c>
      <c r="E200" s="45">
        <f t="shared" si="9"/>
        <v>800</v>
      </c>
      <c r="F200" s="39" t="s">
        <v>7274</v>
      </c>
      <c r="G200" s="41"/>
    </row>
    <row r="201" spans="1:7">
      <c r="A201" s="44" t="s">
        <v>6879</v>
      </c>
      <c r="B201" s="39" t="s">
        <v>196</v>
      </c>
      <c r="C201" s="39" t="s">
        <v>7276</v>
      </c>
      <c r="D201" s="45">
        <f t="shared" si="8"/>
        <v>200</v>
      </c>
      <c r="E201" s="45">
        <f t="shared" si="9"/>
        <v>800</v>
      </c>
      <c r="F201" s="39" t="s">
        <v>7274</v>
      </c>
      <c r="G201" s="41"/>
    </row>
    <row r="202" spans="1:7">
      <c r="A202" s="44" t="s">
        <v>6880</v>
      </c>
      <c r="B202" s="39" t="s">
        <v>197</v>
      </c>
      <c r="C202" s="39" t="s">
        <v>7276</v>
      </c>
      <c r="D202" s="45">
        <f t="shared" si="8"/>
        <v>200</v>
      </c>
      <c r="E202" s="45">
        <f t="shared" si="9"/>
        <v>800</v>
      </c>
      <c r="F202" s="39" t="s">
        <v>7274</v>
      </c>
      <c r="G202" s="41"/>
    </row>
    <row r="203" spans="1:7">
      <c r="A203" s="44" t="s">
        <v>6881</v>
      </c>
      <c r="B203" s="39" t="s">
        <v>198</v>
      </c>
      <c r="C203" s="39" t="s">
        <v>7276</v>
      </c>
      <c r="D203" s="45">
        <f t="shared" si="8"/>
        <v>200</v>
      </c>
      <c r="E203" s="45">
        <f t="shared" si="9"/>
        <v>800</v>
      </c>
      <c r="F203" s="39" t="s">
        <v>7274</v>
      </c>
      <c r="G203" s="41"/>
    </row>
    <row r="204" spans="1:7">
      <c r="A204" s="44" t="s">
        <v>6882</v>
      </c>
      <c r="B204" s="39" t="s">
        <v>199</v>
      </c>
      <c r="C204" s="39" t="s">
        <v>7276</v>
      </c>
      <c r="D204" s="45">
        <f t="shared" si="8"/>
        <v>200</v>
      </c>
      <c r="E204" s="45">
        <f t="shared" si="9"/>
        <v>800</v>
      </c>
      <c r="F204" s="39" t="s">
        <v>7274</v>
      </c>
      <c r="G204" s="41"/>
    </row>
    <row r="205" spans="1:7">
      <c r="A205" s="44" t="s">
        <v>6883</v>
      </c>
      <c r="B205" s="39" t="s">
        <v>200</v>
      </c>
      <c r="C205" s="39" t="s">
        <v>7276</v>
      </c>
      <c r="D205" s="45">
        <f t="shared" si="8"/>
        <v>200</v>
      </c>
      <c r="E205" s="45">
        <f t="shared" si="9"/>
        <v>800</v>
      </c>
      <c r="F205" s="39" t="s">
        <v>7274</v>
      </c>
      <c r="G205" s="41"/>
    </row>
    <row r="206" spans="1:7">
      <c r="A206" s="44" t="s">
        <v>6885</v>
      </c>
      <c r="B206" s="39" t="s">
        <v>201</v>
      </c>
      <c r="C206" s="39" t="s">
        <v>7276</v>
      </c>
      <c r="D206" s="45">
        <f t="shared" si="8"/>
        <v>200</v>
      </c>
      <c r="E206" s="45">
        <f t="shared" si="9"/>
        <v>800</v>
      </c>
      <c r="F206" s="39" t="s">
        <v>7274</v>
      </c>
      <c r="G206" s="41"/>
    </row>
    <row r="207" spans="1:7">
      <c r="A207" s="44" t="s">
        <v>6886</v>
      </c>
      <c r="B207" s="39" t="s">
        <v>202</v>
      </c>
      <c r="C207" s="39" t="s">
        <v>7276</v>
      </c>
      <c r="D207" s="45">
        <f t="shared" si="8"/>
        <v>200</v>
      </c>
      <c r="E207" s="45">
        <f t="shared" si="9"/>
        <v>800</v>
      </c>
      <c r="F207" s="39" t="s">
        <v>7274</v>
      </c>
      <c r="G207" s="41"/>
    </row>
    <row r="208" spans="1:7">
      <c r="A208" s="44" t="s">
        <v>6888</v>
      </c>
      <c r="B208" s="39" t="s">
        <v>204</v>
      </c>
      <c r="C208" s="39" t="s">
        <v>7276</v>
      </c>
      <c r="D208" s="45">
        <f t="shared" si="8"/>
        <v>200</v>
      </c>
      <c r="E208" s="45">
        <f t="shared" si="9"/>
        <v>800</v>
      </c>
      <c r="F208" s="39" t="s">
        <v>7274</v>
      </c>
      <c r="G208" s="41"/>
    </row>
    <row r="209" spans="1:7">
      <c r="A209" s="44" t="s">
        <v>6889</v>
      </c>
      <c r="B209" s="39" t="s">
        <v>205</v>
      </c>
      <c r="C209" s="39" t="s">
        <v>7276</v>
      </c>
      <c r="D209" s="45">
        <f t="shared" si="8"/>
        <v>200</v>
      </c>
      <c r="E209" s="45">
        <f t="shared" si="9"/>
        <v>800</v>
      </c>
      <c r="F209" s="39" t="s">
        <v>7274</v>
      </c>
      <c r="G209" s="41"/>
    </row>
    <row r="210" spans="1:7">
      <c r="A210" s="44" t="s">
        <v>6896</v>
      </c>
      <c r="B210" s="39" t="s">
        <v>212</v>
      </c>
      <c r="C210" s="39" t="s">
        <v>7276</v>
      </c>
      <c r="D210" s="45">
        <f t="shared" si="8"/>
        <v>200</v>
      </c>
      <c r="E210" s="45">
        <f t="shared" si="9"/>
        <v>800</v>
      </c>
      <c r="F210" s="39" t="s">
        <v>7274</v>
      </c>
      <c r="G210" s="41"/>
    </row>
    <row r="211" spans="1:7">
      <c r="A211" s="44" t="s">
        <v>6897</v>
      </c>
      <c r="B211" s="39" t="s">
        <v>213</v>
      </c>
      <c r="C211" s="39" t="s">
        <v>7276</v>
      </c>
      <c r="D211" s="45">
        <f t="shared" si="8"/>
        <v>200</v>
      </c>
      <c r="E211" s="45">
        <f t="shared" si="9"/>
        <v>800</v>
      </c>
      <c r="F211" s="39" t="s">
        <v>7274</v>
      </c>
      <c r="G211" s="41"/>
    </row>
    <row r="212" spans="1:7">
      <c r="A212" s="44" t="s">
        <v>6898</v>
      </c>
      <c r="B212" s="39" t="s">
        <v>214</v>
      </c>
      <c r="C212" s="39" t="s">
        <v>7276</v>
      </c>
      <c r="D212" s="45">
        <f t="shared" si="8"/>
        <v>200</v>
      </c>
      <c r="E212" s="45">
        <f t="shared" si="9"/>
        <v>800</v>
      </c>
      <c r="F212" s="39" t="s">
        <v>7274</v>
      </c>
      <c r="G212" s="41"/>
    </row>
    <row r="213" spans="1:7">
      <c r="A213" s="44" t="s">
        <v>6899</v>
      </c>
      <c r="B213" s="39" t="s">
        <v>215</v>
      </c>
      <c r="C213" s="39" t="s">
        <v>7276</v>
      </c>
      <c r="D213" s="45">
        <f t="shared" si="8"/>
        <v>200</v>
      </c>
      <c r="E213" s="45">
        <f t="shared" si="9"/>
        <v>800</v>
      </c>
      <c r="F213" s="39" t="s">
        <v>7274</v>
      </c>
      <c r="G213" s="41"/>
    </row>
    <row r="214" spans="1:7">
      <c r="A214" s="44" t="s">
        <v>6900</v>
      </c>
      <c r="B214" s="39" t="s">
        <v>216</v>
      </c>
      <c r="C214" s="39" t="s">
        <v>7276</v>
      </c>
      <c r="D214" s="45">
        <f t="shared" si="8"/>
        <v>200</v>
      </c>
      <c r="E214" s="45">
        <f t="shared" si="9"/>
        <v>800</v>
      </c>
      <c r="F214" s="39" t="s">
        <v>7274</v>
      </c>
      <c r="G214" s="41"/>
    </row>
    <row r="215" spans="1:7">
      <c r="A215" s="44" t="s">
        <v>6901</v>
      </c>
      <c r="B215" s="39" t="s">
        <v>217</v>
      </c>
      <c r="C215" s="39" t="s">
        <v>7276</v>
      </c>
      <c r="D215" s="45">
        <f t="shared" si="8"/>
        <v>200</v>
      </c>
      <c r="E215" s="45">
        <f t="shared" si="9"/>
        <v>800</v>
      </c>
      <c r="F215" s="39" t="s">
        <v>7274</v>
      </c>
      <c r="G215" s="41"/>
    </row>
    <row r="216" spans="1:7">
      <c r="A216" s="44" t="s">
        <v>6903</v>
      </c>
      <c r="B216" s="39" t="s">
        <v>218</v>
      </c>
      <c r="C216" s="39" t="s">
        <v>7276</v>
      </c>
      <c r="D216" s="45">
        <f t="shared" si="8"/>
        <v>200</v>
      </c>
      <c r="E216" s="45">
        <f t="shared" si="9"/>
        <v>800</v>
      </c>
      <c r="F216" s="39" t="s">
        <v>7274</v>
      </c>
      <c r="G216" s="41"/>
    </row>
    <row r="217" spans="1:7">
      <c r="A217" s="44" t="s">
        <v>6904</v>
      </c>
      <c r="B217" s="39" t="s">
        <v>219</v>
      </c>
      <c r="C217" s="39" t="s">
        <v>7276</v>
      </c>
      <c r="D217" s="45">
        <f t="shared" si="8"/>
        <v>200</v>
      </c>
      <c r="E217" s="45">
        <f t="shared" si="9"/>
        <v>800</v>
      </c>
      <c r="F217" s="39" t="s">
        <v>7274</v>
      </c>
      <c r="G217" s="41"/>
    </row>
    <row r="218" spans="1:7">
      <c r="A218" s="44" t="s">
        <v>6905</v>
      </c>
      <c r="B218" s="39" t="s">
        <v>220</v>
      </c>
      <c r="C218" s="39" t="s">
        <v>7276</v>
      </c>
      <c r="D218" s="45">
        <f t="shared" si="8"/>
        <v>200</v>
      </c>
      <c r="E218" s="45">
        <f t="shared" si="9"/>
        <v>800</v>
      </c>
      <c r="F218" s="39" t="s">
        <v>7274</v>
      </c>
      <c r="G218" s="41"/>
    </row>
    <row r="219" spans="1:7">
      <c r="A219" s="44" t="s">
        <v>6906</v>
      </c>
      <c r="B219" s="39" t="s">
        <v>221</v>
      </c>
      <c r="C219" s="39" t="s">
        <v>7276</v>
      </c>
      <c r="D219" s="45">
        <f t="shared" si="8"/>
        <v>200</v>
      </c>
      <c r="E219" s="45">
        <f t="shared" si="9"/>
        <v>800</v>
      </c>
      <c r="F219" s="39" t="s">
        <v>7274</v>
      </c>
      <c r="G219" s="41"/>
    </row>
    <row r="220" spans="1:7" ht="15" thickBot="1">
      <c r="A220" s="46" t="s">
        <v>6907</v>
      </c>
      <c r="B220" s="47" t="s">
        <v>222</v>
      </c>
      <c r="C220" s="47" t="s">
        <v>7276</v>
      </c>
      <c r="D220" s="48">
        <f t="shared" si="8"/>
        <v>200</v>
      </c>
      <c r="E220" s="48">
        <f t="shared" si="9"/>
        <v>800</v>
      </c>
      <c r="F220" s="47" t="s">
        <v>7274</v>
      </c>
      <c r="G220" s="49"/>
    </row>
    <row r="221" spans="1:7">
      <c r="A221" s="61" t="s">
        <v>6802</v>
      </c>
      <c r="B221" s="62" t="s">
        <v>132</v>
      </c>
      <c r="C221" s="62" t="s">
        <v>7276</v>
      </c>
      <c r="D221" s="63">
        <f>0.1*1000</f>
        <v>100</v>
      </c>
      <c r="E221" s="63">
        <f>0.5*1000</f>
        <v>500</v>
      </c>
      <c r="F221" s="62" t="s">
        <v>7274</v>
      </c>
      <c r="G221" s="64"/>
    </row>
    <row r="222" spans="1:7" ht="15" thickBot="1">
      <c r="A222" s="65" t="s">
        <v>6803</v>
      </c>
      <c r="B222" s="66" t="s">
        <v>133</v>
      </c>
      <c r="C222" s="66" t="s">
        <v>7276</v>
      </c>
      <c r="D222" s="67">
        <f>0.1*1000</f>
        <v>100</v>
      </c>
      <c r="E222" s="67">
        <f>0.5*1000</f>
        <v>500</v>
      </c>
      <c r="F222" s="66" t="s">
        <v>7274</v>
      </c>
      <c r="G222" s="68"/>
    </row>
    <row r="223" spans="1:7">
      <c r="A223" s="50"/>
      <c r="B223" s="51" t="s">
        <v>7277</v>
      </c>
      <c r="C223" s="51"/>
      <c r="D223" s="51"/>
      <c r="E223" s="51"/>
      <c r="F223" s="51"/>
      <c r="G223" s="51"/>
    </row>
    <row r="224" spans="1:7">
      <c r="A224" s="52" t="s">
        <v>6744</v>
      </c>
      <c r="B224" s="39" t="s">
        <v>87</v>
      </c>
      <c r="C224" s="53" t="s">
        <v>7273</v>
      </c>
      <c r="D224" s="40">
        <f>-0.8*1000</f>
        <v>-800</v>
      </c>
      <c r="E224" s="40">
        <f>-0.2*1000</f>
        <v>-200</v>
      </c>
      <c r="F224" s="39" t="s">
        <v>7274</v>
      </c>
      <c r="G224" s="41"/>
    </row>
    <row r="225" spans="1:7">
      <c r="A225" s="52" t="s">
        <v>6745</v>
      </c>
      <c r="B225" s="39" t="s">
        <v>88</v>
      </c>
      <c r="C225" s="53" t="s">
        <v>7273</v>
      </c>
      <c r="D225" s="40">
        <f t="shared" ref="D225:D288" si="10">-0.8*1000</f>
        <v>-800</v>
      </c>
      <c r="E225" s="40">
        <f t="shared" ref="E225:E288" si="11">-0.2*1000</f>
        <v>-200</v>
      </c>
      <c r="F225" s="39" t="s">
        <v>7274</v>
      </c>
      <c r="G225" s="41"/>
    </row>
    <row r="226" spans="1:7">
      <c r="A226" s="52" t="s">
        <v>6763</v>
      </c>
      <c r="B226" s="39" t="s">
        <v>105</v>
      </c>
      <c r="C226" s="53" t="s">
        <v>7273</v>
      </c>
      <c r="D226" s="40">
        <f t="shared" si="10"/>
        <v>-800</v>
      </c>
      <c r="E226" s="40">
        <f t="shared" si="11"/>
        <v>-200</v>
      </c>
      <c r="F226" s="39" t="s">
        <v>7274</v>
      </c>
      <c r="G226" s="41"/>
    </row>
    <row r="227" spans="1:7">
      <c r="A227" s="52" t="s">
        <v>6764</v>
      </c>
      <c r="B227" s="39" t="s">
        <v>106</v>
      </c>
      <c r="C227" s="53" t="s">
        <v>7273</v>
      </c>
      <c r="D227" s="40">
        <f t="shared" si="10"/>
        <v>-800</v>
      </c>
      <c r="E227" s="40">
        <f t="shared" si="11"/>
        <v>-200</v>
      </c>
      <c r="F227" s="39" t="s">
        <v>7274</v>
      </c>
      <c r="G227" s="41"/>
    </row>
    <row r="228" spans="1:7">
      <c r="A228" s="52" t="s">
        <v>6785</v>
      </c>
      <c r="B228" s="39" t="s">
        <v>122</v>
      </c>
      <c r="C228" s="53" t="s">
        <v>7273</v>
      </c>
      <c r="D228" s="40">
        <f t="shared" si="10"/>
        <v>-800</v>
      </c>
      <c r="E228" s="40">
        <f t="shared" si="11"/>
        <v>-200</v>
      </c>
      <c r="F228" s="39" t="s">
        <v>7274</v>
      </c>
      <c r="G228" s="41"/>
    </row>
    <row r="229" spans="1:7">
      <c r="A229" s="52" t="s">
        <v>6786</v>
      </c>
      <c r="B229" s="39" t="s">
        <v>123</v>
      </c>
      <c r="C229" s="53" t="s">
        <v>7273</v>
      </c>
      <c r="D229" s="40">
        <f t="shared" si="10"/>
        <v>-800</v>
      </c>
      <c r="E229" s="40">
        <f t="shared" si="11"/>
        <v>-200</v>
      </c>
      <c r="F229" s="39" t="s">
        <v>7274</v>
      </c>
      <c r="G229" s="41"/>
    </row>
    <row r="230" spans="1:7">
      <c r="A230" s="52" t="s">
        <v>6807</v>
      </c>
      <c r="B230" s="39" t="s">
        <v>136</v>
      </c>
      <c r="C230" s="53" t="s">
        <v>7273</v>
      </c>
      <c r="D230" s="40">
        <f t="shared" si="10"/>
        <v>-800</v>
      </c>
      <c r="E230" s="40">
        <f t="shared" si="11"/>
        <v>-200</v>
      </c>
      <c r="F230" s="39" t="s">
        <v>7274</v>
      </c>
      <c r="G230" s="41"/>
    </row>
    <row r="231" spans="1:7">
      <c r="A231" s="52" t="s">
        <v>6808</v>
      </c>
      <c r="B231" s="39" t="s">
        <v>137</v>
      </c>
      <c r="C231" s="53" t="s">
        <v>7273</v>
      </c>
      <c r="D231" s="40">
        <f t="shared" si="10"/>
        <v>-800</v>
      </c>
      <c r="E231" s="40">
        <f t="shared" si="11"/>
        <v>-200</v>
      </c>
      <c r="F231" s="39" t="s">
        <v>7274</v>
      </c>
      <c r="G231" s="41"/>
    </row>
    <row r="232" spans="1:7">
      <c r="A232" s="52" t="s">
        <v>6826</v>
      </c>
      <c r="B232" s="39" t="s">
        <v>151</v>
      </c>
      <c r="C232" s="53" t="s">
        <v>7273</v>
      </c>
      <c r="D232" s="40">
        <f t="shared" si="10"/>
        <v>-800</v>
      </c>
      <c r="E232" s="40">
        <f t="shared" si="11"/>
        <v>-200</v>
      </c>
      <c r="F232" s="39" t="s">
        <v>7274</v>
      </c>
      <c r="G232" s="41"/>
    </row>
    <row r="233" spans="1:7">
      <c r="A233" s="52" t="s">
        <v>6827</v>
      </c>
      <c r="B233" s="39" t="s">
        <v>152</v>
      </c>
      <c r="C233" s="53" t="s">
        <v>7273</v>
      </c>
      <c r="D233" s="40">
        <f t="shared" si="10"/>
        <v>-800</v>
      </c>
      <c r="E233" s="40">
        <f t="shared" si="11"/>
        <v>-200</v>
      </c>
      <c r="F233" s="39" t="s">
        <v>7274</v>
      </c>
      <c r="G233" s="41"/>
    </row>
    <row r="234" spans="1:7">
      <c r="A234" s="52" t="s">
        <v>6845</v>
      </c>
      <c r="B234" s="39" t="s">
        <v>167</v>
      </c>
      <c r="C234" s="53" t="s">
        <v>7273</v>
      </c>
      <c r="D234" s="40">
        <f t="shared" si="10"/>
        <v>-800</v>
      </c>
      <c r="E234" s="40">
        <f t="shared" si="11"/>
        <v>-200</v>
      </c>
      <c r="F234" s="39" t="s">
        <v>7274</v>
      </c>
      <c r="G234" s="41"/>
    </row>
    <row r="235" spans="1:7">
      <c r="A235" s="52" t="s">
        <v>6846</v>
      </c>
      <c r="B235" s="39" t="s">
        <v>168</v>
      </c>
      <c r="C235" s="53" t="s">
        <v>7273</v>
      </c>
      <c r="D235" s="40">
        <f t="shared" si="10"/>
        <v>-800</v>
      </c>
      <c r="E235" s="40">
        <f t="shared" si="11"/>
        <v>-200</v>
      </c>
      <c r="F235" s="39" t="s">
        <v>7274</v>
      </c>
      <c r="G235" s="41"/>
    </row>
    <row r="236" spans="1:7">
      <c r="A236" s="52" t="s">
        <v>6868</v>
      </c>
      <c r="B236" s="39" t="s">
        <v>185</v>
      </c>
      <c r="C236" s="53" t="s">
        <v>7273</v>
      </c>
      <c r="D236" s="40">
        <f t="shared" si="10"/>
        <v>-800</v>
      </c>
      <c r="E236" s="40">
        <f t="shared" si="11"/>
        <v>-200</v>
      </c>
      <c r="F236" s="39" t="s">
        <v>7274</v>
      </c>
      <c r="G236" s="41"/>
    </row>
    <row r="237" spans="1:7">
      <c r="A237" s="52" t="s">
        <v>6677</v>
      </c>
      <c r="B237" s="39" t="s">
        <v>34</v>
      </c>
      <c r="C237" s="53" t="s">
        <v>7273</v>
      </c>
      <c r="D237" s="40">
        <f t="shared" si="10"/>
        <v>-800</v>
      </c>
      <c r="E237" s="40">
        <f t="shared" si="11"/>
        <v>-200</v>
      </c>
      <c r="F237" s="39" t="s">
        <v>7274</v>
      </c>
      <c r="G237" s="41"/>
    </row>
    <row r="238" spans="1:7">
      <c r="A238" s="52" t="s">
        <v>6678</v>
      </c>
      <c r="B238" s="39" t="s">
        <v>35</v>
      </c>
      <c r="C238" s="53" t="s">
        <v>7273</v>
      </c>
      <c r="D238" s="40">
        <f t="shared" si="10"/>
        <v>-800</v>
      </c>
      <c r="E238" s="40">
        <f t="shared" si="11"/>
        <v>-200</v>
      </c>
      <c r="F238" s="39" t="s">
        <v>7274</v>
      </c>
      <c r="G238" s="41"/>
    </row>
    <row r="239" spans="1:7">
      <c r="A239" s="52" t="s">
        <v>6679</v>
      </c>
      <c r="B239" s="39" t="s">
        <v>36</v>
      </c>
      <c r="C239" s="53" t="s">
        <v>7273</v>
      </c>
      <c r="D239" s="40">
        <f t="shared" si="10"/>
        <v>-800</v>
      </c>
      <c r="E239" s="40">
        <f t="shared" si="11"/>
        <v>-200</v>
      </c>
      <c r="F239" s="39" t="s">
        <v>7274</v>
      </c>
      <c r="G239" s="41"/>
    </row>
    <row r="240" spans="1:7">
      <c r="A240" s="52" t="s">
        <v>6692</v>
      </c>
      <c r="B240" s="39" t="s">
        <v>47</v>
      </c>
      <c r="C240" s="53" t="s">
        <v>7273</v>
      </c>
      <c r="D240" s="40">
        <f t="shared" si="10"/>
        <v>-800</v>
      </c>
      <c r="E240" s="40">
        <f t="shared" si="11"/>
        <v>-200</v>
      </c>
      <c r="F240" s="39" t="s">
        <v>7274</v>
      </c>
      <c r="G240" s="41"/>
    </row>
    <row r="241" spans="1:7">
      <c r="A241" s="54" t="s">
        <v>7278</v>
      </c>
      <c r="B241" s="39" t="s">
        <v>49</v>
      </c>
      <c r="C241" s="53" t="s">
        <v>7273</v>
      </c>
      <c r="D241" s="40">
        <f t="shared" si="10"/>
        <v>-800</v>
      </c>
      <c r="E241" s="40">
        <f t="shared" si="11"/>
        <v>-200</v>
      </c>
      <c r="F241" s="39" t="s">
        <v>7274</v>
      </c>
      <c r="G241" s="41"/>
    </row>
    <row r="242" spans="1:7">
      <c r="A242" s="52" t="s">
        <v>6708</v>
      </c>
      <c r="B242" s="39" t="s">
        <v>61</v>
      </c>
      <c r="C242" s="53" t="s">
        <v>7273</v>
      </c>
      <c r="D242" s="40">
        <f t="shared" si="10"/>
        <v>-800</v>
      </c>
      <c r="E242" s="40">
        <f t="shared" si="11"/>
        <v>-200</v>
      </c>
      <c r="F242" s="39" t="s">
        <v>7274</v>
      </c>
      <c r="G242" s="41"/>
    </row>
    <row r="243" spans="1:7">
      <c r="A243" s="52" t="s">
        <v>6710</v>
      </c>
      <c r="B243" s="39" t="s">
        <v>62</v>
      </c>
      <c r="C243" s="53" t="s">
        <v>7273</v>
      </c>
      <c r="D243" s="40">
        <f t="shared" si="10"/>
        <v>-800</v>
      </c>
      <c r="E243" s="40">
        <f t="shared" si="11"/>
        <v>-200</v>
      </c>
      <c r="F243" s="39" t="s">
        <v>7274</v>
      </c>
      <c r="G243" s="41"/>
    </row>
    <row r="244" spans="1:7">
      <c r="A244" s="52" t="s">
        <v>6711</v>
      </c>
      <c r="B244" s="39" t="s">
        <v>63</v>
      </c>
      <c r="C244" s="53" t="s">
        <v>7273</v>
      </c>
      <c r="D244" s="40">
        <f t="shared" si="10"/>
        <v>-800</v>
      </c>
      <c r="E244" s="40">
        <f t="shared" si="11"/>
        <v>-200</v>
      </c>
      <c r="F244" s="39" t="s">
        <v>7274</v>
      </c>
      <c r="G244" s="41"/>
    </row>
    <row r="245" spans="1:7">
      <c r="A245" s="52" t="s">
        <v>6715</v>
      </c>
      <c r="B245" s="39" t="s">
        <v>66</v>
      </c>
      <c r="C245" s="53" t="s">
        <v>7273</v>
      </c>
      <c r="D245" s="40">
        <f t="shared" si="10"/>
        <v>-800</v>
      </c>
      <c r="E245" s="40">
        <f t="shared" si="11"/>
        <v>-200</v>
      </c>
      <c r="F245" s="39" t="s">
        <v>7274</v>
      </c>
      <c r="G245" s="41"/>
    </row>
    <row r="246" spans="1:7">
      <c r="A246" s="52" t="s">
        <v>6749</v>
      </c>
      <c r="B246" s="39" t="s">
        <v>93</v>
      </c>
      <c r="C246" s="53" t="s">
        <v>7273</v>
      </c>
      <c r="D246" s="40">
        <f t="shared" si="10"/>
        <v>-800</v>
      </c>
      <c r="E246" s="40">
        <f t="shared" si="11"/>
        <v>-200</v>
      </c>
      <c r="F246" s="39" t="s">
        <v>7274</v>
      </c>
      <c r="G246" s="41"/>
    </row>
    <row r="247" spans="1:7">
      <c r="A247" s="52" t="s">
        <v>6767</v>
      </c>
      <c r="B247" s="39" t="s">
        <v>108</v>
      </c>
      <c r="C247" s="53" t="s">
        <v>7273</v>
      </c>
      <c r="D247" s="40">
        <f t="shared" si="10"/>
        <v>-800</v>
      </c>
      <c r="E247" s="40">
        <f t="shared" si="11"/>
        <v>-200</v>
      </c>
      <c r="F247" s="39" t="s">
        <v>7274</v>
      </c>
      <c r="G247" s="41"/>
    </row>
    <row r="248" spans="1:7">
      <c r="A248" s="52" t="s">
        <v>6788</v>
      </c>
      <c r="B248" s="39" t="s">
        <v>125</v>
      </c>
      <c r="C248" s="53" t="s">
        <v>7273</v>
      </c>
      <c r="D248" s="40">
        <f t="shared" si="10"/>
        <v>-800</v>
      </c>
      <c r="E248" s="40">
        <f t="shared" si="11"/>
        <v>-200</v>
      </c>
      <c r="F248" s="39" t="s">
        <v>7274</v>
      </c>
      <c r="G248" s="41"/>
    </row>
    <row r="249" spans="1:7">
      <c r="A249" s="52" t="s">
        <v>6798</v>
      </c>
      <c r="B249" s="39" t="s">
        <v>129</v>
      </c>
      <c r="C249" s="53" t="s">
        <v>7273</v>
      </c>
      <c r="D249" s="40">
        <f t="shared" si="10"/>
        <v>-800</v>
      </c>
      <c r="E249" s="40">
        <f t="shared" si="11"/>
        <v>-200</v>
      </c>
      <c r="F249" s="39" t="s">
        <v>7274</v>
      </c>
      <c r="G249" s="41"/>
    </row>
    <row r="250" spans="1:7">
      <c r="A250" s="52" t="s">
        <v>6817</v>
      </c>
      <c r="B250" s="39" t="s">
        <v>143</v>
      </c>
      <c r="C250" s="53" t="s">
        <v>7273</v>
      </c>
      <c r="D250" s="40">
        <f t="shared" si="10"/>
        <v>-800</v>
      </c>
      <c r="E250" s="40">
        <f t="shared" si="11"/>
        <v>-200</v>
      </c>
      <c r="F250" s="39" t="s">
        <v>7274</v>
      </c>
      <c r="G250" s="41"/>
    </row>
    <row r="251" spans="1:7">
      <c r="A251" s="52" t="s">
        <v>6836</v>
      </c>
      <c r="B251" s="39" t="s">
        <v>159</v>
      </c>
      <c r="C251" s="53" t="s">
        <v>7273</v>
      </c>
      <c r="D251" s="40">
        <f t="shared" si="10"/>
        <v>-800</v>
      </c>
      <c r="E251" s="40">
        <f t="shared" si="11"/>
        <v>-200</v>
      </c>
      <c r="F251" s="39" t="s">
        <v>7274</v>
      </c>
      <c r="G251" s="41"/>
    </row>
    <row r="252" spans="1:7">
      <c r="A252" s="52" t="s">
        <v>6848</v>
      </c>
      <c r="B252" s="39" t="s">
        <v>170</v>
      </c>
      <c r="C252" s="53" t="s">
        <v>7273</v>
      </c>
      <c r="D252" s="40">
        <f t="shared" si="10"/>
        <v>-800</v>
      </c>
      <c r="E252" s="40">
        <f t="shared" si="11"/>
        <v>-200</v>
      </c>
      <c r="F252" s="39" t="s">
        <v>7274</v>
      </c>
      <c r="G252" s="41"/>
    </row>
    <row r="253" spans="1:7">
      <c r="A253" s="52" t="s">
        <v>6849</v>
      </c>
      <c r="B253" s="39" t="s">
        <v>171</v>
      </c>
      <c r="C253" s="53" t="s">
        <v>7273</v>
      </c>
      <c r="D253" s="40">
        <f t="shared" si="10"/>
        <v>-800</v>
      </c>
      <c r="E253" s="40">
        <f t="shared" si="11"/>
        <v>-200</v>
      </c>
      <c r="F253" s="39" t="s">
        <v>7274</v>
      </c>
      <c r="G253" s="41"/>
    </row>
    <row r="254" spans="1:7">
      <c r="A254" s="52" t="s">
        <v>6853</v>
      </c>
      <c r="B254" s="39" t="s">
        <v>172</v>
      </c>
      <c r="C254" s="53" t="s">
        <v>7273</v>
      </c>
      <c r="D254" s="40">
        <f t="shared" si="10"/>
        <v>-800</v>
      </c>
      <c r="E254" s="40">
        <f t="shared" si="11"/>
        <v>-200</v>
      </c>
      <c r="F254" s="39" t="s">
        <v>7274</v>
      </c>
      <c r="G254" s="41"/>
    </row>
    <row r="255" spans="1:7">
      <c r="A255" s="52" t="s">
        <v>6854</v>
      </c>
      <c r="B255" s="39" t="s">
        <v>173</v>
      </c>
      <c r="C255" s="53" t="s">
        <v>7273</v>
      </c>
      <c r="D255" s="40">
        <f t="shared" si="10"/>
        <v>-800</v>
      </c>
      <c r="E255" s="40">
        <f t="shared" si="11"/>
        <v>-200</v>
      </c>
      <c r="F255" s="39" t="s">
        <v>7274</v>
      </c>
      <c r="G255" s="41"/>
    </row>
    <row r="256" spans="1:7">
      <c r="A256" s="52" t="s">
        <v>6855</v>
      </c>
      <c r="B256" s="39" t="s">
        <v>174</v>
      </c>
      <c r="C256" s="53" t="s">
        <v>7273</v>
      </c>
      <c r="D256" s="40">
        <f t="shared" si="10"/>
        <v>-800</v>
      </c>
      <c r="E256" s="40">
        <f t="shared" si="11"/>
        <v>-200</v>
      </c>
      <c r="F256" s="39" t="s">
        <v>7274</v>
      </c>
      <c r="G256" s="41"/>
    </row>
    <row r="257" spans="1:7">
      <c r="A257" s="52" t="s">
        <v>6869</v>
      </c>
      <c r="B257" s="39" t="s">
        <v>187</v>
      </c>
      <c r="C257" s="53" t="s">
        <v>7273</v>
      </c>
      <c r="D257" s="40">
        <f t="shared" si="10"/>
        <v>-800</v>
      </c>
      <c r="E257" s="40">
        <f t="shared" si="11"/>
        <v>-200</v>
      </c>
      <c r="F257" s="39" t="s">
        <v>7274</v>
      </c>
      <c r="G257" s="41"/>
    </row>
    <row r="258" spans="1:7">
      <c r="A258" s="52" t="s">
        <v>6870</v>
      </c>
      <c r="B258" s="39" t="s">
        <v>188</v>
      </c>
      <c r="C258" s="53" t="s">
        <v>7273</v>
      </c>
      <c r="D258" s="40">
        <f t="shared" si="10"/>
        <v>-800</v>
      </c>
      <c r="E258" s="40">
        <f t="shared" si="11"/>
        <v>-200</v>
      </c>
      <c r="F258" s="39" t="s">
        <v>7274</v>
      </c>
      <c r="G258" s="41"/>
    </row>
    <row r="259" spans="1:7">
      <c r="A259" s="52" t="s">
        <v>6871</v>
      </c>
      <c r="B259" s="39" t="s">
        <v>189</v>
      </c>
      <c r="C259" s="53" t="s">
        <v>7273</v>
      </c>
      <c r="D259" s="40">
        <f t="shared" si="10"/>
        <v>-800</v>
      </c>
      <c r="E259" s="40">
        <f t="shared" si="11"/>
        <v>-200</v>
      </c>
      <c r="F259" s="39" t="s">
        <v>7274</v>
      </c>
      <c r="G259" s="41"/>
    </row>
    <row r="260" spans="1:7">
      <c r="A260" s="52" t="s">
        <v>6872</v>
      </c>
      <c r="B260" s="39" t="s">
        <v>190</v>
      </c>
      <c r="C260" s="53" t="s">
        <v>7273</v>
      </c>
      <c r="D260" s="40">
        <f t="shared" si="10"/>
        <v>-800</v>
      </c>
      <c r="E260" s="40">
        <f t="shared" si="11"/>
        <v>-200</v>
      </c>
      <c r="F260" s="39" t="s">
        <v>7274</v>
      </c>
      <c r="G260" s="41"/>
    </row>
    <row r="261" spans="1:7">
      <c r="A261" s="52" t="s">
        <v>6874</v>
      </c>
      <c r="B261" s="39" t="s">
        <v>191</v>
      </c>
      <c r="C261" s="53" t="s">
        <v>7273</v>
      </c>
      <c r="D261" s="40">
        <f t="shared" si="10"/>
        <v>-800</v>
      </c>
      <c r="E261" s="40">
        <f t="shared" si="11"/>
        <v>-200</v>
      </c>
      <c r="F261" s="39" t="s">
        <v>7274</v>
      </c>
      <c r="G261" s="41"/>
    </row>
    <row r="262" spans="1:7">
      <c r="A262" s="52" t="s">
        <v>6875</v>
      </c>
      <c r="B262" s="39" t="s">
        <v>192</v>
      </c>
      <c r="C262" s="53" t="s">
        <v>7273</v>
      </c>
      <c r="D262" s="40">
        <f t="shared" si="10"/>
        <v>-800</v>
      </c>
      <c r="E262" s="40">
        <f t="shared" si="11"/>
        <v>-200</v>
      </c>
      <c r="F262" s="39" t="s">
        <v>7274</v>
      </c>
      <c r="G262" s="41"/>
    </row>
    <row r="263" spans="1:7">
      <c r="A263" s="52" t="s">
        <v>6891</v>
      </c>
      <c r="B263" s="39" t="s">
        <v>208</v>
      </c>
      <c r="C263" s="53" t="s">
        <v>7273</v>
      </c>
      <c r="D263" s="40">
        <f t="shared" si="10"/>
        <v>-800</v>
      </c>
      <c r="E263" s="40">
        <f t="shared" si="11"/>
        <v>-200</v>
      </c>
      <c r="F263" s="39" t="s">
        <v>7274</v>
      </c>
      <c r="G263" s="41"/>
    </row>
    <row r="264" spans="1:7">
      <c r="A264" s="52" t="s">
        <v>6892</v>
      </c>
      <c r="B264" s="39" t="s">
        <v>209</v>
      </c>
      <c r="C264" s="53" t="s">
        <v>7273</v>
      </c>
      <c r="D264" s="40">
        <f t="shared" si="10"/>
        <v>-800</v>
      </c>
      <c r="E264" s="40">
        <f t="shared" si="11"/>
        <v>-200</v>
      </c>
      <c r="F264" s="39" t="s">
        <v>7274</v>
      </c>
      <c r="G264" s="41"/>
    </row>
    <row r="265" spans="1:7">
      <c r="A265" s="52" t="s">
        <v>6893</v>
      </c>
      <c r="B265" s="39" t="s">
        <v>210</v>
      </c>
      <c r="C265" s="53" t="s">
        <v>7273</v>
      </c>
      <c r="D265" s="40">
        <f t="shared" si="10"/>
        <v>-800</v>
      </c>
      <c r="E265" s="40">
        <f t="shared" si="11"/>
        <v>-200</v>
      </c>
      <c r="F265" s="39" t="s">
        <v>7274</v>
      </c>
      <c r="G265" s="41"/>
    </row>
    <row r="266" spans="1:7">
      <c r="A266" s="52" t="s">
        <v>6681</v>
      </c>
      <c r="B266" s="39" t="s">
        <v>38</v>
      </c>
      <c r="C266" s="53" t="s">
        <v>7273</v>
      </c>
      <c r="D266" s="40">
        <f t="shared" si="10"/>
        <v>-800</v>
      </c>
      <c r="E266" s="40">
        <f t="shared" si="11"/>
        <v>-200</v>
      </c>
      <c r="F266" s="39" t="s">
        <v>7274</v>
      </c>
      <c r="G266" s="41"/>
    </row>
    <row r="267" spans="1:7">
      <c r="A267" s="52" t="s">
        <v>6683</v>
      </c>
      <c r="B267" s="39" t="s">
        <v>39</v>
      </c>
      <c r="C267" s="53" t="s">
        <v>7273</v>
      </c>
      <c r="D267" s="40">
        <f t="shared" si="10"/>
        <v>-800</v>
      </c>
      <c r="E267" s="40">
        <f t="shared" si="11"/>
        <v>-200</v>
      </c>
      <c r="F267" s="39" t="s">
        <v>7274</v>
      </c>
      <c r="G267" s="41"/>
    </row>
    <row r="268" spans="1:7">
      <c r="A268" s="52" t="s">
        <v>6684</v>
      </c>
      <c r="B268" s="39" t="s">
        <v>40</v>
      </c>
      <c r="C268" s="53" t="s">
        <v>7273</v>
      </c>
      <c r="D268" s="40">
        <f t="shared" si="10"/>
        <v>-800</v>
      </c>
      <c r="E268" s="40">
        <f t="shared" si="11"/>
        <v>-200</v>
      </c>
      <c r="F268" s="39" t="s">
        <v>7274</v>
      </c>
      <c r="G268" s="41"/>
    </row>
    <row r="269" spans="1:7">
      <c r="A269" s="52" t="s">
        <v>6685</v>
      </c>
      <c r="B269" s="39" t="s">
        <v>41</v>
      </c>
      <c r="C269" s="53" t="s">
        <v>7273</v>
      </c>
      <c r="D269" s="40">
        <f t="shared" si="10"/>
        <v>-800</v>
      </c>
      <c r="E269" s="40">
        <f t="shared" si="11"/>
        <v>-200</v>
      </c>
      <c r="F269" s="39" t="s">
        <v>7274</v>
      </c>
      <c r="G269" s="41"/>
    </row>
    <row r="270" spans="1:7">
      <c r="A270" s="52" t="s">
        <v>6686</v>
      </c>
      <c r="B270" s="39" t="s">
        <v>42</v>
      </c>
      <c r="C270" s="53" t="s">
        <v>7273</v>
      </c>
      <c r="D270" s="40">
        <f t="shared" si="10"/>
        <v>-800</v>
      </c>
      <c r="E270" s="40">
        <f t="shared" si="11"/>
        <v>-200</v>
      </c>
      <c r="F270" s="39" t="s">
        <v>7274</v>
      </c>
      <c r="G270" s="41"/>
    </row>
    <row r="271" spans="1:7">
      <c r="A271" s="52" t="s">
        <v>6687</v>
      </c>
      <c r="B271" s="39" t="s">
        <v>43</v>
      </c>
      <c r="C271" s="53" t="s">
        <v>7273</v>
      </c>
      <c r="D271" s="40">
        <f t="shared" si="10"/>
        <v>-800</v>
      </c>
      <c r="E271" s="40">
        <f t="shared" si="11"/>
        <v>-200</v>
      </c>
      <c r="F271" s="39" t="s">
        <v>7274</v>
      </c>
      <c r="G271" s="41"/>
    </row>
    <row r="272" spans="1:7">
      <c r="A272" s="52" t="s">
        <v>6688</v>
      </c>
      <c r="B272" s="39" t="s">
        <v>44</v>
      </c>
      <c r="C272" s="53" t="s">
        <v>7273</v>
      </c>
      <c r="D272" s="40">
        <f t="shared" si="10"/>
        <v>-800</v>
      </c>
      <c r="E272" s="40">
        <f t="shared" si="11"/>
        <v>-200</v>
      </c>
      <c r="F272" s="39" t="s">
        <v>7274</v>
      </c>
      <c r="G272" s="41"/>
    </row>
    <row r="273" spans="1:7">
      <c r="A273" s="52" t="s">
        <v>6689</v>
      </c>
      <c r="B273" s="39" t="s">
        <v>45</v>
      </c>
      <c r="C273" s="53" t="s">
        <v>7273</v>
      </c>
      <c r="D273" s="40">
        <f t="shared" si="10"/>
        <v>-800</v>
      </c>
      <c r="E273" s="40">
        <f t="shared" si="11"/>
        <v>-200</v>
      </c>
      <c r="F273" s="39" t="s">
        <v>7274</v>
      </c>
      <c r="G273" s="41"/>
    </row>
    <row r="274" spans="1:7">
      <c r="A274" s="52" t="s">
        <v>6695</v>
      </c>
      <c r="B274" s="39" t="s">
        <v>50</v>
      </c>
      <c r="C274" s="53" t="s">
        <v>7273</v>
      </c>
      <c r="D274" s="40">
        <f t="shared" si="10"/>
        <v>-800</v>
      </c>
      <c r="E274" s="40">
        <f t="shared" si="11"/>
        <v>-200</v>
      </c>
      <c r="F274" s="39" t="s">
        <v>7274</v>
      </c>
      <c r="G274" s="41"/>
    </row>
    <row r="275" spans="1:7">
      <c r="A275" s="52" t="s">
        <v>6696</v>
      </c>
      <c r="B275" s="39" t="s">
        <v>51</v>
      </c>
      <c r="C275" s="53" t="s">
        <v>7273</v>
      </c>
      <c r="D275" s="40">
        <f t="shared" si="10"/>
        <v>-800</v>
      </c>
      <c r="E275" s="40">
        <f t="shared" si="11"/>
        <v>-200</v>
      </c>
      <c r="F275" s="39" t="s">
        <v>7274</v>
      </c>
      <c r="G275" s="41"/>
    </row>
    <row r="276" spans="1:7">
      <c r="A276" s="52" t="s">
        <v>6697</v>
      </c>
      <c r="B276" s="39" t="s">
        <v>52</v>
      </c>
      <c r="C276" s="53" t="s">
        <v>7273</v>
      </c>
      <c r="D276" s="40">
        <f t="shared" si="10"/>
        <v>-800</v>
      </c>
      <c r="E276" s="40">
        <f t="shared" si="11"/>
        <v>-200</v>
      </c>
      <c r="F276" s="39" t="s">
        <v>7274</v>
      </c>
      <c r="G276" s="41"/>
    </row>
    <row r="277" spans="1:7">
      <c r="A277" s="52" t="s">
        <v>6698</v>
      </c>
      <c r="B277" s="39" t="s">
        <v>53</v>
      </c>
      <c r="C277" s="53" t="s">
        <v>7273</v>
      </c>
      <c r="D277" s="40">
        <f t="shared" si="10"/>
        <v>-800</v>
      </c>
      <c r="E277" s="40">
        <f t="shared" si="11"/>
        <v>-200</v>
      </c>
      <c r="F277" s="39" t="s">
        <v>7274</v>
      </c>
      <c r="G277" s="41"/>
    </row>
    <row r="278" spans="1:7">
      <c r="A278" s="52" t="s">
        <v>6699</v>
      </c>
      <c r="B278" s="39" t="s">
        <v>54</v>
      </c>
      <c r="C278" s="53" t="s">
        <v>7273</v>
      </c>
      <c r="D278" s="40">
        <f t="shared" si="10"/>
        <v>-800</v>
      </c>
      <c r="E278" s="40">
        <f t="shared" si="11"/>
        <v>-200</v>
      </c>
      <c r="F278" s="39" t="s">
        <v>7274</v>
      </c>
      <c r="G278" s="41"/>
    </row>
    <row r="279" spans="1:7">
      <c r="A279" s="52" t="s">
        <v>6701</v>
      </c>
      <c r="B279" s="39" t="s">
        <v>55</v>
      </c>
      <c r="C279" s="53" t="s">
        <v>7273</v>
      </c>
      <c r="D279" s="40">
        <f t="shared" si="10"/>
        <v>-800</v>
      </c>
      <c r="E279" s="40">
        <f t="shared" si="11"/>
        <v>-200</v>
      </c>
      <c r="F279" s="39" t="s">
        <v>7274</v>
      </c>
      <c r="G279" s="41"/>
    </row>
    <row r="280" spans="1:7">
      <c r="A280" s="52" t="s">
        <v>6702</v>
      </c>
      <c r="B280" s="39" t="s">
        <v>56</v>
      </c>
      <c r="C280" s="53" t="s">
        <v>7273</v>
      </c>
      <c r="D280" s="40">
        <f t="shared" si="10"/>
        <v>-800</v>
      </c>
      <c r="E280" s="40">
        <f t="shared" si="11"/>
        <v>-200</v>
      </c>
      <c r="F280" s="39" t="s">
        <v>7274</v>
      </c>
      <c r="G280" s="41"/>
    </row>
    <row r="281" spans="1:7">
      <c r="A281" s="52" t="s">
        <v>6704</v>
      </c>
      <c r="B281" s="39" t="s">
        <v>57</v>
      </c>
      <c r="C281" s="53" t="s">
        <v>7273</v>
      </c>
      <c r="D281" s="40">
        <f t="shared" si="10"/>
        <v>-800</v>
      </c>
      <c r="E281" s="40">
        <f t="shared" si="11"/>
        <v>-200</v>
      </c>
      <c r="F281" s="39" t="s">
        <v>7274</v>
      </c>
      <c r="G281" s="41"/>
    </row>
    <row r="282" spans="1:7">
      <c r="A282" s="52" t="s">
        <v>6712</v>
      </c>
      <c r="B282" s="39" t="s">
        <v>64</v>
      </c>
      <c r="C282" s="53" t="s">
        <v>7273</v>
      </c>
      <c r="D282" s="40">
        <f t="shared" si="10"/>
        <v>-800</v>
      </c>
      <c r="E282" s="40">
        <f t="shared" si="11"/>
        <v>-200</v>
      </c>
      <c r="F282" s="39" t="s">
        <v>7274</v>
      </c>
      <c r="G282" s="41"/>
    </row>
    <row r="283" spans="1:7">
      <c r="A283" s="52" t="s">
        <v>6714</v>
      </c>
      <c r="B283" s="39" t="s">
        <v>65</v>
      </c>
      <c r="C283" s="53" t="s">
        <v>7273</v>
      </c>
      <c r="D283" s="40">
        <f t="shared" si="10"/>
        <v>-800</v>
      </c>
      <c r="E283" s="40">
        <f t="shared" si="11"/>
        <v>-200</v>
      </c>
      <c r="F283" s="39" t="s">
        <v>7274</v>
      </c>
      <c r="G283" s="41"/>
    </row>
    <row r="284" spans="1:7">
      <c r="A284" s="52" t="s">
        <v>6716</v>
      </c>
      <c r="B284" s="39" t="s">
        <v>67</v>
      </c>
      <c r="C284" s="53" t="s">
        <v>7273</v>
      </c>
      <c r="D284" s="40">
        <f t="shared" si="10"/>
        <v>-800</v>
      </c>
      <c r="E284" s="40">
        <f t="shared" si="11"/>
        <v>-200</v>
      </c>
      <c r="F284" s="39" t="s">
        <v>7274</v>
      </c>
      <c r="G284" s="41"/>
    </row>
    <row r="285" spans="1:7">
      <c r="A285" s="52" t="s">
        <v>6717</v>
      </c>
      <c r="B285" s="39" t="s">
        <v>68</v>
      </c>
      <c r="C285" s="53" t="s">
        <v>7273</v>
      </c>
      <c r="D285" s="40">
        <f t="shared" si="10"/>
        <v>-800</v>
      </c>
      <c r="E285" s="40">
        <f t="shared" si="11"/>
        <v>-200</v>
      </c>
      <c r="F285" s="39" t="s">
        <v>7274</v>
      </c>
      <c r="G285" s="41"/>
    </row>
    <row r="286" spans="1:7">
      <c r="A286" s="52" t="s">
        <v>6718</v>
      </c>
      <c r="B286" s="39" t="s">
        <v>69</v>
      </c>
      <c r="C286" s="53" t="s">
        <v>7273</v>
      </c>
      <c r="D286" s="40">
        <f t="shared" si="10"/>
        <v>-800</v>
      </c>
      <c r="E286" s="40">
        <f t="shared" si="11"/>
        <v>-200</v>
      </c>
      <c r="F286" s="39" t="s">
        <v>7274</v>
      </c>
      <c r="G286" s="41"/>
    </row>
    <row r="287" spans="1:7">
      <c r="A287" s="52" t="s">
        <v>6719</v>
      </c>
      <c r="B287" s="39" t="s">
        <v>70</v>
      </c>
      <c r="C287" s="53" t="s">
        <v>7273</v>
      </c>
      <c r="D287" s="40">
        <f t="shared" si="10"/>
        <v>-800</v>
      </c>
      <c r="E287" s="40">
        <f t="shared" si="11"/>
        <v>-200</v>
      </c>
      <c r="F287" s="39" t="s">
        <v>7274</v>
      </c>
      <c r="G287" s="41"/>
    </row>
    <row r="288" spans="1:7">
      <c r="A288" s="52" t="s">
        <v>6720</v>
      </c>
      <c r="B288" s="39" t="s">
        <v>71</v>
      </c>
      <c r="C288" s="53" t="s">
        <v>7273</v>
      </c>
      <c r="D288" s="40">
        <f t="shared" si="10"/>
        <v>-800</v>
      </c>
      <c r="E288" s="40">
        <f t="shared" si="11"/>
        <v>-200</v>
      </c>
      <c r="F288" s="39" t="s">
        <v>7274</v>
      </c>
      <c r="G288" s="41"/>
    </row>
    <row r="289" spans="1:7">
      <c r="A289" s="52" t="s">
        <v>6721</v>
      </c>
      <c r="B289" s="39" t="s">
        <v>72</v>
      </c>
      <c r="C289" s="53" t="s">
        <v>7273</v>
      </c>
      <c r="D289" s="40">
        <f t="shared" ref="D289:D352" si="12">-0.8*1000</f>
        <v>-800</v>
      </c>
      <c r="E289" s="40">
        <f t="shared" ref="E289:E352" si="13">-0.2*1000</f>
        <v>-200</v>
      </c>
      <c r="F289" s="39" t="s">
        <v>7274</v>
      </c>
      <c r="G289" s="41"/>
    </row>
    <row r="290" spans="1:7">
      <c r="A290" s="52" t="s">
        <v>6722</v>
      </c>
      <c r="B290" s="39" t="s">
        <v>73</v>
      </c>
      <c r="C290" s="53" t="s">
        <v>7273</v>
      </c>
      <c r="D290" s="40">
        <f t="shared" si="12"/>
        <v>-800</v>
      </c>
      <c r="E290" s="40">
        <f t="shared" si="13"/>
        <v>-200</v>
      </c>
      <c r="F290" s="39" t="s">
        <v>7274</v>
      </c>
      <c r="G290" s="41"/>
    </row>
    <row r="291" spans="1:7">
      <c r="A291" s="52" t="s">
        <v>6731</v>
      </c>
      <c r="B291" s="39" t="s">
        <v>76</v>
      </c>
      <c r="C291" s="53" t="s">
        <v>7273</v>
      </c>
      <c r="D291" s="40">
        <f t="shared" si="12"/>
        <v>-800</v>
      </c>
      <c r="E291" s="40">
        <f t="shared" si="13"/>
        <v>-200</v>
      </c>
      <c r="F291" s="39" t="s">
        <v>7274</v>
      </c>
      <c r="G291" s="41"/>
    </row>
    <row r="292" spans="1:7">
      <c r="A292" s="52" t="s">
        <v>6732</v>
      </c>
      <c r="B292" s="39" t="s">
        <v>77</v>
      </c>
      <c r="C292" s="53" t="s">
        <v>7273</v>
      </c>
      <c r="D292" s="40">
        <f t="shared" si="12"/>
        <v>-800</v>
      </c>
      <c r="E292" s="40">
        <f t="shared" si="13"/>
        <v>-200</v>
      </c>
      <c r="F292" s="39" t="s">
        <v>7274</v>
      </c>
      <c r="G292" s="41"/>
    </row>
    <row r="293" spans="1:7">
      <c r="A293" s="52" t="s">
        <v>6733</v>
      </c>
      <c r="B293" s="39" t="s">
        <v>78</v>
      </c>
      <c r="C293" s="53" t="s">
        <v>7273</v>
      </c>
      <c r="D293" s="40">
        <f t="shared" si="12"/>
        <v>-800</v>
      </c>
      <c r="E293" s="40">
        <f t="shared" si="13"/>
        <v>-200</v>
      </c>
      <c r="F293" s="39" t="s">
        <v>7274</v>
      </c>
      <c r="G293" s="41"/>
    </row>
    <row r="294" spans="1:7">
      <c r="A294" s="52" t="s">
        <v>6737</v>
      </c>
      <c r="B294" s="39" t="s">
        <v>81</v>
      </c>
      <c r="C294" s="53" t="s">
        <v>7273</v>
      </c>
      <c r="D294" s="40">
        <f t="shared" si="12"/>
        <v>-800</v>
      </c>
      <c r="E294" s="40">
        <f t="shared" si="13"/>
        <v>-200</v>
      </c>
      <c r="F294" s="39" t="s">
        <v>7274</v>
      </c>
      <c r="G294" s="41"/>
    </row>
    <row r="295" spans="1:7">
      <c r="A295" s="52" t="s">
        <v>6738</v>
      </c>
      <c r="B295" s="39" t="s">
        <v>82</v>
      </c>
      <c r="C295" s="53" t="s">
        <v>7273</v>
      </c>
      <c r="D295" s="40">
        <f t="shared" si="12"/>
        <v>-800</v>
      </c>
      <c r="E295" s="40">
        <f t="shared" si="13"/>
        <v>-200</v>
      </c>
      <c r="F295" s="39" t="s">
        <v>7274</v>
      </c>
      <c r="G295" s="41"/>
    </row>
    <row r="296" spans="1:7">
      <c r="A296" s="52" t="s">
        <v>6739</v>
      </c>
      <c r="B296" s="39" t="s">
        <v>83</v>
      </c>
      <c r="C296" s="53" t="s">
        <v>7273</v>
      </c>
      <c r="D296" s="40">
        <f t="shared" si="12"/>
        <v>-800</v>
      </c>
      <c r="E296" s="40">
        <f t="shared" si="13"/>
        <v>-200</v>
      </c>
      <c r="F296" s="39" t="s">
        <v>7274</v>
      </c>
      <c r="G296" s="41"/>
    </row>
    <row r="297" spans="1:7">
      <c r="A297" s="52" t="s">
        <v>6741</v>
      </c>
      <c r="B297" s="39" t="s">
        <v>84</v>
      </c>
      <c r="C297" s="53" t="s">
        <v>7273</v>
      </c>
      <c r="D297" s="40">
        <f t="shared" si="12"/>
        <v>-800</v>
      </c>
      <c r="E297" s="40">
        <f t="shared" si="13"/>
        <v>-200</v>
      </c>
      <c r="F297" s="39" t="s">
        <v>7274</v>
      </c>
      <c r="G297" s="41"/>
    </row>
    <row r="298" spans="1:7">
      <c r="A298" s="52" t="s">
        <v>6742</v>
      </c>
      <c r="B298" s="39" t="s">
        <v>85</v>
      </c>
      <c r="C298" s="53" t="s">
        <v>7273</v>
      </c>
      <c r="D298" s="40">
        <f t="shared" si="12"/>
        <v>-800</v>
      </c>
      <c r="E298" s="40">
        <f t="shared" si="13"/>
        <v>-200</v>
      </c>
      <c r="F298" s="39" t="s">
        <v>7274</v>
      </c>
      <c r="G298" s="41"/>
    </row>
    <row r="299" spans="1:7">
      <c r="A299" s="52" t="s">
        <v>6743</v>
      </c>
      <c r="B299" s="39" t="s">
        <v>86</v>
      </c>
      <c r="C299" s="53" t="s">
        <v>7273</v>
      </c>
      <c r="D299" s="40">
        <f t="shared" si="12"/>
        <v>-800</v>
      </c>
      <c r="E299" s="40">
        <f t="shared" si="13"/>
        <v>-200</v>
      </c>
      <c r="F299" s="39" t="s">
        <v>7274</v>
      </c>
      <c r="G299" s="41"/>
    </row>
    <row r="300" spans="1:7">
      <c r="A300" s="52" t="s">
        <v>6751</v>
      </c>
      <c r="B300" s="39" t="s">
        <v>94</v>
      </c>
      <c r="C300" s="53" t="s">
        <v>7273</v>
      </c>
      <c r="D300" s="40">
        <f t="shared" si="12"/>
        <v>-800</v>
      </c>
      <c r="E300" s="40">
        <f t="shared" si="13"/>
        <v>-200</v>
      </c>
      <c r="F300" s="39" t="s">
        <v>7274</v>
      </c>
      <c r="G300" s="41"/>
    </row>
    <row r="301" spans="1:7">
      <c r="A301" s="52" t="s">
        <v>6753</v>
      </c>
      <c r="B301" s="39" t="s">
        <v>95</v>
      </c>
      <c r="C301" s="53" t="s">
        <v>7273</v>
      </c>
      <c r="D301" s="40">
        <f t="shared" si="12"/>
        <v>-800</v>
      </c>
      <c r="E301" s="40">
        <f t="shared" si="13"/>
        <v>-200</v>
      </c>
      <c r="F301" s="39" t="s">
        <v>7274</v>
      </c>
      <c r="G301" s="41"/>
    </row>
    <row r="302" spans="1:7">
      <c r="A302" s="52" t="s">
        <v>6754</v>
      </c>
      <c r="B302" s="39" t="s">
        <v>96</v>
      </c>
      <c r="C302" s="53" t="s">
        <v>7273</v>
      </c>
      <c r="D302" s="40">
        <f t="shared" si="12"/>
        <v>-800</v>
      </c>
      <c r="E302" s="40">
        <f t="shared" si="13"/>
        <v>-200</v>
      </c>
      <c r="F302" s="39" t="s">
        <v>7274</v>
      </c>
      <c r="G302" s="41"/>
    </row>
    <row r="303" spans="1:7">
      <c r="A303" s="52" t="s">
        <v>6755</v>
      </c>
      <c r="B303" s="39" t="s">
        <v>97</v>
      </c>
      <c r="C303" s="53" t="s">
        <v>7273</v>
      </c>
      <c r="D303" s="40">
        <f t="shared" si="12"/>
        <v>-800</v>
      </c>
      <c r="E303" s="40">
        <f t="shared" si="13"/>
        <v>-200</v>
      </c>
      <c r="F303" s="39" t="s">
        <v>7274</v>
      </c>
      <c r="G303" s="41"/>
    </row>
    <row r="304" spans="1:7">
      <c r="A304" s="52" t="s">
        <v>6756</v>
      </c>
      <c r="B304" s="39" t="s">
        <v>98</v>
      </c>
      <c r="C304" s="53" t="s">
        <v>7273</v>
      </c>
      <c r="D304" s="40">
        <f t="shared" si="12"/>
        <v>-800</v>
      </c>
      <c r="E304" s="40">
        <f t="shared" si="13"/>
        <v>-200</v>
      </c>
      <c r="F304" s="39" t="s">
        <v>7274</v>
      </c>
      <c r="G304" s="41"/>
    </row>
    <row r="305" spans="1:7">
      <c r="A305" s="52" t="s">
        <v>6757</v>
      </c>
      <c r="B305" s="39" t="s">
        <v>99</v>
      </c>
      <c r="C305" s="53" t="s">
        <v>7273</v>
      </c>
      <c r="D305" s="40">
        <f t="shared" si="12"/>
        <v>-800</v>
      </c>
      <c r="E305" s="40">
        <f t="shared" si="13"/>
        <v>-200</v>
      </c>
      <c r="F305" s="39" t="s">
        <v>7274</v>
      </c>
      <c r="G305" s="41"/>
    </row>
    <row r="306" spans="1:7">
      <c r="A306" s="52" t="s">
        <v>6758</v>
      </c>
      <c r="B306" s="39" t="s">
        <v>100</v>
      </c>
      <c r="C306" s="53" t="s">
        <v>7273</v>
      </c>
      <c r="D306" s="40">
        <f t="shared" si="12"/>
        <v>-800</v>
      </c>
      <c r="E306" s="40">
        <f t="shared" si="13"/>
        <v>-200</v>
      </c>
      <c r="F306" s="39" t="s">
        <v>7274</v>
      </c>
      <c r="G306" s="41"/>
    </row>
    <row r="307" spans="1:7">
      <c r="A307" s="52" t="s">
        <v>6759</v>
      </c>
      <c r="B307" s="39" t="s">
        <v>101</v>
      </c>
      <c r="C307" s="53" t="s">
        <v>7273</v>
      </c>
      <c r="D307" s="40">
        <f t="shared" si="12"/>
        <v>-800</v>
      </c>
      <c r="E307" s="40">
        <f t="shared" si="13"/>
        <v>-200</v>
      </c>
      <c r="F307" s="39" t="s">
        <v>7274</v>
      </c>
      <c r="G307" s="41"/>
    </row>
    <row r="308" spans="1:7">
      <c r="A308" s="52" t="s">
        <v>6760</v>
      </c>
      <c r="B308" s="39" t="s">
        <v>102</v>
      </c>
      <c r="C308" s="53" t="s">
        <v>7273</v>
      </c>
      <c r="D308" s="40">
        <f t="shared" si="12"/>
        <v>-800</v>
      </c>
      <c r="E308" s="40">
        <f t="shared" si="13"/>
        <v>-200</v>
      </c>
      <c r="F308" s="39" t="s">
        <v>7274</v>
      </c>
      <c r="G308" s="41"/>
    </row>
    <row r="309" spans="1:7">
      <c r="A309" s="52" t="s">
        <v>6761</v>
      </c>
      <c r="B309" s="39" t="s">
        <v>103</v>
      </c>
      <c r="C309" s="53" t="s">
        <v>7273</v>
      </c>
      <c r="D309" s="40">
        <f t="shared" si="12"/>
        <v>-800</v>
      </c>
      <c r="E309" s="40">
        <f t="shared" si="13"/>
        <v>-200</v>
      </c>
      <c r="F309" s="39" t="s">
        <v>7274</v>
      </c>
      <c r="G309" s="41"/>
    </row>
    <row r="310" spans="1:7">
      <c r="A310" s="52" t="s">
        <v>6762</v>
      </c>
      <c r="B310" s="39" t="s">
        <v>104</v>
      </c>
      <c r="C310" s="53" t="s">
        <v>7273</v>
      </c>
      <c r="D310" s="40">
        <f t="shared" si="12"/>
        <v>-800</v>
      </c>
      <c r="E310" s="40">
        <f t="shared" si="13"/>
        <v>-200</v>
      </c>
      <c r="F310" s="39" t="s">
        <v>7274</v>
      </c>
      <c r="G310" s="41"/>
    </row>
    <row r="311" spans="1:7">
      <c r="A311" s="52" t="s">
        <v>6771</v>
      </c>
      <c r="B311" s="39" t="s">
        <v>110</v>
      </c>
      <c r="C311" s="53" t="s">
        <v>7273</v>
      </c>
      <c r="D311" s="40">
        <f t="shared" si="12"/>
        <v>-800</v>
      </c>
      <c r="E311" s="40">
        <f t="shared" si="13"/>
        <v>-200</v>
      </c>
      <c r="F311" s="39" t="s">
        <v>7274</v>
      </c>
      <c r="G311" s="41"/>
    </row>
    <row r="312" spans="1:7">
      <c r="A312" s="52" t="s">
        <v>6778</v>
      </c>
      <c r="B312" s="39" t="s">
        <v>115</v>
      </c>
      <c r="C312" s="53" t="s">
        <v>7273</v>
      </c>
      <c r="D312" s="40">
        <f t="shared" si="12"/>
        <v>-800</v>
      </c>
      <c r="E312" s="40">
        <f t="shared" si="13"/>
        <v>-200</v>
      </c>
      <c r="F312" s="39" t="s">
        <v>7274</v>
      </c>
      <c r="G312" s="41"/>
    </row>
    <row r="313" spans="1:7">
      <c r="A313" s="52" t="s">
        <v>6779</v>
      </c>
      <c r="B313" s="39" t="s">
        <v>116</v>
      </c>
      <c r="C313" s="53" t="s">
        <v>7273</v>
      </c>
      <c r="D313" s="40">
        <f t="shared" si="12"/>
        <v>-800</v>
      </c>
      <c r="E313" s="40">
        <f t="shared" si="13"/>
        <v>-200</v>
      </c>
      <c r="F313" s="39" t="s">
        <v>7274</v>
      </c>
      <c r="G313" s="41"/>
    </row>
    <row r="314" spans="1:7">
      <c r="A314" s="52" t="s">
        <v>6780</v>
      </c>
      <c r="B314" s="39" t="s">
        <v>117</v>
      </c>
      <c r="C314" s="53" t="s">
        <v>7273</v>
      </c>
      <c r="D314" s="40">
        <f t="shared" si="12"/>
        <v>-800</v>
      </c>
      <c r="E314" s="40">
        <f t="shared" si="13"/>
        <v>-200</v>
      </c>
      <c r="F314" s="39" t="s">
        <v>7274</v>
      </c>
      <c r="G314" s="41"/>
    </row>
    <row r="315" spans="1:7">
      <c r="A315" s="52" t="s">
        <v>6781</v>
      </c>
      <c r="B315" s="39" t="s">
        <v>118</v>
      </c>
      <c r="C315" s="53" t="s">
        <v>7273</v>
      </c>
      <c r="D315" s="40">
        <f t="shared" si="12"/>
        <v>-800</v>
      </c>
      <c r="E315" s="40">
        <f t="shared" si="13"/>
        <v>-200</v>
      </c>
      <c r="F315" s="39" t="s">
        <v>7274</v>
      </c>
      <c r="G315" s="41"/>
    </row>
    <row r="316" spans="1:7">
      <c r="A316" s="52" t="s">
        <v>6782</v>
      </c>
      <c r="B316" s="39" t="s">
        <v>119</v>
      </c>
      <c r="C316" s="53" t="s">
        <v>7273</v>
      </c>
      <c r="D316" s="40">
        <f t="shared" si="12"/>
        <v>-800</v>
      </c>
      <c r="E316" s="40">
        <f t="shared" si="13"/>
        <v>-200</v>
      </c>
      <c r="F316" s="39" t="s">
        <v>7274</v>
      </c>
      <c r="G316" s="41"/>
    </row>
    <row r="317" spans="1:7">
      <c r="A317" s="52" t="s">
        <v>6783</v>
      </c>
      <c r="B317" s="39" t="s">
        <v>120</v>
      </c>
      <c r="C317" s="53" t="s">
        <v>7273</v>
      </c>
      <c r="D317" s="40">
        <f t="shared" si="12"/>
        <v>-800</v>
      </c>
      <c r="E317" s="40">
        <f t="shared" si="13"/>
        <v>-200</v>
      </c>
      <c r="F317" s="39" t="s">
        <v>7274</v>
      </c>
      <c r="G317" s="41"/>
    </row>
    <row r="318" spans="1:7">
      <c r="A318" s="52" t="s">
        <v>6784</v>
      </c>
      <c r="B318" s="39" t="s">
        <v>121</v>
      </c>
      <c r="C318" s="53" t="s">
        <v>7273</v>
      </c>
      <c r="D318" s="40">
        <f t="shared" si="12"/>
        <v>-800</v>
      </c>
      <c r="E318" s="40">
        <f t="shared" si="13"/>
        <v>-200</v>
      </c>
      <c r="F318" s="39" t="s">
        <v>7274</v>
      </c>
      <c r="G318" s="41"/>
    </row>
    <row r="319" spans="1:7">
      <c r="A319" s="52" t="s">
        <v>6794</v>
      </c>
      <c r="B319" s="39" t="s">
        <v>126</v>
      </c>
      <c r="C319" s="53" t="s">
        <v>7273</v>
      </c>
      <c r="D319" s="40">
        <f t="shared" si="12"/>
        <v>-800</v>
      </c>
      <c r="E319" s="40">
        <f t="shared" si="13"/>
        <v>-200</v>
      </c>
      <c r="F319" s="39" t="s">
        <v>7274</v>
      </c>
      <c r="G319" s="41"/>
    </row>
    <row r="320" spans="1:7">
      <c r="A320" s="52" t="s">
        <v>6795</v>
      </c>
      <c r="B320" s="39" t="s">
        <v>127</v>
      </c>
      <c r="C320" s="53" t="s">
        <v>7273</v>
      </c>
      <c r="D320" s="40">
        <f t="shared" si="12"/>
        <v>-800</v>
      </c>
      <c r="E320" s="40">
        <f t="shared" si="13"/>
        <v>-200</v>
      </c>
      <c r="F320" s="39" t="s">
        <v>7274</v>
      </c>
      <c r="G320" s="41"/>
    </row>
    <row r="321" spans="1:7">
      <c r="A321" s="52" t="s">
        <v>6797</v>
      </c>
      <c r="B321" s="39" t="s">
        <v>128</v>
      </c>
      <c r="C321" s="53" t="s">
        <v>7273</v>
      </c>
      <c r="D321" s="40">
        <f t="shared" si="12"/>
        <v>-800</v>
      </c>
      <c r="E321" s="40">
        <f t="shared" si="13"/>
        <v>-200</v>
      </c>
      <c r="F321" s="39" t="s">
        <v>7274</v>
      </c>
      <c r="G321" s="41"/>
    </row>
    <row r="322" spans="1:7">
      <c r="A322" s="52" t="s">
        <v>6799</v>
      </c>
      <c r="B322" s="39" t="s">
        <v>130</v>
      </c>
      <c r="C322" s="53" t="s">
        <v>7273</v>
      </c>
      <c r="D322" s="40">
        <f t="shared" si="12"/>
        <v>-800</v>
      </c>
      <c r="E322" s="40">
        <f t="shared" si="13"/>
        <v>-200</v>
      </c>
      <c r="F322" s="39" t="s">
        <v>7274</v>
      </c>
      <c r="G322" s="41"/>
    </row>
    <row r="323" spans="1:7">
      <c r="A323" s="52" t="s">
        <v>6800</v>
      </c>
      <c r="B323" s="39" t="s">
        <v>131</v>
      </c>
      <c r="C323" s="53" t="s">
        <v>7273</v>
      </c>
      <c r="D323" s="40">
        <f t="shared" si="12"/>
        <v>-800</v>
      </c>
      <c r="E323" s="40">
        <f t="shared" si="13"/>
        <v>-200</v>
      </c>
      <c r="F323" s="39" t="s">
        <v>7274</v>
      </c>
      <c r="G323" s="41"/>
    </row>
    <row r="324" spans="1:7">
      <c r="A324" s="52" t="s">
        <v>6806</v>
      </c>
      <c r="B324" s="39" t="s">
        <v>135</v>
      </c>
      <c r="C324" s="53" t="s">
        <v>7273</v>
      </c>
      <c r="D324" s="40">
        <f t="shared" si="12"/>
        <v>-800</v>
      </c>
      <c r="E324" s="40">
        <f t="shared" si="13"/>
        <v>-200</v>
      </c>
      <c r="F324" s="39" t="s">
        <v>7274</v>
      </c>
      <c r="G324" s="41"/>
    </row>
    <row r="325" spans="1:7">
      <c r="A325" s="52" t="s">
        <v>6813</v>
      </c>
      <c r="B325" s="39" t="s">
        <v>139</v>
      </c>
      <c r="C325" s="53" t="s">
        <v>7273</v>
      </c>
      <c r="D325" s="40">
        <f t="shared" si="12"/>
        <v>-800</v>
      </c>
      <c r="E325" s="40">
        <f t="shared" si="13"/>
        <v>-200</v>
      </c>
      <c r="F325" s="39" t="s">
        <v>7274</v>
      </c>
      <c r="G325" s="41"/>
    </row>
    <row r="326" spans="1:7">
      <c r="A326" s="52" t="s">
        <v>6814</v>
      </c>
      <c r="B326" s="39" t="s">
        <v>140</v>
      </c>
      <c r="C326" s="53" t="s">
        <v>7273</v>
      </c>
      <c r="D326" s="40">
        <f t="shared" si="12"/>
        <v>-800</v>
      </c>
      <c r="E326" s="40">
        <f t="shared" si="13"/>
        <v>-200</v>
      </c>
      <c r="F326" s="39" t="s">
        <v>7274</v>
      </c>
      <c r="G326" s="41"/>
    </row>
    <row r="327" spans="1:7">
      <c r="A327" s="52" t="s">
        <v>6816</v>
      </c>
      <c r="B327" s="39" t="s">
        <v>142</v>
      </c>
      <c r="C327" s="53" t="s">
        <v>7273</v>
      </c>
      <c r="D327" s="40">
        <f t="shared" si="12"/>
        <v>-800</v>
      </c>
      <c r="E327" s="40">
        <f t="shared" si="13"/>
        <v>-200</v>
      </c>
      <c r="F327" s="39" t="s">
        <v>7274</v>
      </c>
      <c r="G327" s="41"/>
    </row>
    <row r="328" spans="1:7">
      <c r="A328" s="52" t="s">
        <v>6818</v>
      </c>
      <c r="B328" s="39" t="s">
        <v>144</v>
      </c>
      <c r="C328" s="53" t="s">
        <v>7273</v>
      </c>
      <c r="D328" s="40">
        <f t="shared" si="12"/>
        <v>-800</v>
      </c>
      <c r="E328" s="40">
        <f t="shared" si="13"/>
        <v>-200</v>
      </c>
      <c r="F328" s="39" t="s">
        <v>7274</v>
      </c>
      <c r="G328" s="41"/>
    </row>
    <row r="329" spans="1:7">
      <c r="A329" s="52" t="s">
        <v>6819</v>
      </c>
      <c r="B329" s="39" t="s">
        <v>145</v>
      </c>
      <c r="C329" s="53" t="s">
        <v>7273</v>
      </c>
      <c r="D329" s="40">
        <f t="shared" si="12"/>
        <v>-800</v>
      </c>
      <c r="E329" s="40">
        <f t="shared" si="13"/>
        <v>-200</v>
      </c>
      <c r="F329" s="39" t="s">
        <v>7274</v>
      </c>
      <c r="G329" s="41"/>
    </row>
    <row r="330" spans="1:7">
      <c r="A330" s="52" t="s">
        <v>6825</v>
      </c>
      <c r="B330" s="39" t="s">
        <v>150</v>
      </c>
      <c r="C330" s="53" t="s">
        <v>7273</v>
      </c>
      <c r="D330" s="40">
        <f t="shared" si="12"/>
        <v>-800</v>
      </c>
      <c r="E330" s="40">
        <f t="shared" si="13"/>
        <v>-200</v>
      </c>
      <c r="F330" s="39" t="s">
        <v>7274</v>
      </c>
      <c r="G330" s="41"/>
    </row>
    <row r="331" spans="1:7">
      <c r="A331" s="52" t="s">
        <v>6832</v>
      </c>
      <c r="B331" s="39" t="s">
        <v>155</v>
      </c>
      <c r="C331" s="53" t="s">
        <v>7273</v>
      </c>
      <c r="D331" s="40">
        <f t="shared" si="12"/>
        <v>-800</v>
      </c>
      <c r="E331" s="40">
        <f t="shared" si="13"/>
        <v>-200</v>
      </c>
      <c r="F331" s="39" t="s">
        <v>7274</v>
      </c>
      <c r="G331" s="41"/>
    </row>
    <row r="332" spans="1:7">
      <c r="A332" s="52" t="s">
        <v>6833</v>
      </c>
      <c r="B332" s="39" t="s">
        <v>156</v>
      </c>
      <c r="C332" s="53" t="s">
        <v>7273</v>
      </c>
      <c r="D332" s="40">
        <f t="shared" si="12"/>
        <v>-800</v>
      </c>
      <c r="E332" s="40">
        <f t="shared" si="13"/>
        <v>-200</v>
      </c>
      <c r="F332" s="39" t="s">
        <v>7274</v>
      </c>
      <c r="G332" s="41"/>
    </row>
    <row r="333" spans="1:7">
      <c r="A333" s="52" t="s">
        <v>6834</v>
      </c>
      <c r="B333" s="39" t="s">
        <v>157</v>
      </c>
      <c r="C333" s="53" t="s">
        <v>7273</v>
      </c>
      <c r="D333" s="40">
        <f t="shared" si="12"/>
        <v>-800</v>
      </c>
      <c r="E333" s="40">
        <f t="shared" si="13"/>
        <v>-200</v>
      </c>
      <c r="F333" s="39" t="s">
        <v>7274</v>
      </c>
      <c r="G333" s="41"/>
    </row>
    <row r="334" spans="1:7">
      <c r="A334" s="52" t="s">
        <v>6835</v>
      </c>
      <c r="B334" s="39" t="s">
        <v>158</v>
      </c>
      <c r="C334" s="53" t="s">
        <v>7273</v>
      </c>
      <c r="D334" s="40">
        <f t="shared" si="12"/>
        <v>-800</v>
      </c>
      <c r="E334" s="40">
        <f t="shared" si="13"/>
        <v>-200</v>
      </c>
      <c r="F334" s="39" t="s">
        <v>7274</v>
      </c>
      <c r="G334" s="41"/>
    </row>
    <row r="335" spans="1:7">
      <c r="A335" s="52" t="s">
        <v>6837</v>
      </c>
      <c r="B335" s="39" t="s">
        <v>160</v>
      </c>
      <c r="C335" s="53" t="s">
        <v>7273</v>
      </c>
      <c r="D335" s="40">
        <f t="shared" si="12"/>
        <v>-800</v>
      </c>
      <c r="E335" s="40">
        <f t="shared" si="13"/>
        <v>-200</v>
      </c>
      <c r="F335" s="39" t="s">
        <v>7274</v>
      </c>
      <c r="G335" s="41"/>
    </row>
    <row r="336" spans="1:7">
      <c r="A336" s="52" t="s">
        <v>6838</v>
      </c>
      <c r="B336" s="39" t="s">
        <v>161</v>
      </c>
      <c r="C336" s="53" t="s">
        <v>7273</v>
      </c>
      <c r="D336" s="40">
        <f t="shared" si="12"/>
        <v>-800</v>
      </c>
      <c r="E336" s="40">
        <f t="shared" si="13"/>
        <v>-200</v>
      </c>
      <c r="F336" s="39" t="s">
        <v>7274</v>
      </c>
      <c r="G336" s="41"/>
    </row>
    <row r="337" spans="1:7">
      <c r="A337" s="52" t="s">
        <v>6839</v>
      </c>
      <c r="B337" s="39" t="s">
        <v>162</v>
      </c>
      <c r="C337" s="53" t="s">
        <v>7273</v>
      </c>
      <c r="D337" s="40">
        <f t="shared" si="12"/>
        <v>-800</v>
      </c>
      <c r="E337" s="40">
        <f t="shared" si="13"/>
        <v>-200</v>
      </c>
      <c r="F337" s="39" t="s">
        <v>7274</v>
      </c>
      <c r="G337" s="41"/>
    </row>
    <row r="338" spans="1:7">
      <c r="A338" s="52" t="s">
        <v>6840</v>
      </c>
      <c r="B338" s="39" t="s">
        <v>163</v>
      </c>
      <c r="C338" s="53" t="s">
        <v>7273</v>
      </c>
      <c r="D338" s="40">
        <f t="shared" si="12"/>
        <v>-800</v>
      </c>
      <c r="E338" s="40">
        <f t="shared" si="13"/>
        <v>-200</v>
      </c>
      <c r="F338" s="39" t="s">
        <v>7274</v>
      </c>
      <c r="G338" s="41"/>
    </row>
    <row r="339" spans="1:7">
      <c r="A339" s="52" t="s">
        <v>6841</v>
      </c>
      <c r="B339" s="39" t="s">
        <v>164</v>
      </c>
      <c r="C339" s="53" t="s">
        <v>7273</v>
      </c>
      <c r="D339" s="40">
        <f t="shared" si="12"/>
        <v>-800</v>
      </c>
      <c r="E339" s="40">
        <f t="shared" si="13"/>
        <v>-200</v>
      </c>
      <c r="F339" s="39" t="s">
        <v>7274</v>
      </c>
      <c r="G339" s="41"/>
    </row>
    <row r="340" spans="1:7">
      <c r="A340" s="52" t="s">
        <v>6844</v>
      </c>
      <c r="B340" s="39" t="s">
        <v>166</v>
      </c>
      <c r="C340" s="53" t="s">
        <v>7273</v>
      </c>
      <c r="D340" s="40">
        <f t="shared" si="12"/>
        <v>-800</v>
      </c>
      <c r="E340" s="40">
        <f t="shared" si="13"/>
        <v>-200</v>
      </c>
      <c r="F340" s="39" t="s">
        <v>7274</v>
      </c>
      <c r="G340" s="41"/>
    </row>
    <row r="341" spans="1:7">
      <c r="A341" s="52" t="s">
        <v>6860</v>
      </c>
      <c r="B341" s="39" t="s">
        <v>177</v>
      </c>
      <c r="C341" s="53" t="s">
        <v>7273</v>
      </c>
      <c r="D341" s="40">
        <f t="shared" si="12"/>
        <v>-800</v>
      </c>
      <c r="E341" s="40">
        <f t="shared" si="13"/>
        <v>-200</v>
      </c>
      <c r="F341" s="39" t="s">
        <v>7274</v>
      </c>
      <c r="G341" s="41"/>
    </row>
    <row r="342" spans="1:7">
      <c r="A342" s="52" t="s">
        <v>6861</v>
      </c>
      <c r="B342" s="39" t="s">
        <v>178</v>
      </c>
      <c r="C342" s="53" t="s">
        <v>7273</v>
      </c>
      <c r="D342" s="40">
        <f t="shared" si="12"/>
        <v>-800</v>
      </c>
      <c r="E342" s="40">
        <f t="shared" si="13"/>
        <v>-200</v>
      </c>
      <c r="F342" s="39" t="s">
        <v>7274</v>
      </c>
      <c r="G342" s="41"/>
    </row>
    <row r="343" spans="1:7">
      <c r="A343" s="52" t="s">
        <v>6862</v>
      </c>
      <c r="B343" s="39" t="s">
        <v>179</v>
      </c>
      <c r="C343" s="53" t="s">
        <v>7273</v>
      </c>
      <c r="D343" s="40">
        <f t="shared" si="12"/>
        <v>-800</v>
      </c>
      <c r="E343" s="40">
        <f t="shared" si="13"/>
        <v>-200</v>
      </c>
      <c r="F343" s="39" t="s">
        <v>7274</v>
      </c>
      <c r="G343" s="41"/>
    </row>
    <row r="344" spans="1:7">
      <c r="A344" s="52" t="s">
        <v>6864</v>
      </c>
      <c r="B344" s="39" t="s">
        <v>181</v>
      </c>
      <c r="C344" s="53" t="s">
        <v>7273</v>
      </c>
      <c r="D344" s="40">
        <f t="shared" si="12"/>
        <v>-800</v>
      </c>
      <c r="E344" s="40">
        <f t="shared" si="13"/>
        <v>-200</v>
      </c>
      <c r="F344" s="39" t="s">
        <v>7274</v>
      </c>
      <c r="G344" s="41"/>
    </row>
    <row r="345" spans="1:7">
      <c r="A345" s="52" t="s">
        <v>6865</v>
      </c>
      <c r="B345" s="39" t="s">
        <v>182</v>
      </c>
      <c r="C345" s="53" t="s">
        <v>7273</v>
      </c>
      <c r="D345" s="40">
        <f t="shared" si="12"/>
        <v>-800</v>
      </c>
      <c r="E345" s="40">
        <f t="shared" si="13"/>
        <v>-200</v>
      </c>
      <c r="F345" s="39" t="s">
        <v>7274</v>
      </c>
      <c r="G345" s="41"/>
    </row>
    <row r="346" spans="1:7">
      <c r="A346" s="52" t="s">
        <v>6866</v>
      </c>
      <c r="B346" s="39" t="s">
        <v>183</v>
      </c>
      <c r="C346" s="53" t="s">
        <v>7273</v>
      </c>
      <c r="D346" s="40">
        <f t="shared" si="12"/>
        <v>-800</v>
      </c>
      <c r="E346" s="40">
        <f t="shared" si="13"/>
        <v>-200</v>
      </c>
      <c r="F346" s="39" t="s">
        <v>7274</v>
      </c>
      <c r="G346" s="41"/>
    </row>
    <row r="347" spans="1:7">
      <c r="A347" s="52" t="s">
        <v>6867</v>
      </c>
      <c r="B347" s="39" t="s">
        <v>184</v>
      </c>
      <c r="C347" s="53" t="s">
        <v>7273</v>
      </c>
      <c r="D347" s="40">
        <f t="shared" si="12"/>
        <v>-800</v>
      </c>
      <c r="E347" s="40">
        <f t="shared" si="13"/>
        <v>-200</v>
      </c>
      <c r="F347" s="39" t="s">
        <v>7274</v>
      </c>
      <c r="G347" s="41"/>
    </row>
    <row r="348" spans="1:7">
      <c r="A348" s="52" t="s">
        <v>6876</v>
      </c>
      <c r="B348" s="39" t="s">
        <v>193</v>
      </c>
      <c r="C348" s="53" t="s">
        <v>7273</v>
      </c>
      <c r="D348" s="40">
        <f t="shared" si="12"/>
        <v>-800</v>
      </c>
      <c r="E348" s="40">
        <f t="shared" si="13"/>
        <v>-200</v>
      </c>
      <c r="F348" s="39" t="s">
        <v>7274</v>
      </c>
      <c r="G348" s="41"/>
    </row>
    <row r="349" spans="1:7">
      <c r="A349" s="52" t="s">
        <v>6877</v>
      </c>
      <c r="B349" s="39" t="s">
        <v>194</v>
      </c>
      <c r="C349" s="53" t="s">
        <v>7273</v>
      </c>
      <c r="D349" s="40">
        <f t="shared" si="12"/>
        <v>-800</v>
      </c>
      <c r="E349" s="40">
        <f t="shared" si="13"/>
        <v>-200</v>
      </c>
      <c r="F349" s="39" t="s">
        <v>7274</v>
      </c>
      <c r="G349" s="41"/>
    </row>
    <row r="350" spans="1:7">
      <c r="A350" s="52" t="s">
        <v>6878</v>
      </c>
      <c r="B350" s="39" t="s">
        <v>195</v>
      </c>
      <c r="C350" s="53" t="s">
        <v>7273</v>
      </c>
      <c r="D350" s="40">
        <f t="shared" si="12"/>
        <v>-800</v>
      </c>
      <c r="E350" s="40">
        <f t="shared" si="13"/>
        <v>-200</v>
      </c>
      <c r="F350" s="39" t="s">
        <v>7274</v>
      </c>
      <c r="G350" s="41"/>
    </row>
    <row r="351" spans="1:7">
      <c r="A351" s="52" t="s">
        <v>6879</v>
      </c>
      <c r="B351" s="39" t="s">
        <v>196</v>
      </c>
      <c r="C351" s="53" t="s">
        <v>7273</v>
      </c>
      <c r="D351" s="40">
        <f t="shared" si="12"/>
        <v>-800</v>
      </c>
      <c r="E351" s="40">
        <f t="shared" si="13"/>
        <v>-200</v>
      </c>
      <c r="F351" s="39" t="s">
        <v>7274</v>
      </c>
      <c r="G351" s="41"/>
    </row>
    <row r="352" spans="1:7">
      <c r="A352" s="52" t="s">
        <v>6880</v>
      </c>
      <c r="B352" s="39" t="s">
        <v>197</v>
      </c>
      <c r="C352" s="53" t="s">
        <v>7273</v>
      </c>
      <c r="D352" s="40">
        <f t="shared" si="12"/>
        <v>-800</v>
      </c>
      <c r="E352" s="40">
        <f t="shared" si="13"/>
        <v>-200</v>
      </c>
      <c r="F352" s="39" t="s">
        <v>7274</v>
      </c>
      <c r="G352" s="41"/>
    </row>
    <row r="353" spans="1:7">
      <c r="A353" s="52" t="s">
        <v>6881</v>
      </c>
      <c r="B353" s="39" t="s">
        <v>198</v>
      </c>
      <c r="C353" s="53" t="s">
        <v>7273</v>
      </c>
      <c r="D353" s="40">
        <f t="shared" ref="D353:D370" si="14">-0.8*1000</f>
        <v>-800</v>
      </c>
      <c r="E353" s="40">
        <f t="shared" ref="E353:E370" si="15">-0.2*1000</f>
        <v>-200</v>
      </c>
      <c r="F353" s="39" t="s">
        <v>7274</v>
      </c>
      <c r="G353" s="41"/>
    </row>
    <row r="354" spans="1:7">
      <c r="A354" s="52" t="s">
        <v>6882</v>
      </c>
      <c r="B354" s="39" t="s">
        <v>199</v>
      </c>
      <c r="C354" s="53" t="s">
        <v>7273</v>
      </c>
      <c r="D354" s="40">
        <f t="shared" si="14"/>
        <v>-800</v>
      </c>
      <c r="E354" s="40">
        <f t="shared" si="15"/>
        <v>-200</v>
      </c>
      <c r="F354" s="39" t="s">
        <v>7274</v>
      </c>
      <c r="G354" s="41"/>
    </row>
    <row r="355" spans="1:7">
      <c r="A355" s="52" t="s">
        <v>6883</v>
      </c>
      <c r="B355" s="39" t="s">
        <v>200</v>
      </c>
      <c r="C355" s="53" t="s">
        <v>7273</v>
      </c>
      <c r="D355" s="40">
        <f t="shared" si="14"/>
        <v>-800</v>
      </c>
      <c r="E355" s="40">
        <f t="shared" si="15"/>
        <v>-200</v>
      </c>
      <c r="F355" s="39" t="s">
        <v>7274</v>
      </c>
      <c r="G355" s="41"/>
    </row>
    <row r="356" spans="1:7">
      <c r="A356" s="52" t="s">
        <v>6885</v>
      </c>
      <c r="B356" s="39" t="s">
        <v>201</v>
      </c>
      <c r="C356" s="53" t="s">
        <v>7273</v>
      </c>
      <c r="D356" s="40">
        <f t="shared" si="14"/>
        <v>-800</v>
      </c>
      <c r="E356" s="40">
        <f t="shared" si="15"/>
        <v>-200</v>
      </c>
      <c r="F356" s="39" t="s">
        <v>7274</v>
      </c>
      <c r="G356" s="41"/>
    </row>
    <row r="357" spans="1:7">
      <c r="A357" s="52" t="s">
        <v>6886</v>
      </c>
      <c r="B357" s="39" t="s">
        <v>202</v>
      </c>
      <c r="C357" s="53" t="s">
        <v>7273</v>
      </c>
      <c r="D357" s="40">
        <f t="shared" si="14"/>
        <v>-800</v>
      </c>
      <c r="E357" s="40">
        <f t="shared" si="15"/>
        <v>-200</v>
      </c>
      <c r="F357" s="39" t="s">
        <v>7274</v>
      </c>
      <c r="G357" s="41"/>
    </row>
    <row r="358" spans="1:7">
      <c r="A358" s="52" t="s">
        <v>6888</v>
      </c>
      <c r="B358" s="39" t="s">
        <v>204</v>
      </c>
      <c r="C358" s="53" t="s">
        <v>7273</v>
      </c>
      <c r="D358" s="40">
        <f t="shared" si="14"/>
        <v>-800</v>
      </c>
      <c r="E358" s="40">
        <f t="shared" si="15"/>
        <v>-200</v>
      </c>
      <c r="F358" s="39" t="s">
        <v>7274</v>
      </c>
      <c r="G358" s="41"/>
    </row>
    <row r="359" spans="1:7">
      <c r="A359" s="52" t="s">
        <v>6889</v>
      </c>
      <c r="B359" s="39" t="s">
        <v>205</v>
      </c>
      <c r="C359" s="53" t="s">
        <v>7273</v>
      </c>
      <c r="D359" s="40">
        <f t="shared" si="14"/>
        <v>-800</v>
      </c>
      <c r="E359" s="40">
        <f t="shared" si="15"/>
        <v>-200</v>
      </c>
      <c r="F359" s="39" t="s">
        <v>7274</v>
      </c>
      <c r="G359" s="41"/>
    </row>
    <row r="360" spans="1:7">
      <c r="A360" s="52" t="s">
        <v>6896</v>
      </c>
      <c r="B360" s="39" t="s">
        <v>212</v>
      </c>
      <c r="C360" s="53" t="s">
        <v>7273</v>
      </c>
      <c r="D360" s="40">
        <f t="shared" si="14"/>
        <v>-800</v>
      </c>
      <c r="E360" s="40">
        <f t="shared" si="15"/>
        <v>-200</v>
      </c>
      <c r="F360" s="39" t="s">
        <v>7274</v>
      </c>
      <c r="G360" s="41"/>
    </row>
    <row r="361" spans="1:7">
      <c r="A361" s="52" t="s">
        <v>6897</v>
      </c>
      <c r="B361" s="39" t="s">
        <v>213</v>
      </c>
      <c r="C361" s="53" t="s">
        <v>7273</v>
      </c>
      <c r="D361" s="40">
        <f t="shared" si="14"/>
        <v>-800</v>
      </c>
      <c r="E361" s="40">
        <f t="shared" si="15"/>
        <v>-200</v>
      </c>
      <c r="F361" s="39" t="s">
        <v>7274</v>
      </c>
      <c r="G361" s="41"/>
    </row>
    <row r="362" spans="1:7">
      <c r="A362" s="52" t="s">
        <v>6898</v>
      </c>
      <c r="B362" s="39" t="s">
        <v>214</v>
      </c>
      <c r="C362" s="53" t="s">
        <v>7273</v>
      </c>
      <c r="D362" s="40">
        <f t="shared" si="14"/>
        <v>-800</v>
      </c>
      <c r="E362" s="40">
        <f t="shared" si="15"/>
        <v>-200</v>
      </c>
      <c r="F362" s="39" t="s">
        <v>7274</v>
      </c>
      <c r="G362" s="41"/>
    </row>
    <row r="363" spans="1:7">
      <c r="A363" s="52" t="s">
        <v>6899</v>
      </c>
      <c r="B363" s="39" t="s">
        <v>215</v>
      </c>
      <c r="C363" s="53" t="s">
        <v>7273</v>
      </c>
      <c r="D363" s="40">
        <f t="shared" si="14"/>
        <v>-800</v>
      </c>
      <c r="E363" s="40">
        <f t="shared" si="15"/>
        <v>-200</v>
      </c>
      <c r="F363" s="39" t="s">
        <v>7274</v>
      </c>
      <c r="G363" s="41"/>
    </row>
    <row r="364" spans="1:7">
      <c r="A364" s="52" t="s">
        <v>6900</v>
      </c>
      <c r="B364" s="39" t="s">
        <v>216</v>
      </c>
      <c r="C364" s="53" t="s">
        <v>7273</v>
      </c>
      <c r="D364" s="40">
        <f t="shared" si="14"/>
        <v>-800</v>
      </c>
      <c r="E364" s="40">
        <f t="shared" si="15"/>
        <v>-200</v>
      </c>
      <c r="F364" s="39" t="s">
        <v>7274</v>
      </c>
      <c r="G364" s="41"/>
    </row>
    <row r="365" spans="1:7">
      <c r="A365" s="52" t="s">
        <v>6901</v>
      </c>
      <c r="B365" s="39" t="s">
        <v>217</v>
      </c>
      <c r="C365" s="53" t="s">
        <v>7273</v>
      </c>
      <c r="D365" s="40">
        <f t="shared" si="14"/>
        <v>-800</v>
      </c>
      <c r="E365" s="40">
        <f t="shared" si="15"/>
        <v>-200</v>
      </c>
      <c r="F365" s="39" t="s">
        <v>7274</v>
      </c>
      <c r="G365" s="41"/>
    </row>
    <row r="366" spans="1:7">
      <c r="A366" s="52" t="s">
        <v>6903</v>
      </c>
      <c r="B366" s="39" t="s">
        <v>218</v>
      </c>
      <c r="C366" s="53" t="s">
        <v>7273</v>
      </c>
      <c r="D366" s="40">
        <f t="shared" si="14"/>
        <v>-800</v>
      </c>
      <c r="E366" s="40">
        <f t="shared" si="15"/>
        <v>-200</v>
      </c>
      <c r="F366" s="39" t="s">
        <v>7274</v>
      </c>
      <c r="G366" s="41"/>
    </row>
    <row r="367" spans="1:7">
      <c r="A367" s="52" t="s">
        <v>6904</v>
      </c>
      <c r="B367" s="39" t="s">
        <v>219</v>
      </c>
      <c r="C367" s="53" t="s">
        <v>7273</v>
      </c>
      <c r="D367" s="40">
        <f t="shared" si="14"/>
        <v>-800</v>
      </c>
      <c r="E367" s="40">
        <f t="shared" si="15"/>
        <v>-200</v>
      </c>
      <c r="F367" s="39" t="s">
        <v>7274</v>
      </c>
      <c r="G367" s="41"/>
    </row>
    <row r="368" spans="1:7">
      <c r="A368" s="52" t="s">
        <v>6905</v>
      </c>
      <c r="B368" s="39" t="s">
        <v>220</v>
      </c>
      <c r="C368" s="53" t="s">
        <v>7273</v>
      </c>
      <c r="D368" s="40">
        <f t="shared" si="14"/>
        <v>-800</v>
      </c>
      <c r="E368" s="40">
        <f t="shared" si="15"/>
        <v>-200</v>
      </c>
      <c r="F368" s="39" t="s">
        <v>7274</v>
      </c>
      <c r="G368" s="41"/>
    </row>
    <row r="369" spans="1:7">
      <c r="A369" s="52" t="s">
        <v>6906</v>
      </c>
      <c r="B369" s="39" t="s">
        <v>221</v>
      </c>
      <c r="C369" s="53" t="s">
        <v>7273</v>
      </c>
      <c r="D369" s="40">
        <f t="shared" si="14"/>
        <v>-800</v>
      </c>
      <c r="E369" s="40">
        <f t="shared" si="15"/>
        <v>-200</v>
      </c>
      <c r="F369" s="39" t="s">
        <v>7274</v>
      </c>
      <c r="G369" s="41"/>
    </row>
    <row r="370" spans="1:7" ht="15" thickBot="1">
      <c r="A370" s="55" t="s">
        <v>6907</v>
      </c>
      <c r="B370" s="47" t="s">
        <v>222</v>
      </c>
      <c r="C370" s="56" t="s">
        <v>7273</v>
      </c>
      <c r="D370" s="57">
        <f t="shared" si="14"/>
        <v>-800</v>
      </c>
      <c r="E370" s="57">
        <f t="shared" si="15"/>
        <v>-200</v>
      </c>
      <c r="F370" s="47" t="s">
        <v>7274</v>
      </c>
      <c r="G370" s="49"/>
    </row>
    <row r="371" spans="1:7">
      <c r="A371" s="61" t="s">
        <v>6802</v>
      </c>
      <c r="B371" s="62" t="s">
        <v>132</v>
      </c>
      <c r="C371" s="62" t="s">
        <v>7273</v>
      </c>
      <c r="D371" s="63">
        <f>-0.5*1000</f>
        <v>-500</v>
      </c>
      <c r="E371" s="63">
        <f>-0.1*1000</f>
        <v>-100</v>
      </c>
      <c r="F371" s="62" t="s">
        <v>7274</v>
      </c>
      <c r="G371" s="64"/>
    </row>
    <row r="372" spans="1:7" ht="15" thickBot="1">
      <c r="A372" s="65" t="s">
        <v>6803</v>
      </c>
      <c r="B372" s="66" t="s">
        <v>133</v>
      </c>
      <c r="C372" s="66" t="s">
        <v>7273</v>
      </c>
      <c r="D372" s="67">
        <f>-0.5*1000</f>
        <v>-500</v>
      </c>
      <c r="E372" s="67">
        <f>-0.1*1000</f>
        <v>-100</v>
      </c>
      <c r="F372" s="66" t="s">
        <v>7274</v>
      </c>
      <c r="G372" s="68"/>
    </row>
    <row r="373" spans="1:7">
      <c r="A373" s="61" t="s">
        <v>7279</v>
      </c>
      <c r="B373" s="62" t="s">
        <v>7280</v>
      </c>
      <c r="C373" s="62" t="s">
        <v>7273</v>
      </c>
      <c r="D373" s="63">
        <v>-900</v>
      </c>
      <c r="E373" s="63">
        <v>-200</v>
      </c>
      <c r="F373" s="62" t="s">
        <v>298</v>
      </c>
      <c r="G373" s="64"/>
    </row>
    <row r="374" spans="1:7">
      <c r="A374" s="44" t="s">
        <v>6680</v>
      </c>
      <c r="B374" s="39" t="s">
        <v>37</v>
      </c>
      <c r="C374" s="39" t="s">
        <v>7276</v>
      </c>
      <c r="D374" s="45">
        <f t="shared" si="6"/>
        <v>200</v>
      </c>
      <c r="E374" s="45">
        <f>0.9*1000</f>
        <v>900</v>
      </c>
      <c r="F374" s="39" t="s">
        <v>7274</v>
      </c>
      <c r="G374" s="41"/>
    </row>
    <row r="375" spans="1:7">
      <c r="A375" s="69" t="s">
        <v>7281</v>
      </c>
      <c r="B375" s="53" t="s">
        <v>7282</v>
      </c>
      <c r="C375" s="53" t="s">
        <v>7273</v>
      </c>
      <c r="D375" s="45">
        <v>-900</v>
      </c>
      <c r="E375" s="45">
        <v>-200</v>
      </c>
      <c r="F375" s="53" t="s">
        <v>298</v>
      </c>
      <c r="G375" s="70"/>
    </row>
    <row r="376" spans="1:7">
      <c r="A376" s="69" t="s">
        <v>7283</v>
      </c>
      <c r="B376" s="53" t="s">
        <v>7284</v>
      </c>
      <c r="C376" s="53" t="s">
        <v>7273</v>
      </c>
      <c r="D376" s="45">
        <v>-900</v>
      </c>
      <c r="E376" s="45">
        <v>-200</v>
      </c>
      <c r="F376" s="53" t="s">
        <v>298</v>
      </c>
      <c r="G376" s="70"/>
    </row>
    <row r="377" spans="1:7">
      <c r="A377" s="69" t="s">
        <v>7285</v>
      </c>
      <c r="B377" s="53" t="s">
        <v>7286</v>
      </c>
      <c r="C377" s="53" t="s">
        <v>7273</v>
      </c>
      <c r="D377" s="45">
        <v>-900</v>
      </c>
      <c r="E377" s="45">
        <v>-200</v>
      </c>
      <c r="F377" s="53" t="s">
        <v>298</v>
      </c>
      <c r="G377" s="70"/>
    </row>
    <row r="378" spans="1:7" ht="15" thickBot="1">
      <c r="A378" s="65" t="s">
        <v>7287</v>
      </c>
      <c r="B378" s="66" t="s">
        <v>7288</v>
      </c>
      <c r="C378" s="66" t="s">
        <v>7273</v>
      </c>
      <c r="D378" s="67">
        <v>-900</v>
      </c>
      <c r="E378" s="67">
        <v>-200</v>
      </c>
      <c r="F378" s="66" t="s">
        <v>298</v>
      </c>
      <c r="G378" s="68"/>
    </row>
    <row r="379" spans="1:7">
      <c r="A379" s="51"/>
      <c r="B379" s="51" t="s">
        <v>7289</v>
      </c>
      <c r="C379" s="51"/>
      <c r="D379" s="51"/>
      <c r="E379" s="51"/>
      <c r="F379" s="51"/>
      <c r="G379" s="51"/>
    </row>
    <row r="380" spans="1:7">
      <c r="A380" s="58" t="s">
        <v>7290</v>
      </c>
      <c r="B380" s="39" t="s">
        <v>206</v>
      </c>
      <c r="C380" s="53" t="s">
        <v>7273</v>
      </c>
      <c r="D380" s="40">
        <f>-1.2*1000</f>
        <v>-1200</v>
      </c>
      <c r="E380" s="40">
        <f>-1*1000</f>
        <v>-1000</v>
      </c>
      <c r="F380" s="53" t="s">
        <v>298</v>
      </c>
      <c r="G380" s="41"/>
    </row>
  </sheetData>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5B38E-308F-044D-8398-BE7BAA57834D}">
  <dimension ref="A1:D22"/>
  <sheetViews>
    <sheetView zoomScale="150" workbookViewId="0">
      <selection activeCell="D29" sqref="D29"/>
    </sheetView>
  </sheetViews>
  <sheetFormatPr baseColWidth="10" defaultRowHeight="16"/>
  <cols>
    <col min="1" max="1" width="33.1640625" customWidth="1"/>
    <col min="2" max="2" width="12.33203125" customWidth="1"/>
    <col min="3" max="3" width="14" customWidth="1"/>
    <col min="4" max="4" width="14.33203125" customWidth="1"/>
  </cols>
  <sheetData>
    <row r="1" spans="1:4">
      <c r="A1" s="655" t="s">
        <v>7627</v>
      </c>
      <c r="B1" s="655" t="s">
        <v>7628</v>
      </c>
      <c r="C1" s="655" t="s">
        <v>7630</v>
      </c>
      <c r="D1" s="655" t="s">
        <v>7629</v>
      </c>
    </row>
    <row r="2" spans="1:4">
      <c r="A2" s="653" t="s">
        <v>79</v>
      </c>
      <c r="B2" s="653">
        <v>0.55000000000000004</v>
      </c>
      <c r="C2" s="654">
        <v>-1.0000000000000001E-5</v>
      </c>
      <c r="D2" s="654">
        <v>2.7700000000000001E-4</v>
      </c>
    </row>
    <row r="3" spans="1:4">
      <c r="A3" s="653" t="s">
        <v>112</v>
      </c>
      <c r="B3" s="653">
        <v>0.55000000000000004</v>
      </c>
      <c r="C3" s="654">
        <v>-9.9999999999999995E-7</v>
      </c>
      <c r="D3" s="654">
        <v>2.8999999999999998E-3</v>
      </c>
    </row>
    <row r="4" spans="1:4">
      <c r="A4" s="653" t="s">
        <v>147</v>
      </c>
      <c r="B4" s="653">
        <v>0.55000000000000004</v>
      </c>
      <c r="C4" s="654">
        <v>-9.9999999999999995E-8</v>
      </c>
      <c r="D4" s="653" t="s">
        <v>7711</v>
      </c>
    </row>
    <row r="5" spans="1:4">
      <c r="A5" s="653" t="s">
        <v>146</v>
      </c>
      <c r="B5" s="653">
        <v>0.67</v>
      </c>
      <c r="C5" s="654">
        <v>-9.9999999999999995E-8</v>
      </c>
      <c r="D5" s="653" t="s">
        <v>7711</v>
      </c>
    </row>
    <row r="6" spans="1:4">
      <c r="A6" s="653" t="s">
        <v>149</v>
      </c>
      <c r="B6" s="653">
        <v>0.73</v>
      </c>
      <c r="C6" s="654">
        <v>-9.9999999999999995E-8</v>
      </c>
      <c r="D6" s="653" t="s">
        <v>7711</v>
      </c>
    </row>
    <row r="7" spans="1:4">
      <c r="A7" s="653" t="s">
        <v>211</v>
      </c>
      <c r="B7" s="653">
        <v>0.73</v>
      </c>
      <c r="C7" s="653">
        <v>-1.0000000000000001E-5</v>
      </c>
      <c r="D7" s="654">
        <v>3.9300000000000001E-4</v>
      </c>
    </row>
    <row r="8" spans="1:4">
      <c r="A8" s="653" t="s">
        <v>141</v>
      </c>
      <c r="B8" s="653">
        <v>0.73</v>
      </c>
      <c r="C8" s="654">
        <v>-1.0000000000000001E-5</v>
      </c>
      <c r="D8" s="654">
        <v>2.6600000000000001E-4</v>
      </c>
    </row>
    <row r="9" spans="1:4">
      <c r="A9" s="653" t="s">
        <v>114</v>
      </c>
      <c r="B9" s="653">
        <v>0.73</v>
      </c>
      <c r="C9" s="654">
        <v>-9.9999999999999995E-7</v>
      </c>
      <c r="D9" s="654">
        <v>2.9399999999999999E-3</v>
      </c>
    </row>
    <row r="10" spans="1:4">
      <c r="A10" s="653" t="s">
        <v>223</v>
      </c>
      <c r="B10" s="653">
        <v>0.73</v>
      </c>
      <c r="C10" s="654">
        <v>-9.9999999999999995E-8</v>
      </c>
      <c r="D10" s="653" t="s">
        <v>7711</v>
      </c>
    </row>
    <row r="11" spans="1:4">
      <c r="A11" s="653" t="s">
        <v>134</v>
      </c>
      <c r="B11" s="653">
        <v>1</v>
      </c>
      <c r="C11" s="654">
        <v>-9.9999999999999995E-8</v>
      </c>
      <c r="D11" s="653" t="s">
        <v>7711</v>
      </c>
    </row>
    <row r="12" spans="1:4">
      <c r="A12" s="653" t="s">
        <v>203</v>
      </c>
      <c r="B12" s="653">
        <v>1.2</v>
      </c>
      <c r="C12" s="654">
        <v>-9.9999999999999995E-8</v>
      </c>
      <c r="D12" s="653" t="s">
        <v>7711</v>
      </c>
    </row>
    <row r="13" spans="1:4">
      <c r="A13" s="653" t="s">
        <v>48</v>
      </c>
      <c r="B13" s="653">
        <v>1.2</v>
      </c>
      <c r="C13" s="654">
        <v>-1.9999999999999999E-6</v>
      </c>
      <c r="D13" s="654">
        <v>8.8500000000000004E-4</v>
      </c>
    </row>
    <row r="14" spans="1:4">
      <c r="A14" s="653" t="s">
        <v>33</v>
      </c>
      <c r="B14" s="653">
        <v>1.2</v>
      </c>
      <c r="C14" s="654">
        <v>-1.9999999999999999E-6</v>
      </c>
      <c r="D14" s="654">
        <v>3.5300000000000001E-6</v>
      </c>
    </row>
    <row r="15" spans="1:4">
      <c r="A15" s="653" t="s">
        <v>80</v>
      </c>
      <c r="B15" s="653">
        <v>1.2</v>
      </c>
      <c r="C15" s="654">
        <v>-1.9999999999999999E-6</v>
      </c>
      <c r="D15" s="654">
        <v>2.15E-3</v>
      </c>
    </row>
    <row r="16" spans="1:4">
      <c r="A16" s="653" t="s">
        <v>111</v>
      </c>
      <c r="B16" s="653">
        <v>1.2</v>
      </c>
      <c r="C16" s="654">
        <v>-1.9999999999999999E-6</v>
      </c>
      <c r="D16" s="654">
        <v>4.5000000000000003E-5</v>
      </c>
    </row>
    <row r="17" spans="1:4">
      <c r="A17" s="653" t="s">
        <v>165</v>
      </c>
      <c r="B17" s="653">
        <v>1.2</v>
      </c>
      <c r="C17" s="654">
        <v>-9.9999999999999995E-8</v>
      </c>
      <c r="D17" s="653" t="s">
        <v>7711</v>
      </c>
    </row>
    <row r="18" spans="1:4">
      <c r="A18" s="653" t="s">
        <v>58</v>
      </c>
      <c r="B18" s="653">
        <v>1.2</v>
      </c>
      <c r="C18" s="748" t="s">
        <v>7705</v>
      </c>
      <c r="D18" s="748"/>
    </row>
    <row r="19" spans="1:4">
      <c r="A19" s="653" t="s">
        <v>109</v>
      </c>
      <c r="B19" s="653">
        <v>1.5</v>
      </c>
      <c r="C19" s="654">
        <v>-9.9999999999999995E-8</v>
      </c>
      <c r="D19" s="654">
        <v>2.21E-6</v>
      </c>
    </row>
    <row r="20" spans="1:4">
      <c r="A20" s="653" t="s">
        <v>154</v>
      </c>
      <c r="B20" s="653">
        <v>1.8</v>
      </c>
      <c r="C20" s="654">
        <v>-9.9999999999999995E-8</v>
      </c>
      <c r="D20" s="654">
        <v>1.26E-6</v>
      </c>
    </row>
    <row r="21" spans="1:4">
      <c r="A21" s="653" t="s">
        <v>74</v>
      </c>
      <c r="B21" s="653">
        <v>1.98</v>
      </c>
      <c r="C21" s="748" t="s">
        <v>7705</v>
      </c>
      <c r="D21" s="748"/>
    </row>
    <row r="22" spans="1:4">
      <c r="A22" s="653" t="s">
        <v>176</v>
      </c>
      <c r="B22" s="653">
        <v>1.8</v>
      </c>
      <c r="C22" s="654">
        <v>-2.9999999999999999E-7</v>
      </c>
      <c r="D22" s="654">
        <v>2.2500000000000001E-5</v>
      </c>
    </row>
  </sheetData>
  <sortState xmlns:xlrd2="http://schemas.microsoft.com/office/spreadsheetml/2017/richdata2" ref="A2:D22">
    <sortCondition ref="A2:A22"/>
    <sortCondition ref="B2:B22"/>
  </sortState>
  <mergeCells count="2">
    <mergeCell ref="C21:D21"/>
    <mergeCell ref="C18:D18"/>
  </mergeCells>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3375A-7F9F-3340-8381-87B20726562A}">
  <dimension ref="A1:E20"/>
  <sheetViews>
    <sheetView zoomScale="150" workbookViewId="0">
      <selection activeCell="G6" sqref="G6"/>
    </sheetView>
  </sheetViews>
  <sheetFormatPr baseColWidth="10" defaultRowHeight="16"/>
  <cols>
    <col min="1" max="1" width="33.1640625" customWidth="1"/>
    <col min="2" max="2" width="12.33203125" customWidth="1"/>
    <col min="3" max="3" width="14" customWidth="1"/>
    <col min="4" max="4" width="14.33203125" customWidth="1"/>
    <col min="7" max="7" width="19.1640625" bestFit="1" customWidth="1"/>
  </cols>
  <sheetData>
    <row r="1" spans="1:5">
      <c r="A1" s="655" t="s">
        <v>7627</v>
      </c>
      <c r="B1" s="655" t="s">
        <v>7628</v>
      </c>
      <c r="C1" s="655" t="s">
        <v>8091</v>
      </c>
      <c r="D1" s="655" t="s">
        <v>8090</v>
      </c>
      <c r="E1" s="655" t="s">
        <v>7487</v>
      </c>
    </row>
    <row r="2" spans="1:5">
      <c r="A2" s="653" t="s">
        <v>79</v>
      </c>
      <c r="B2" s="653">
        <v>0.55000000000000004</v>
      </c>
      <c r="C2" s="700">
        <v>125</v>
      </c>
      <c r="D2" s="700">
        <v>205</v>
      </c>
      <c r="E2" s="654" t="s">
        <v>8088</v>
      </c>
    </row>
    <row r="3" spans="1:5">
      <c r="A3" s="653" t="s">
        <v>112</v>
      </c>
      <c r="B3" s="653">
        <v>0.55000000000000004</v>
      </c>
      <c r="C3" s="700">
        <v>525</v>
      </c>
      <c r="D3" s="700">
        <v>675</v>
      </c>
      <c r="E3" s="654" t="s">
        <v>8088</v>
      </c>
    </row>
    <row r="4" spans="1:5">
      <c r="A4" s="653" t="s">
        <v>147</v>
      </c>
      <c r="B4" s="653">
        <v>0.55000000000000004</v>
      </c>
      <c r="C4" s="700">
        <v>0.75</v>
      </c>
      <c r="D4" s="700">
        <v>1.33</v>
      </c>
      <c r="E4" s="654" t="s">
        <v>8089</v>
      </c>
    </row>
    <row r="5" spans="1:5">
      <c r="A5" s="653" t="s">
        <v>146</v>
      </c>
      <c r="B5" s="653">
        <v>0.67</v>
      </c>
      <c r="C5" s="700">
        <v>200</v>
      </c>
      <c r="D5" s="700">
        <v>1200</v>
      </c>
      <c r="E5" s="654" t="s">
        <v>8088</v>
      </c>
    </row>
    <row r="6" spans="1:5">
      <c r="A6" s="653" t="s">
        <v>149</v>
      </c>
      <c r="B6" s="653">
        <v>0.73</v>
      </c>
      <c r="C6" s="700">
        <v>1</v>
      </c>
      <c r="D6" s="700">
        <v>1.175</v>
      </c>
      <c r="E6" s="654" t="s">
        <v>8089</v>
      </c>
    </row>
    <row r="7" spans="1:5">
      <c r="A7" s="653" t="s">
        <v>211</v>
      </c>
      <c r="B7" s="653">
        <v>0.73</v>
      </c>
      <c r="C7" s="700">
        <v>420</v>
      </c>
      <c r="D7" s="700">
        <v>500</v>
      </c>
      <c r="E7" s="654" t="s">
        <v>8088</v>
      </c>
    </row>
    <row r="8" spans="1:5">
      <c r="A8" s="653" t="s">
        <v>141</v>
      </c>
      <c r="B8" s="653">
        <v>0.73</v>
      </c>
      <c r="C8" s="700">
        <v>150</v>
      </c>
      <c r="D8" s="700">
        <v>230</v>
      </c>
      <c r="E8" s="654" t="s">
        <v>8088</v>
      </c>
    </row>
    <row r="9" spans="1:5">
      <c r="A9" s="653" t="s">
        <v>114</v>
      </c>
      <c r="B9" s="653">
        <v>0.73</v>
      </c>
      <c r="C9" s="700">
        <v>0</v>
      </c>
      <c r="D9" s="700">
        <v>370</v>
      </c>
      <c r="E9" s="654" t="s">
        <v>8088</v>
      </c>
    </row>
    <row r="10" spans="1:5">
      <c r="A10" s="653" t="s">
        <v>223</v>
      </c>
      <c r="B10" s="653">
        <v>0.73</v>
      </c>
      <c r="C10" s="700">
        <v>1.25</v>
      </c>
      <c r="D10" s="700">
        <v>1.75</v>
      </c>
      <c r="E10" s="654" t="s">
        <v>8089</v>
      </c>
    </row>
    <row r="11" spans="1:5">
      <c r="A11" s="653" t="s">
        <v>134</v>
      </c>
      <c r="B11" s="653">
        <v>1</v>
      </c>
      <c r="C11" s="700">
        <v>35</v>
      </c>
      <c r="D11" s="700">
        <v>60</v>
      </c>
      <c r="E11" s="654" t="s">
        <v>8088</v>
      </c>
    </row>
    <row r="12" spans="1:5">
      <c r="A12" s="653" t="s">
        <v>203</v>
      </c>
      <c r="B12" s="653">
        <v>1.2</v>
      </c>
      <c r="C12" s="700">
        <v>0</v>
      </c>
      <c r="D12" s="700">
        <v>20</v>
      </c>
      <c r="E12" s="654" t="s">
        <v>8089</v>
      </c>
    </row>
    <row r="13" spans="1:5">
      <c r="A13" s="653" t="s">
        <v>48</v>
      </c>
      <c r="B13" s="653">
        <v>1.2</v>
      </c>
      <c r="C13" s="700">
        <v>25</v>
      </c>
      <c r="D13" s="700">
        <v>40</v>
      </c>
      <c r="E13" s="654" t="s">
        <v>8088</v>
      </c>
    </row>
    <row r="14" spans="1:5">
      <c r="A14" s="653" t="s">
        <v>33</v>
      </c>
      <c r="B14" s="653">
        <v>1.2</v>
      </c>
      <c r="C14" s="700">
        <v>-0.1</v>
      </c>
      <c r="D14" s="700">
        <v>0.06</v>
      </c>
      <c r="E14" s="654" t="s">
        <v>8088</v>
      </c>
    </row>
    <row r="15" spans="1:5">
      <c r="A15" s="653" t="s">
        <v>80</v>
      </c>
      <c r="B15" s="653">
        <v>1.2</v>
      </c>
      <c r="C15" s="700">
        <v>15</v>
      </c>
      <c r="D15" s="700">
        <v>100</v>
      </c>
      <c r="E15" s="654" t="s">
        <v>8088</v>
      </c>
    </row>
    <row r="16" spans="1:5">
      <c r="A16" s="653" t="s">
        <v>111</v>
      </c>
      <c r="B16" s="653">
        <v>1.2</v>
      </c>
      <c r="C16" s="700">
        <v>30</v>
      </c>
      <c r="D16" s="700">
        <v>45</v>
      </c>
      <c r="E16" s="654" t="s">
        <v>8088</v>
      </c>
    </row>
    <row r="17" spans="1:5">
      <c r="A17" s="653" t="s">
        <v>165</v>
      </c>
      <c r="B17" s="653">
        <v>1.2</v>
      </c>
      <c r="C17" s="700">
        <v>4.2</v>
      </c>
      <c r="D17" s="700">
        <v>5.2</v>
      </c>
      <c r="E17" s="654" t="s">
        <v>8089</v>
      </c>
    </row>
    <row r="18" spans="1:5">
      <c r="A18" s="653" t="s">
        <v>109</v>
      </c>
      <c r="B18" s="653">
        <v>1.5</v>
      </c>
      <c r="C18" s="700">
        <v>-0.1</v>
      </c>
      <c r="D18" s="700">
        <v>0.6</v>
      </c>
      <c r="E18" s="654" t="s">
        <v>8088</v>
      </c>
    </row>
    <row r="19" spans="1:5">
      <c r="A19" s="653" t="s">
        <v>154</v>
      </c>
      <c r="B19" s="653">
        <v>1.8</v>
      </c>
      <c r="C19" s="700">
        <v>0</v>
      </c>
      <c r="D19" s="700">
        <v>2</v>
      </c>
      <c r="E19" s="654" t="s">
        <v>8088</v>
      </c>
    </row>
    <row r="20" spans="1:5">
      <c r="A20" s="653" t="s">
        <v>176</v>
      </c>
      <c r="B20" s="653">
        <v>1.8</v>
      </c>
      <c r="C20" s="700">
        <v>0.1</v>
      </c>
      <c r="D20" s="700">
        <v>1</v>
      </c>
      <c r="E20" s="654" t="s">
        <v>8088</v>
      </c>
    </row>
  </sheetData>
  <pageMargins left="0.7" right="0.7" top="0.75" bottom="0.75" header="0.3" footer="0.3"/>
  <pageSetup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9477D5-104D-1B49-8376-135B7E51DC71}">
  <dimension ref="A1:D14"/>
  <sheetViews>
    <sheetView workbookViewId="0">
      <selection activeCell="G31" sqref="G31"/>
    </sheetView>
  </sheetViews>
  <sheetFormatPr baseColWidth="10" defaultRowHeight="16"/>
  <cols>
    <col min="2" max="2" width="32.83203125" customWidth="1"/>
    <col min="3" max="3" width="26" customWidth="1"/>
    <col min="4" max="4" width="25.6640625" customWidth="1"/>
  </cols>
  <sheetData>
    <row r="1" spans="1:4" ht="29">
      <c r="A1" s="151"/>
      <c r="B1" s="152" t="s">
        <v>7607</v>
      </c>
      <c r="C1" s="152" t="s">
        <v>225</v>
      </c>
      <c r="D1" s="152" t="s">
        <v>224</v>
      </c>
    </row>
    <row r="2" spans="1:4" ht="29">
      <c r="A2" s="153">
        <v>1</v>
      </c>
      <c r="B2" s="153" t="s">
        <v>7608</v>
      </c>
      <c r="C2" s="153" t="s">
        <v>7614</v>
      </c>
      <c r="D2" s="153" t="s">
        <v>7620</v>
      </c>
    </row>
    <row r="3" spans="1:4" ht="29">
      <c r="A3" s="153">
        <v>2</v>
      </c>
      <c r="B3" s="153" t="s">
        <v>7609</v>
      </c>
      <c r="C3" s="153" t="s">
        <v>7615</v>
      </c>
      <c r="D3" s="153" t="s">
        <v>7621</v>
      </c>
    </row>
    <row r="4" spans="1:4" ht="29">
      <c r="A4" s="153">
        <v>3</v>
      </c>
      <c r="B4" s="153" t="s">
        <v>7610</v>
      </c>
      <c r="C4" s="153" t="s">
        <v>7616</v>
      </c>
      <c r="D4" s="153" t="s">
        <v>7622</v>
      </c>
    </row>
    <row r="5" spans="1:4" ht="29">
      <c r="A5" s="153">
        <v>4</v>
      </c>
      <c r="B5" s="153" t="s">
        <v>7611</v>
      </c>
      <c r="C5" s="153" t="s">
        <v>7617</v>
      </c>
      <c r="D5" s="153" t="s">
        <v>7623</v>
      </c>
    </row>
    <row r="6" spans="1:4" ht="29">
      <c r="A6" s="153">
        <v>5</v>
      </c>
      <c r="B6" s="153" t="s">
        <v>7612</v>
      </c>
      <c r="C6" s="153" t="s">
        <v>7618</v>
      </c>
      <c r="D6" s="153" t="s">
        <v>7624</v>
      </c>
    </row>
    <row r="7" spans="1:4" ht="29">
      <c r="A7" s="153">
        <v>6</v>
      </c>
      <c r="B7" s="153" t="s">
        <v>7613</v>
      </c>
      <c r="C7" s="153" t="s">
        <v>7619</v>
      </c>
      <c r="D7" s="153" t="s">
        <v>7625</v>
      </c>
    </row>
    <row r="13" spans="1:4" ht="21">
      <c r="B13" s="222" t="s">
        <v>7680</v>
      </c>
    </row>
    <row r="14" spans="1:4" ht="21">
      <c r="B14" s="222" t="s">
        <v>7681</v>
      </c>
    </row>
  </sheetData>
  <pageMargins left="0.7" right="0.7" top="0.75" bottom="0.75" header="0.3" footer="0.3"/>
  <pageSetup orientation="portrait" horizontalDpi="0"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635BE3-30BC-0341-9EB0-9F1A6B9D53C4}">
  <dimension ref="A1:O21"/>
  <sheetViews>
    <sheetView zoomScale="113" zoomScaleNormal="150" workbookViewId="0">
      <selection activeCell="B1" sqref="B1:M1"/>
    </sheetView>
  </sheetViews>
  <sheetFormatPr baseColWidth="10" defaultRowHeight="16"/>
  <cols>
    <col min="1" max="1" width="15.6640625" style="1" bestFit="1" customWidth="1"/>
    <col min="2" max="2" width="45.5" style="1" bestFit="1" customWidth="1"/>
    <col min="3" max="3" width="26.6640625" style="1" bestFit="1" customWidth="1"/>
    <col min="4" max="4" width="8" style="1" bestFit="1" customWidth="1"/>
    <col min="5" max="5" width="16.5" style="1" bestFit="1" customWidth="1"/>
    <col min="6" max="6" width="20.6640625" style="1" bestFit="1" customWidth="1"/>
    <col min="7" max="8" width="16.5" style="1" customWidth="1"/>
    <col min="9" max="9" width="24.1640625" style="1" bestFit="1" customWidth="1"/>
    <col min="10" max="12" width="16.5" style="1" customWidth="1"/>
    <col min="13" max="13" width="33.6640625" style="1" bestFit="1" customWidth="1"/>
    <col min="14" max="14" width="49.83203125" style="1" bestFit="1" customWidth="1"/>
    <col min="15" max="16384" width="10.83203125" style="1"/>
  </cols>
  <sheetData>
    <row r="1" spans="1:15">
      <c r="B1" s="749"/>
      <c r="C1" s="749"/>
      <c r="D1" s="749"/>
      <c r="E1" s="749"/>
      <c r="F1" s="749"/>
      <c r="G1" s="749"/>
      <c r="H1" s="749"/>
      <c r="I1" s="749"/>
      <c r="J1" s="749"/>
      <c r="K1" s="749"/>
      <c r="L1" s="749"/>
      <c r="M1" s="749"/>
    </row>
    <row r="2" spans="1:15">
      <c r="A2" s="73"/>
      <c r="B2" s="74" t="s">
        <v>7294</v>
      </c>
      <c r="C2" s="74" t="s">
        <v>7295</v>
      </c>
      <c r="D2" s="74" t="s">
        <v>7296</v>
      </c>
      <c r="E2" s="74" t="s">
        <v>7297</v>
      </c>
      <c r="F2" s="74" t="s">
        <v>7298</v>
      </c>
      <c r="G2" s="74" t="s">
        <v>7299</v>
      </c>
      <c r="H2" s="74" t="s">
        <v>7300</v>
      </c>
      <c r="I2" s="74" t="s">
        <v>7301</v>
      </c>
      <c r="J2" s="74" t="s">
        <v>7302</v>
      </c>
      <c r="K2" s="74" t="s">
        <v>7303</v>
      </c>
      <c r="L2" s="74" t="s">
        <v>7304</v>
      </c>
      <c r="M2" s="74" t="s">
        <v>233</v>
      </c>
      <c r="N2" s="75"/>
    </row>
    <row r="3" spans="1:15">
      <c r="A3" s="750" t="s">
        <v>7305</v>
      </c>
      <c r="B3" s="73" t="s">
        <v>7306</v>
      </c>
      <c r="C3" s="73" t="s">
        <v>7307</v>
      </c>
      <c r="D3" s="76"/>
      <c r="E3" s="73" t="s">
        <v>7308</v>
      </c>
      <c r="F3" s="73" t="s">
        <v>7308</v>
      </c>
      <c r="G3" s="73" t="s">
        <v>7308</v>
      </c>
      <c r="H3" s="73" t="s">
        <v>7308</v>
      </c>
      <c r="I3" s="73" t="s">
        <v>7308</v>
      </c>
      <c r="J3" s="73" t="s">
        <v>7308</v>
      </c>
      <c r="K3" s="73" t="s">
        <v>7308</v>
      </c>
      <c r="L3" s="73" t="s">
        <v>7308</v>
      </c>
      <c r="M3" s="77" t="s">
        <v>7309</v>
      </c>
    </row>
    <row r="4" spans="1:15">
      <c r="A4" s="750"/>
      <c r="B4" s="73" t="s">
        <v>7306</v>
      </c>
      <c r="C4" s="73" t="s">
        <v>7310</v>
      </c>
      <c r="D4" s="76"/>
      <c r="E4" s="73" t="s">
        <v>7308</v>
      </c>
      <c r="F4" s="73" t="s">
        <v>7308</v>
      </c>
      <c r="G4" s="73" t="s">
        <v>7311</v>
      </c>
      <c r="H4" s="73" t="s">
        <v>7311</v>
      </c>
      <c r="I4" s="73" t="s">
        <v>7311</v>
      </c>
      <c r="J4" s="73" t="s">
        <v>7311</v>
      </c>
      <c r="K4" s="73" t="s">
        <v>7311</v>
      </c>
      <c r="L4" s="73" t="s">
        <v>7311</v>
      </c>
      <c r="M4" s="77" t="s">
        <v>7312</v>
      </c>
    </row>
    <row r="5" spans="1:15">
      <c r="A5" s="750" t="s">
        <v>7313</v>
      </c>
      <c r="B5" s="73" t="s">
        <v>7314</v>
      </c>
      <c r="C5" s="73" t="s">
        <v>7315</v>
      </c>
      <c r="D5" s="76"/>
      <c r="E5" s="73" t="s">
        <v>7311</v>
      </c>
      <c r="F5" s="73" t="s">
        <v>7311</v>
      </c>
      <c r="G5" s="73" t="s">
        <v>7311</v>
      </c>
      <c r="H5" s="73" t="s">
        <v>7311</v>
      </c>
      <c r="I5" s="73" t="s">
        <v>7311</v>
      </c>
      <c r="J5" s="73" t="s">
        <v>7311</v>
      </c>
      <c r="K5" s="73" t="s">
        <v>7311</v>
      </c>
      <c r="L5" s="73" t="s">
        <v>7311</v>
      </c>
      <c r="M5" s="77" t="s">
        <v>7316</v>
      </c>
    </row>
    <row r="6" spans="1:15">
      <c r="A6" s="750"/>
      <c r="B6" s="73" t="s">
        <v>7317</v>
      </c>
      <c r="C6" s="73" t="s">
        <v>7318</v>
      </c>
      <c r="D6" s="76"/>
      <c r="E6" s="73" t="s">
        <v>7308</v>
      </c>
      <c r="F6" s="73" t="s">
        <v>7308</v>
      </c>
      <c r="G6" s="73" t="s">
        <v>7308</v>
      </c>
      <c r="H6" s="73" t="s">
        <v>7308</v>
      </c>
      <c r="I6" s="73" t="s">
        <v>7308</v>
      </c>
      <c r="J6" s="73" t="s">
        <v>7308</v>
      </c>
      <c r="K6" s="73" t="s">
        <v>7308</v>
      </c>
      <c r="L6" s="73" t="s">
        <v>7308</v>
      </c>
      <c r="M6" s="77" t="s">
        <v>7319</v>
      </c>
    </row>
    <row r="7" spans="1:15">
      <c r="A7" s="750"/>
      <c r="B7" s="73" t="s">
        <v>7317</v>
      </c>
      <c r="C7" s="73" t="s">
        <v>7320</v>
      </c>
      <c r="D7" s="76"/>
      <c r="E7" s="73" t="s">
        <v>7311</v>
      </c>
      <c r="F7" s="73" t="s">
        <v>7311</v>
      </c>
      <c r="G7" s="73" t="s">
        <v>7311</v>
      </c>
      <c r="H7" s="73" t="s">
        <v>7311</v>
      </c>
      <c r="I7" s="73" t="s">
        <v>7311</v>
      </c>
      <c r="J7" s="73" t="s">
        <v>7311</v>
      </c>
      <c r="K7" s="73" t="s">
        <v>7311</v>
      </c>
      <c r="L7" s="73" t="s">
        <v>7311</v>
      </c>
      <c r="M7" s="77" t="s">
        <v>7321</v>
      </c>
    </row>
    <row r="8" spans="1:15">
      <c r="A8" s="750"/>
      <c r="B8" s="73" t="s">
        <v>7317</v>
      </c>
      <c r="C8" s="73" t="s">
        <v>7322</v>
      </c>
      <c r="D8" s="76"/>
      <c r="E8" s="73" t="s">
        <v>7311</v>
      </c>
      <c r="F8" s="73" t="s">
        <v>7311</v>
      </c>
      <c r="G8" s="73" t="s">
        <v>7311</v>
      </c>
      <c r="H8" s="73" t="s">
        <v>7311</v>
      </c>
      <c r="I8" s="73" t="s">
        <v>7311</v>
      </c>
      <c r="J8" s="73" t="s">
        <v>7311</v>
      </c>
      <c r="K8" s="73" t="s">
        <v>7311</v>
      </c>
      <c r="L8" s="73" t="s">
        <v>7311</v>
      </c>
      <c r="M8" s="77" t="s">
        <v>7323</v>
      </c>
    </row>
    <row r="9" spans="1:15">
      <c r="A9" s="750"/>
      <c r="B9" s="73" t="s">
        <v>7324</v>
      </c>
      <c r="C9" s="73" t="s">
        <v>7325</v>
      </c>
      <c r="D9" s="76"/>
      <c r="E9" s="73" t="s">
        <v>7311</v>
      </c>
      <c r="F9" s="73" t="s">
        <v>7311</v>
      </c>
      <c r="G9" s="73" t="s">
        <v>7311</v>
      </c>
      <c r="H9" s="73" t="s">
        <v>7326</v>
      </c>
      <c r="I9" s="73" t="s">
        <v>7326</v>
      </c>
      <c r="J9" s="73" t="s">
        <v>7311</v>
      </c>
      <c r="K9" s="73" t="s">
        <v>7311</v>
      </c>
      <c r="L9" s="73" t="s">
        <v>7311</v>
      </c>
      <c r="M9" s="77" t="s">
        <v>7327</v>
      </c>
      <c r="O9" s="78"/>
    </row>
    <row r="10" spans="1:15">
      <c r="A10" s="750"/>
      <c r="B10" s="73" t="s">
        <v>7328</v>
      </c>
      <c r="C10" s="73" t="s">
        <v>7329</v>
      </c>
      <c r="D10" s="76"/>
      <c r="E10" s="73" t="s">
        <v>7330</v>
      </c>
      <c r="F10" s="73" t="s">
        <v>7330</v>
      </c>
      <c r="G10" s="73" t="s">
        <v>7330</v>
      </c>
      <c r="H10" s="73" t="s">
        <v>7330</v>
      </c>
      <c r="I10" s="73" t="s">
        <v>7330</v>
      </c>
      <c r="J10" s="73" t="s">
        <v>7330</v>
      </c>
      <c r="K10" s="73" t="s">
        <v>7330</v>
      </c>
      <c r="L10" s="73" t="s">
        <v>7330</v>
      </c>
      <c r="M10" s="79" t="s">
        <v>7331</v>
      </c>
    </row>
    <row r="11" spans="1:15">
      <c r="A11" s="750"/>
      <c r="B11" s="73" t="s">
        <v>7332</v>
      </c>
      <c r="C11" s="73" t="s">
        <v>7333</v>
      </c>
      <c r="D11" s="76"/>
      <c r="E11" s="73" t="s">
        <v>7334</v>
      </c>
      <c r="F11" s="73" t="s">
        <v>7334</v>
      </c>
      <c r="G11" s="73" t="s">
        <v>7334</v>
      </c>
      <c r="H11" s="73" t="s">
        <v>7334</v>
      </c>
      <c r="I11" s="73" t="s">
        <v>7334</v>
      </c>
      <c r="J11" s="73" t="s">
        <v>7334</v>
      </c>
      <c r="K11" s="73" t="s">
        <v>7334</v>
      </c>
      <c r="L11" s="73" t="s">
        <v>7334</v>
      </c>
      <c r="M11" s="79" t="s">
        <v>7335</v>
      </c>
    </row>
    <row r="12" spans="1:15">
      <c r="A12" s="750"/>
      <c r="B12" s="73" t="s">
        <v>7324</v>
      </c>
      <c r="C12" s="73" t="s">
        <v>7336</v>
      </c>
      <c r="D12" s="76"/>
      <c r="E12" s="73" t="s">
        <v>7308</v>
      </c>
      <c r="F12" s="73" t="s">
        <v>7308</v>
      </c>
      <c r="G12" s="73" t="s">
        <v>7308</v>
      </c>
      <c r="H12" s="73" t="s">
        <v>7308</v>
      </c>
      <c r="I12" s="73" t="s">
        <v>7308</v>
      </c>
      <c r="J12" s="73" t="s">
        <v>7308</v>
      </c>
      <c r="K12" s="73" t="s">
        <v>7308</v>
      </c>
      <c r="L12" s="73" t="s">
        <v>7308</v>
      </c>
      <c r="M12" s="77" t="s">
        <v>7337</v>
      </c>
    </row>
    <row r="13" spans="1:15">
      <c r="A13" s="750"/>
      <c r="B13" s="73" t="s">
        <v>7338</v>
      </c>
      <c r="C13" s="73" t="s">
        <v>7339</v>
      </c>
      <c r="D13" s="76"/>
      <c r="E13" s="73" t="s">
        <v>7340</v>
      </c>
      <c r="F13" s="73" t="s">
        <v>7340</v>
      </c>
      <c r="G13" s="73" t="s">
        <v>7340</v>
      </c>
      <c r="H13" s="73" t="s">
        <v>7340</v>
      </c>
      <c r="I13" s="73" t="s">
        <v>7340</v>
      </c>
      <c r="J13" s="73" t="s">
        <v>7340</v>
      </c>
      <c r="K13" s="73" t="s">
        <v>7340</v>
      </c>
      <c r="L13" s="73" t="s">
        <v>7340</v>
      </c>
      <c r="M13" s="79"/>
      <c r="O13" s="78"/>
    </row>
    <row r="14" spans="1:15">
      <c r="A14" s="750"/>
      <c r="B14" s="73" t="s">
        <v>7338</v>
      </c>
      <c r="C14" s="73" t="s">
        <v>7341</v>
      </c>
      <c r="D14" s="76"/>
      <c r="E14" s="73" t="s">
        <v>7342</v>
      </c>
      <c r="F14" s="73" t="s">
        <v>7342</v>
      </c>
      <c r="G14" s="73" t="s">
        <v>7342</v>
      </c>
      <c r="H14" s="73" t="s">
        <v>7342</v>
      </c>
      <c r="I14" s="73" t="s">
        <v>7342</v>
      </c>
      <c r="J14" s="73" t="s">
        <v>7342</v>
      </c>
      <c r="K14" s="73" t="s">
        <v>7342</v>
      </c>
      <c r="L14" s="73" t="s">
        <v>7342</v>
      </c>
      <c r="M14" s="73"/>
    </row>
    <row r="15" spans="1:15">
      <c r="A15" s="750"/>
      <c r="B15" s="73" t="s">
        <v>7338</v>
      </c>
      <c r="C15" s="73" t="s">
        <v>7343</v>
      </c>
      <c r="D15" s="76"/>
      <c r="E15" s="73" t="s">
        <v>7344</v>
      </c>
      <c r="F15" s="73" t="s">
        <v>7344</v>
      </c>
      <c r="G15" s="73" t="s">
        <v>7344</v>
      </c>
      <c r="H15" s="73" t="s">
        <v>7344</v>
      </c>
      <c r="I15" s="73" t="s">
        <v>7344</v>
      </c>
      <c r="J15" s="73" t="s">
        <v>7344</v>
      </c>
      <c r="K15" s="73" t="s">
        <v>7344</v>
      </c>
      <c r="L15" s="73" t="s">
        <v>7344</v>
      </c>
      <c r="M15" s="73"/>
    </row>
    <row r="16" spans="1:15">
      <c r="A16" s="750"/>
      <c r="B16" s="73" t="s">
        <v>7338</v>
      </c>
      <c r="C16" s="73" t="s">
        <v>7345</v>
      </c>
      <c r="D16" s="76"/>
      <c r="E16" s="73" t="s">
        <v>7311</v>
      </c>
      <c r="F16" s="73" t="s">
        <v>7311</v>
      </c>
      <c r="G16" s="73" t="s">
        <v>7311</v>
      </c>
      <c r="H16" s="73" t="s">
        <v>7311</v>
      </c>
      <c r="I16" s="73" t="s">
        <v>7311</v>
      </c>
      <c r="J16" s="73" t="s">
        <v>7311</v>
      </c>
      <c r="K16" s="73" t="s">
        <v>7311</v>
      </c>
      <c r="L16" s="73" t="s">
        <v>7311</v>
      </c>
      <c r="M16" s="73"/>
    </row>
    <row r="17" spans="1:13">
      <c r="A17" s="750" t="s">
        <v>7346</v>
      </c>
      <c r="B17" s="751" t="s">
        <v>7338</v>
      </c>
      <c r="C17" s="751" t="s">
        <v>7347</v>
      </c>
      <c r="D17" s="76" t="s">
        <v>7348</v>
      </c>
      <c r="E17" s="73" t="s">
        <v>7349</v>
      </c>
      <c r="F17" s="73" t="s">
        <v>7349</v>
      </c>
      <c r="G17" s="73" t="s">
        <v>7350</v>
      </c>
      <c r="H17" s="73" t="s">
        <v>7350</v>
      </c>
      <c r="I17" s="73" t="s">
        <v>7351</v>
      </c>
      <c r="J17" s="73" t="s">
        <v>7352</v>
      </c>
      <c r="K17" s="73" t="s">
        <v>7352</v>
      </c>
      <c r="L17" s="73" t="s">
        <v>7352</v>
      </c>
      <c r="M17" s="73"/>
    </row>
    <row r="18" spans="1:13">
      <c r="A18" s="750"/>
      <c r="B18" s="752"/>
      <c r="C18" s="752"/>
      <c r="D18" s="76" t="s">
        <v>7353</v>
      </c>
      <c r="E18" s="73" t="s">
        <v>7354</v>
      </c>
      <c r="F18" s="73" t="s">
        <v>7354</v>
      </c>
      <c r="G18" s="73" t="s">
        <v>7355</v>
      </c>
      <c r="H18" s="73" t="s">
        <v>7355</v>
      </c>
      <c r="I18" s="73" t="s">
        <v>7356</v>
      </c>
      <c r="J18" s="73" t="s">
        <v>7357</v>
      </c>
      <c r="K18" s="73" t="s">
        <v>7357</v>
      </c>
      <c r="L18" s="73" t="s">
        <v>7357</v>
      </c>
      <c r="M18" s="73"/>
    </row>
    <row r="19" spans="1:13">
      <c r="A19" s="750"/>
      <c r="B19" s="73" t="s">
        <v>7338</v>
      </c>
      <c r="C19" s="73" t="s">
        <v>7358</v>
      </c>
      <c r="D19" s="76"/>
      <c r="E19" s="73" t="s">
        <v>7359</v>
      </c>
      <c r="F19" s="73" t="s">
        <v>7359</v>
      </c>
      <c r="G19" s="73" t="s">
        <v>7359</v>
      </c>
      <c r="H19" s="73" t="s">
        <v>7359</v>
      </c>
      <c r="I19" s="73" t="s">
        <v>7360</v>
      </c>
      <c r="J19" s="73" t="s">
        <v>7361</v>
      </c>
      <c r="K19" s="73" t="s">
        <v>7362</v>
      </c>
      <c r="L19" s="73" t="s">
        <v>7363</v>
      </c>
      <c r="M19" s="73"/>
    </row>
    <row r="20" spans="1:13">
      <c r="A20" s="750"/>
      <c r="B20" s="73" t="s">
        <v>7338</v>
      </c>
      <c r="C20" s="73" t="s">
        <v>7364</v>
      </c>
      <c r="D20" s="76"/>
      <c r="E20" s="73" t="s">
        <v>7311</v>
      </c>
      <c r="F20" s="73" t="s">
        <v>7311</v>
      </c>
      <c r="G20" s="73" t="s">
        <v>7311</v>
      </c>
      <c r="H20" s="73" t="s">
        <v>7311</v>
      </c>
      <c r="I20" s="73" t="s">
        <v>7311</v>
      </c>
      <c r="J20" s="73" t="s">
        <v>7311</v>
      </c>
      <c r="K20" s="73" t="s">
        <v>7311</v>
      </c>
      <c r="L20" s="73" t="s">
        <v>7311</v>
      </c>
      <c r="M20" s="73"/>
    </row>
    <row r="21" spans="1:13" ht="34">
      <c r="C21" s="75" t="s">
        <v>7365</v>
      </c>
      <c r="E21" s="1" t="s">
        <v>7366</v>
      </c>
      <c r="F21" s="1" t="s">
        <v>7367</v>
      </c>
      <c r="G21" s="1" t="s">
        <v>7366</v>
      </c>
      <c r="H21" s="1" t="s">
        <v>7368</v>
      </c>
      <c r="I21" s="80" t="s">
        <v>7369</v>
      </c>
      <c r="J21" s="81" t="s">
        <v>7370</v>
      </c>
      <c r="K21" s="81" t="s">
        <v>7371</v>
      </c>
      <c r="L21" s="81" t="s">
        <v>7372</v>
      </c>
    </row>
  </sheetData>
  <mergeCells count="6">
    <mergeCell ref="B1:M1"/>
    <mergeCell ref="A3:A4"/>
    <mergeCell ref="A5:A16"/>
    <mergeCell ref="A17:A20"/>
    <mergeCell ref="B17:B18"/>
    <mergeCell ref="C17:C18"/>
  </mergeCells>
  <pageMargins left="0.7" right="0.7" top="0.75" bottom="0.75" header="0.3" footer="0.3"/>
  <pageSetup orientation="portrait" horizontalDpi="0"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2CF95-8607-AC46-B73A-16A845D12369}">
  <dimension ref="A1:G6350"/>
  <sheetViews>
    <sheetView workbookViewId="0">
      <selection activeCell="J19" sqref="J19"/>
    </sheetView>
  </sheetViews>
  <sheetFormatPr baseColWidth="10" defaultColWidth="8.83203125" defaultRowHeight="15"/>
  <cols>
    <col min="1" max="1" width="27" style="72" bestFit="1" customWidth="1"/>
    <col min="2" max="2" width="68.5" style="72" bestFit="1" customWidth="1"/>
    <col min="3" max="3" width="21.5" style="72" bestFit="1" customWidth="1"/>
    <col min="4" max="4" width="70.5" style="72" bestFit="1" customWidth="1"/>
    <col min="5" max="6" width="11.1640625" style="72" bestFit="1" customWidth="1"/>
    <col min="7" max="7" width="5.6640625" style="72" bestFit="1" customWidth="1"/>
    <col min="8" max="16384" width="8.83203125" style="72"/>
  </cols>
  <sheetData>
    <row r="1" spans="1:7">
      <c r="A1" s="71" t="s">
        <v>245</v>
      </c>
      <c r="B1" s="71" t="s">
        <v>6912</v>
      </c>
      <c r="C1" s="71" t="s">
        <v>6913</v>
      </c>
      <c r="D1" s="71" t="s">
        <v>246</v>
      </c>
      <c r="E1" s="71" t="s">
        <v>247</v>
      </c>
      <c r="F1" s="71" t="s">
        <v>248</v>
      </c>
      <c r="G1" s="71" t="s">
        <v>249</v>
      </c>
    </row>
    <row r="2" spans="1:7">
      <c r="A2" s="72" t="s">
        <v>250</v>
      </c>
      <c r="D2" s="72" t="s">
        <v>251</v>
      </c>
      <c r="E2" s="72">
        <v>1693944256</v>
      </c>
      <c r="F2" s="72">
        <v>1693944256</v>
      </c>
      <c r="G2" s="72" t="s">
        <v>252</v>
      </c>
    </row>
    <row r="3" spans="1:7">
      <c r="A3" s="72" t="s">
        <v>250</v>
      </c>
      <c r="D3" s="72" t="s">
        <v>253</v>
      </c>
    </row>
    <row r="4" spans="1:7">
      <c r="A4" s="72" t="s">
        <v>250</v>
      </c>
      <c r="D4" s="72" t="s">
        <v>254</v>
      </c>
    </row>
    <row r="5" spans="1:7">
      <c r="A5" s="72" t="s">
        <v>250</v>
      </c>
      <c r="D5" s="72" t="s">
        <v>255</v>
      </c>
    </row>
    <row r="6" spans="1:7">
      <c r="A6" s="72" t="s">
        <v>256</v>
      </c>
      <c r="D6" s="72" t="s">
        <v>257</v>
      </c>
      <c r="E6" s="72">
        <v>1693944256</v>
      </c>
      <c r="F6" s="72">
        <v>1693944256</v>
      </c>
      <c r="G6" s="72" t="s">
        <v>252</v>
      </c>
    </row>
    <row r="7" spans="1:7">
      <c r="A7" s="72" t="s">
        <v>256</v>
      </c>
      <c r="D7" s="72" t="s">
        <v>258</v>
      </c>
      <c r="E7" s="72" t="s">
        <v>235</v>
      </c>
      <c r="F7" s="72" t="s">
        <v>235</v>
      </c>
    </row>
    <row r="8" spans="1:7">
      <c r="A8" s="72" t="s">
        <v>256</v>
      </c>
      <c r="D8" s="72" t="s">
        <v>259</v>
      </c>
      <c r="E8" s="72" t="s">
        <v>235</v>
      </c>
      <c r="F8" s="72" t="s">
        <v>235</v>
      </c>
    </row>
    <row r="9" spans="1:7">
      <c r="A9" s="72" t="s">
        <v>256</v>
      </c>
      <c r="D9" s="72" t="s">
        <v>260</v>
      </c>
      <c r="E9" s="72" t="s">
        <v>235</v>
      </c>
      <c r="F9" s="72" t="s">
        <v>235</v>
      </c>
    </row>
    <row r="10" spans="1:7">
      <c r="A10" s="72" t="s">
        <v>256</v>
      </c>
      <c r="D10" s="72" t="s">
        <v>261</v>
      </c>
      <c r="E10" s="72" t="s">
        <v>235</v>
      </c>
      <c r="F10" s="72" t="s">
        <v>235</v>
      </c>
    </row>
    <row r="11" spans="1:7">
      <c r="A11" s="72" t="s">
        <v>256</v>
      </c>
      <c r="D11" s="72" t="s">
        <v>262</v>
      </c>
      <c r="E11" s="72">
        <v>3203386110</v>
      </c>
      <c r="F11" s="72">
        <v>3203386110</v>
      </c>
      <c r="G11" s="72" t="s">
        <v>252</v>
      </c>
    </row>
    <row r="12" spans="1:7">
      <c r="A12" s="72" t="s">
        <v>263</v>
      </c>
      <c r="D12" s="72" t="s">
        <v>264</v>
      </c>
      <c r="E12" s="72">
        <v>256</v>
      </c>
      <c r="F12" s="72">
        <v>256</v>
      </c>
      <c r="G12" s="72" t="s">
        <v>252</v>
      </c>
    </row>
    <row r="13" spans="1:7">
      <c r="A13" s="72" t="s">
        <v>263</v>
      </c>
      <c r="D13" s="72" t="s">
        <v>265</v>
      </c>
      <c r="E13" s="72">
        <v>0</v>
      </c>
      <c r="F13" s="72">
        <v>2</v>
      </c>
      <c r="G13" s="72" t="s">
        <v>252</v>
      </c>
    </row>
    <row r="14" spans="1:7">
      <c r="A14" s="72" t="s">
        <v>263</v>
      </c>
      <c r="D14" s="72" t="s">
        <v>266</v>
      </c>
      <c r="E14" s="72">
        <v>1</v>
      </c>
      <c r="F14" s="72">
        <v>62</v>
      </c>
      <c r="G14" s="72" t="s">
        <v>252</v>
      </c>
    </row>
    <row r="15" spans="1:7">
      <c r="A15" s="72" t="s">
        <v>263</v>
      </c>
      <c r="D15" s="72" t="s">
        <v>267</v>
      </c>
      <c r="E15" s="72" t="s">
        <v>235</v>
      </c>
      <c r="F15" s="72" t="s">
        <v>235</v>
      </c>
      <c r="G15" s="72" t="s">
        <v>252</v>
      </c>
    </row>
    <row r="16" spans="1:7">
      <c r="A16" s="72" t="s">
        <v>263</v>
      </c>
      <c r="D16" s="72" t="s">
        <v>268</v>
      </c>
      <c r="E16" s="72" t="s">
        <v>235</v>
      </c>
      <c r="F16" s="72" t="s">
        <v>235</v>
      </c>
      <c r="G16" s="72" t="s">
        <v>252</v>
      </c>
    </row>
    <row r="17" spans="1:7">
      <c r="A17" s="72" t="s">
        <v>263</v>
      </c>
      <c r="D17" s="72" t="s">
        <v>269</v>
      </c>
      <c r="E17" s="72">
        <v>59000</v>
      </c>
      <c r="F17" s="72">
        <v>61000</v>
      </c>
      <c r="G17" s="72" t="s">
        <v>243</v>
      </c>
    </row>
    <row r="18" spans="1:7">
      <c r="A18" s="72" t="s">
        <v>270</v>
      </c>
      <c r="D18" s="72" t="s">
        <v>271</v>
      </c>
      <c r="E18" s="72">
        <v>256</v>
      </c>
      <c r="F18" s="72">
        <v>256</v>
      </c>
      <c r="G18" s="72" t="s">
        <v>252</v>
      </c>
    </row>
    <row r="19" spans="1:7">
      <c r="A19" s="72" t="s">
        <v>270</v>
      </c>
      <c r="D19" s="72" t="s">
        <v>272</v>
      </c>
      <c r="E19" s="72">
        <v>0</v>
      </c>
      <c r="F19" s="72">
        <v>2</v>
      </c>
      <c r="G19" s="72" t="s">
        <v>252</v>
      </c>
    </row>
    <row r="20" spans="1:7">
      <c r="A20" s="72" t="s">
        <v>270</v>
      </c>
      <c r="D20" s="72" t="s">
        <v>273</v>
      </c>
      <c r="E20" s="72">
        <v>1</v>
      </c>
      <c r="F20" s="72">
        <v>62</v>
      </c>
      <c r="G20" s="72" t="s">
        <v>252</v>
      </c>
    </row>
    <row r="21" spans="1:7">
      <c r="A21" s="72" t="s">
        <v>270</v>
      </c>
      <c r="D21" s="72" t="s">
        <v>274</v>
      </c>
      <c r="E21" s="72">
        <v>59000</v>
      </c>
      <c r="F21" s="72">
        <v>61000</v>
      </c>
      <c r="G21" s="72" t="s">
        <v>243</v>
      </c>
    </row>
    <row r="22" spans="1:7">
      <c r="A22" s="72" t="s">
        <v>270</v>
      </c>
      <c r="D22" s="72" t="s">
        <v>275</v>
      </c>
      <c r="E22" s="72">
        <v>1</v>
      </c>
      <c r="F22" s="72">
        <v>30</v>
      </c>
      <c r="G22" s="72" t="s">
        <v>252</v>
      </c>
    </row>
    <row r="23" spans="1:7">
      <c r="A23" s="72" t="s">
        <v>270</v>
      </c>
      <c r="D23" s="72" t="s">
        <v>276</v>
      </c>
      <c r="E23" s="72">
        <v>31400</v>
      </c>
      <c r="F23" s="72">
        <v>34100</v>
      </c>
      <c r="G23" s="72" t="s">
        <v>277</v>
      </c>
    </row>
    <row r="24" spans="1:7">
      <c r="A24" s="72" t="s">
        <v>278</v>
      </c>
      <c r="D24" s="72" t="s">
        <v>279</v>
      </c>
      <c r="E24" s="72">
        <v>256</v>
      </c>
      <c r="F24" s="72">
        <v>256</v>
      </c>
      <c r="G24" s="72" t="s">
        <v>252</v>
      </c>
    </row>
    <row r="25" spans="1:7">
      <c r="A25" s="72" t="s">
        <v>278</v>
      </c>
      <c r="D25" s="72" t="s">
        <v>280</v>
      </c>
      <c r="E25" s="72">
        <v>15</v>
      </c>
      <c r="F25" s="72">
        <v>35</v>
      </c>
      <c r="G25" s="72" t="s">
        <v>59</v>
      </c>
    </row>
    <row r="26" spans="1:7">
      <c r="A26" s="72" t="s">
        <v>281</v>
      </c>
      <c r="D26" s="72" t="s">
        <v>282</v>
      </c>
      <c r="E26" s="72">
        <v>256</v>
      </c>
      <c r="F26" s="72">
        <v>256</v>
      </c>
      <c r="G26" s="72" t="s">
        <v>252</v>
      </c>
    </row>
    <row r="27" spans="1:7">
      <c r="A27" s="72" t="s">
        <v>281</v>
      </c>
      <c r="D27" s="72" t="s">
        <v>283</v>
      </c>
      <c r="E27" s="72" t="s">
        <v>235</v>
      </c>
      <c r="F27" s="72" t="s">
        <v>235</v>
      </c>
    </row>
    <row r="28" spans="1:7">
      <c r="A28" s="72" t="s">
        <v>281</v>
      </c>
      <c r="D28" s="72" t="s">
        <v>284</v>
      </c>
      <c r="E28" s="72" t="s">
        <v>235</v>
      </c>
      <c r="F28" s="72" t="s">
        <v>235</v>
      </c>
    </row>
    <row r="29" spans="1:7">
      <c r="A29" s="72" t="s">
        <v>281</v>
      </c>
      <c r="D29" s="72" t="s">
        <v>285</v>
      </c>
      <c r="E29" s="72" t="s">
        <v>235</v>
      </c>
      <c r="F29" s="72" t="s">
        <v>235</v>
      </c>
    </row>
    <row r="30" spans="1:7">
      <c r="A30" s="72" t="s">
        <v>281</v>
      </c>
      <c r="D30" s="72" t="s">
        <v>286</v>
      </c>
      <c r="E30" s="72" t="s">
        <v>235</v>
      </c>
      <c r="F30" s="72" t="s">
        <v>235</v>
      </c>
      <c r="G30" s="72" t="s">
        <v>298</v>
      </c>
    </row>
    <row r="31" spans="1:7">
      <c r="A31" s="72" t="s">
        <v>281</v>
      </c>
      <c r="D31" s="72" t="s">
        <v>287</v>
      </c>
      <c r="E31" s="72" t="s">
        <v>235</v>
      </c>
      <c r="F31" s="72" t="s">
        <v>235</v>
      </c>
      <c r="G31" s="72" t="s">
        <v>298</v>
      </c>
    </row>
    <row r="32" spans="1:7">
      <c r="A32" s="72" t="s">
        <v>281</v>
      </c>
      <c r="D32" s="72" t="s">
        <v>288</v>
      </c>
      <c r="E32" s="72" t="s">
        <v>235</v>
      </c>
      <c r="F32" s="72" t="s">
        <v>235</v>
      </c>
    </row>
    <row r="33" spans="1:7">
      <c r="A33" s="72" t="s">
        <v>281</v>
      </c>
      <c r="D33" s="72" t="s">
        <v>289</v>
      </c>
      <c r="E33" s="72" t="s">
        <v>235</v>
      </c>
      <c r="F33" s="72" t="s">
        <v>235</v>
      </c>
    </row>
    <row r="34" spans="1:7">
      <c r="A34" s="72" t="s">
        <v>281</v>
      </c>
      <c r="D34" s="72" t="s">
        <v>290</v>
      </c>
      <c r="E34" s="72" t="s">
        <v>235</v>
      </c>
      <c r="F34" s="72" t="s">
        <v>235</v>
      </c>
    </row>
    <row r="35" spans="1:7">
      <c r="A35" s="72" t="s">
        <v>281</v>
      </c>
      <c r="D35" s="72" t="s">
        <v>291</v>
      </c>
      <c r="E35" s="72" t="s">
        <v>235</v>
      </c>
      <c r="F35" s="72" t="s">
        <v>235</v>
      </c>
      <c r="G35" s="72" t="s">
        <v>298</v>
      </c>
    </row>
    <row r="36" spans="1:7">
      <c r="A36" s="72" t="s">
        <v>281</v>
      </c>
      <c r="D36" s="72" t="s">
        <v>292</v>
      </c>
      <c r="E36" s="72" t="s">
        <v>235</v>
      </c>
      <c r="F36" s="72" t="s">
        <v>235</v>
      </c>
      <c r="G36" s="72" t="s">
        <v>298</v>
      </c>
    </row>
    <row r="37" spans="1:7">
      <c r="A37" s="72" t="s">
        <v>293</v>
      </c>
      <c r="D37" s="72" t="s">
        <v>294</v>
      </c>
      <c r="E37" s="72">
        <v>256</v>
      </c>
      <c r="F37" s="72">
        <v>256</v>
      </c>
      <c r="G37" s="72" t="s">
        <v>252</v>
      </c>
    </row>
    <row r="38" spans="1:7">
      <c r="A38" s="72" t="s">
        <v>293</v>
      </c>
      <c r="D38" s="72" t="s">
        <v>295</v>
      </c>
      <c r="E38" s="72">
        <v>1</v>
      </c>
      <c r="F38" s="72">
        <v>30</v>
      </c>
      <c r="G38" s="72" t="s">
        <v>252</v>
      </c>
    </row>
    <row r="39" spans="1:7">
      <c r="A39" s="72" t="s">
        <v>293</v>
      </c>
      <c r="D39" s="72" t="s">
        <v>296</v>
      </c>
      <c r="E39" s="72" t="s">
        <v>235</v>
      </c>
      <c r="F39" s="72" t="s">
        <v>235</v>
      </c>
      <c r="G39" s="72" t="s">
        <v>244</v>
      </c>
    </row>
    <row r="40" spans="1:7">
      <c r="A40" s="72" t="s">
        <v>293</v>
      </c>
      <c r="D40" s="72" t="s">
        <v>297</v>
      </c>
      <c r="E40" s="72">
        <v>620</v>
      </c>
      <c r="F40" s="72">
        <v>640</v>
      </c>
      <c r="G40" s="72" t="s">
        <v>298</v>
      </c>
    </row>
    <row r="41" spans="1:7">
      <c r="A41" s="72" t="s">
        <v>293</v>
      </c>
      <c r="D41" s="72" t="s">
        <v>299</v>
      </c>
      <c r="E41" s="72">
        <v>617</v>
      </c>
      <c r="F41" s="72">
        <v>640</v>
      </c>
      <c r="G41" s="72" t="s">
        <v>298</v>
      </c>
    </row>
    <row r="42" spans="1:7">
      <c r="A42" s="72" t="s">
        <v>293</v>
      </c>
      <c r="D42" s="72" t="s">
        <v>300</v>
      </c>
      <c r="E42" s="72" t="s">
        <v>235</v>
      </c>
      <c r="F42" s="72" t="s">
        <v>235</v>
      </c>
      <c r="G42" s="72" t="s">
        <v>298</v>
      </c>
    </row>
    <row r="43" spans="1:7">
      <c r="A43" s="72" t="s">
        <v>293</v>
      </c>
      <c r="D43" s="72" t="s">
        <v>301</v>
      </c>
      <c r="E43" s="72" t="s">
        <v>235</v>
      </c>
      <c r="F43" s="72" t="s">
        <v>235</v>
      </c>
      <c r="G43" s="72" t="s">
        <v>298</v>
      </c>
    </row>
    <row r="44" spans="1:7">
      <c r="A44" s="72" t="s">
        <v>293</v>
      </c>
      <c r="D44" s="72" t="s">
        <v>302</v>
      </c>
      <c r="E44" s="72" t="s">
        <v>235</v>
      </c>
      <c r="F44" s="72" t="s">
        <v>235</v>
      </c>
      <c r="G44" s="72" t="s">
        <v>298</v>
      </c>
    </row>
    <row r="45" spans="1:7">
      <c r="A45" s="72" t="s">
        <v>293</v>
      </c>
      <c r="D45" s="72" t="s">
        <v>303</v>
      </c>
      <c r="E45" s="72">
        <v>1</v>
      </c>
      <c r="F45" s="72">
        <v>30</v>
      </c>
      <c r="G45" s="72" t="s">
        <v>252</v>
      </c>
    </row>
    <row r="46" spans="1:7">
      <c r="A46" s="72" t="s">
        <v>293</v>
      </c>
      <c r="D46" s="72" t="s">
        <v>304</v>
      </c>
      <c r="E46" s="72" t="s">
        <v>235</v>
      </c>
      <c r="F46" s="72" t="s">
        <v>235</v>
      </c>
      <c r="G46" s="72" t="s">
        <v>244</v>
      </c>
    </row>
    <row r="47" spans="1:7">
      <c r="A47" s="72" t="s">
        <v>293</v>
      </c>
      <c r="D47" s="72" t="s">
        <v>305</v>
      </c>
      <c r="E47" s="72">
        <v>537</v>
      </c>
      <c r="F47" s="72">
        <v>670</v>
      </c>
      <c r="G47" s="72" t="s">
        <v>298</v>
      </c>
    </row>
    <row r="48" spans="1:7">
      <c r="A48" s="72" t="s">
        <v>293</v>
      </c>
      <c r="D48" s="72" t="s">
        <v>306</v>
      </c>
      <c r="E48" s="72">
        <v>537</v>
      </c>
      <c r="F48" s="72">
        <v>670</v>
      </c>
      <c r="G48" s="72" t="s">
        <v>298</v>
      </c>
    </row>
    <row r="49" spans="1:7">
      <c r="A49" s="72" t="s">
        <v>293</v>
      </c>
      <c r="D49" s="72" t="s">
        <v>307</v>
      </c>
      <c r="E49" s="72" t="s">
        <v>235</v>
      </c>
      <c r="F49" s="72" t="s">
        <v>235</v>
      </c>
      <c r="G49" s="72" t="s">
        <v>298</v>
      </c>
    </row>
    <row r="50" spans="1:7">
      <c r="A50" s="72" t="s">
        <v>293</v>
      </c>
      <c r="D50" s="72" t="s">
        <v>308</v>
      </c>
      <c r="E50" s="72" t="s">
        <v>235</v>
      </c>
      <c r="F50" s="72" t="s">
        <v>235</v>
      </c>
      <c r="G50" s="72" t="s">
        <v>298</v>
      </c>
    </row>
    <row r="51" spans="1:7">
      <c r="A51" s="72" t="s">
        <v>293</v>
      </c>
      <c r="D51" s="72" t="s">
        <v>309</v>
      </c>
      <c r="E51" s="72" t="s">
        <v>235</v>
      </c>
      <c r="F51" s="72" t="s">
        <v>235</v>
      </c>
      <c r="G51" s="72" t="s">
        <v>298</v>
      </c>
    </row>
    <row r="52" spans="1:7">
      <c r="A52" s="72" t="s">
        <v>293</v>
      </c>
      <c r="D52" s="72" t="s">
        <v>310</v>
      </c>
      <c r="E52" s="72" t="s">
        <v>235</v>
      </c>
      <c r="F52" s="72" t="s">
        <v>235</v>
      </c>
      <c r="G52" s="72" t="s">
        <v>298</v>
      </c>
    </row>
    <row r="53" spans="1:7">
      <c r="A53" s="72" t="s">
        <v>311</v>
      </c>
      <c r="D53" s="72" t="s">
        <v>312</v>
      </c>
      <c r="E53" s="72">
        <v>256</v>
      </c>
      <c r="F53" s="72">
        <v>256</v>
      </c>
      <c r="G53" s="72" t="s">
        <v>252</v>
      </c>
    </row>
    <row r="54" spans="1:7">
      <c r="A54" s="72" t="s">
        <v>311</v>
      </c>
      <c r="D54" s="72" t="s">
        <v>313</v>
      </c>
      <c r="E54" s="72">
        <v>1</v>
      </c>
      <c r="F54" s="72">
        <v>30</v>
      </c>
      <c r="G54" s="72" t="s">
        <v>252</v>
      </c>
    </row>
    <row r="55" spans="1:7">
      <c r="A55" s="72" t="s">
        <v>311</v>
      </c>
      <c r="D55" s="72" t="s">
        <v>314</v>
      </c>
      <c r="E55" s="72" t="s">
        <v>235</v>
      </c>
      <c r="F55" s="72" t="s">
        <v>235</v>
      </c>
      <c r="G55" s="72" t="s">
        <v>244</v>
      </c>
    </row>
    <row r="56" spans="1:7">
      <c r="A56" s="72" t="s">
        <v>311</v>
      </c>
      <c r="D56" s="72" t="s">
        <v>315</v>
      </c>
      <c r="E56" s="72">
        <v>537</v>
      </c>
      <c r="F56" s="72">
        <v>670</v>
      </c>
      <c r="G56" s="72" t="s">
        <v>298</v>
      </c>
    </row>
    <row r="57" spans="1:7">
      <c r="A57" s="72" t="s">
        <v>311</v>
      </c>
      <c r="D57" s="72" t="s">
        <v>316</v>
      </c>
      <c r="E57" s="72">
        <v>537</v>
      </c>
      <c r="F57" s="72">
        <v>670</v>
      </c>
      <c r="G57" s="72" t="s">
        <v>298</v>
      </c>
    </row>
    <row r="58" spans="1:7">
      <c r="A58" s="72" t="s">
        <v>311</v>
      </c>
      <c r="D58" s="72" t="s">
        <v>317</v>
      </c>
      <c r="E58" s="72" t="s">
        <v>235</v>
      </c>
      <c r="F58" s="72" t="s">
        <v>235</v>
      </c>
      <c r="G58" s="72" t="s">
        <v>298</v>
      </c>
    </row>
    <row r="59" spans="1:7">
      <c r="A59" s="72" t="s">
        <v>311</v>
      </c>
      <c r="D59" s="72" t="s">
        <v>318</v>
      </c>
      <c r="E59" s="72" t="s">
        <v>235</v>
      </c>
      <c r="F59" s="72" t="s">
        <v>235</v>
      </c>
      <c r="G59" s="72" t="s">
        <v>298</v>
      </c>
    </row>
    <row r="60" spans="1:7">
      <c r="A60" s="72" t="s">
        <v>311</v>
      </c>
      <c r="D60" s="72" t="s">
        <v>319</v>
      </c>
      <c r="E60" s="72" t="s">
        <v>235</v>
      </c>
      <c r="F60" s="72" t="s">
        <v>235</v>
      </c>
      <c r="G60" s="72" t="s">
        <v>298</v>
      </c>
    </row>
    <row r="61" spans="1:7">
      <c r="A61" s="72" t="s">
        <v>311</v>
      </c>
      <c r="D61" s="72" t="s">
        <v>320</v>
      </c>
      <c r="E61" s="72" t="s">
        <v>235</v>
      </c>
      <c r="F61" s="72" t="s">
        <v>235</v>
      </c>
      <c r="G61" s="72" t="s">
        <v>298</v>
      </c>
    </row>
    <row r="62" spans="1:7">
      <c r="A62" s="72" t="s">
        <v>321</v>
      </c>
      <c r="D62" s="72" t="s">
        <v>322</v>
      </c>
      <c r="E62" s="72">
        <v>256</v>
      </c>
      <c r="F62" s="72">
        <v>256</v>
      </c>
      <c r="G62" s="72" t="s">
        <v>252</v>
      </c>
    </row>
    <row r="63" spans="1:7">
      <c r="A63" s="72" t="s">
        <v>321</v>
      </c>
      <c r="D63" s="72" t="s">
        <v>323</v>
      </c>
      <c r="E63" s="72" t="s">
        <v>235</v>
      </c>
      <c r="F63" s="72" t="s">
        <v>235</v>
      </c>
    </row>
    <row r="64" spans="1:7">
      <c r="A64" s="72" t="s">
        <v>321</v>
      </c>
      <c r="D64" s="72" t="s">
        <v>324</v>
      </c>
      <c r="E64" s="72" t="s">
        <v>235</v>
      </c>
      <c r="F64" s="72" t="s">
        <v>235</v>
      </c>
    </row>
    <row r="65" spans="1:7">
      <c r="A65" s="72" t="s">
        <v>321</v>
      </c>
      <c r="D65" s="72" t="s">
        <v>325</v>
      </c>
      <c r="E65" s="72">
        <v>570</v>
      </c>
      <c r="F65" s="72">
        <v>630</v>
      </c>
      <c r="G65" s="72" t="s">
        <v>298</v>
      </c>
    </row>
    <row r="66" spans="1:7">
      <c r="A66" s="72" t="s">
        <v>321</v>
      </c>
      <c r="D66" s="72" t="s">
        <v>326</v>
      </c>
      <c r="E66" s="72">
        <v>570</v>
      </c>
      <c r="F66" s="72">
        <v>630</v>
      </c>
      <c r="G66" s="72" t="s">
        <v>298</v>
      </c>
    </row>
    <row r="67" spans="1:7">
      <c r="A67" s="72" t="s">
        <v>321</v>
      </c>
      <c r="D67" s="72" t="s">
        <v>327</v>
      </c>
      <c r="E67" s="72" t="s">
        <v>235</v>
      </c>
      <c r="F67" s="72" t="s">
        <v>235</v>
      </c>
      <c r="G67" s="72" t="s">
        <v>298</v>
      </c>
    </row>
    <row r="68" spans="1:7">
      <c r="A68" s="72" t="s">
        <v>328</v>
      </c>
      <c r="D68" s="72" t="s">
        <v>329</v>
      </c>
      <c r="E68" s="72">
        <v>256</v>
      </c>
      <c r="F68" s="72">
        <v>256</v>
      </c>
      <c r="G68" s="72" t="s">
        <v>252</v>
      </c>
    </row>
    <row r="69" spans="1:7">
      <c r="A69" s="72" t="s">
        <v>328</v>
      </c>
      <c r="D69" s="72" t="s">
        <v>330</v>
      </c>
      <c r="E69" s="72" t="s">
        <v>235</v>
      </c>
      <c r="F69" s="72" t="s">
        <v>235</v>
      </c>
    </row>
    <row r="70" spans="1:7">
      <c r="A70" s="72" t="s">
        <v>328</v>
      </c>
      <c r="D70" s="72" t="s">
        <v>331</v>
      </c>
      <c r="E70" s="72" t="s">
        <v>235</v>
      </c>
      <c r="F70" s="72" t="s">
        <v>235</v>
      </c>
    </row>
    <row r="71" spans="1:7">
      <c r="A71" s="72" t="s">
        <v>328</v>
      </c>
      <c r="D71" s="72" t="s">
        <v>332</v>
      </c>
      <c r="E71" s="72" t="s">
        <v>235</v>
      </c>
      <c r="F71" s="72" t="s">
        <v>235</v>
      </c>
    </row>
    <row r="72" spans="1:7">
      <c r="A72" s="72" t="s">
        <v>328</v>
      </c>
      <c r="D72" s="72" t="s">
        <v>333</v>
      </c>
      <c r="E72" s="72">
        <v>617</v>
      </c>
      <c r="F72" s="72">
        <v>640</v>
      </c>
      <c r="G72" s="72" t="s">
        <v>298</v>
      </c>
    </row>
    <row r="73" spans="1:7">
      <c r="A73" s="72" t="s">
        <v>328</v>
      </c>
      <c r="D73" s="72" t="s">
        <v>334</v>
      </c>
      <c r="E73" s="72" t="s">
        <v>235</v>
      </c>
      <c r="F73" s="72" t="s">
        <v>235</v>
      </c>
      <c r="G73" s="72" t="s">
        <v>298</v>
      </c>
    </row>
    <row r="74" spans="1:7">
      <c r="A74" s="72" t="s">
        <v>328</v>
      </c>
      <c r="D74" s="72" t="s">
        <v>335</v>
      </c>
      <c r="E74" s="72" t="s">
        <v>235</v>
      </c>
      <c r="F74" s="72" t="s">
        <v>235</v>
      </c>
    </row>
    <row r="75" spans="1:7">
      <c r="A75" s="72" t="s">
        <v>328</v>
      </c>
      <c r="D75" s="72" t="s">
        <v>336</v>
      </c>
      <c r="E75" s="72" t="s">
        <v>235</v>
      </c>
      <c r="F75" s="72" t="s">
        <v>235</v>
      </c>
    </row>
    <row r="76" spans="1:7">
      <c r="A76" s="72" t="s">
        <v>328</v>
      </c>
      <c r="D76" s="72" t="s">
        <v>337</v>
      </c>
      <c r="E76" s="72" t="s">
        <v>235</v>
      </c>
      <c r="F76" s="72" t="s">
        <v>235</v>
      </c>
    </row>
    <row r="77" spans="1:7">
      <c r="A77" s="72" t="s">
        <v>328</v>
      </c>
      <c r="D77" s="72" t="s">
        <v>338</v>
      </c>
      <c r="E77" s="72">
        <v>597</v>
      </c>
      <c r="F77" s="72">
        <v>620</v>
      </c>
      <c r="G77" s="72" t="s">
        <v>298</v>
      </c>
    </row>
    <row r="78" spans="1:7">
      <c r="A78" s="72" t="s">
        <v>328</v>
      </c>
      <c r="D78" s="72" t="s">
        <v>339</v>
      </c>
      <c r="E78" s="72" t="s">
        <v>235</v>
      </c>
      <c r="F78" s="72" t="s">
        <v>235</v>
      </c>
      <c r="G78" s="72" t="s">
        <v>298</v>
      </c>
    </row>
    <row r="79" spans="1:7">
      <c r="A79" s="72" t="s">
        <v>328</v>
      </c>
      <c r="D79" s="72" t="s">
        <v>340</v>
      </c>
      <c r="E79" s="72" t="s">
        <v>235</v>
      </c>
      <c r="F79" s="72" t="s">
        <v>235</v>
      </c>
    </row>
    <row r="80" spans="1:7">
      <c r="A80" s="72" t="s">
        <v>328</v>
      </c>
      <c r="D80" s="72" t="s">
        <v>341</v>
      </c>
      <c r="E80" s="72" t="s">
        <v>235</v>
      </c>
      <c r="F80" s="72" t="s">
        <v>235</v>
      </c>
    </row>
    <row r="81" spans="1:7">
      <c r="A81" s="72" t="s">
        <v>328</v>
      </c>
      <c r="D81" s="72" t="s">
        <v>342</v>
      </c>
      <c r="E81" s="72" t="s">
        <v>235</v>
      </c>
      <c r="F81" s="72" t="s">
        <v>235</v>
      </c>
    </row>
    <row r="82" spans="1:7">
      <c r="A82" s="72" t="s">
        <v>328</v>
      </c>
      <c r="D82" s="72" t="s">
        <v>343</v>
      </c>
      <c r="E82" s="72">
        <v>600</v>
      </c>
      <c r="F82" s="72">
        <v>660</v>
      </c>
      <c r="G82" s="72" t="s">
        <v>298</v>
      </c>
    </row>
    <row r="83" spans="1:7">
      <c r="A83" s="72" t="s">
        <v>328</v>
      </c>
      <c r="D83" s="72" t="s">
        <v>344</v>
      </c>
      <c r="E83" s="72" t="s">
        <v>235</v>
      </c>
      <c r="F83" s="72" t="s">
        <v>235</v>
      </c>
      <c r="G83" s="72" t="s">
        <v>298</v>
      </c>
    </row>
    <row r="84" spans="1:7">
      <c r="A84" s="72" t="s">
        <v>328</v>
      </c>
      <c r="D84" s="72" t="s">
        <v>345</v>
      </c>
      <c r="E84" s="72" t="s">
        <v>235</v>
      </c>
      <c r="F84" s="72" t="s">
        <v>235</v>
      </c>
    </row>
    <row r="85" spans="1:7">
      <c r="A85" s="72" t="s">
        <v>328</v>
      </c>
      <c r="D85" s="72" t="s">
        <v>346</v>
      </c>
      <c r="E85" s="72" t="s">
        <v>235</v>
      </c>
      <c r="F85" s="72" t="s">
        <v>235</v>
      </c>
    </row>
    <row r="86" spans="1:7">
      <c r="A86" s="72" t="s">
        <v>328</v>
      </c>
      <c r="D86" s="72" t="s">
        <v>347</v>
      </c>
      <c r="E86" s="72" t="s">
        <v>235</v>
      </c>
      <c r="F86" s="72" t="s">
        <v>235</v>
      </c>
    </row>
    <row r="87" spans="1:7">
      <c r="A87" s="72" t="s">
        <v>328</v>
      </c>
      <c r="D87" s="72" t="s">
        <v>348</v>
      </c>
      <c r="E87" s="72" t="s">
        <v>235</v>
      </c>
      <c r="F87" s="72" t="s">
        <v>235</v>
      </c>
      <c r="G87" s="72" t="s">
        <v>298</v>
      </c>
    </row>
    <row r="88" spans="1:7">
      <c r="A88" s="72" t="s">
        <v>328</v>
      </c>
      <c r="D88" s="72" t="s">
        <v>349</v>
      </c>
      <c r="E88" s="72" t="s">
        <v>235</v>
      </c>
      <c r="F88" s="72" t="s">
        <v>235</v>
      </c>
      <c r="G88" s="72" t="s">
        <v>298</v>
      </c>
    </row>
    <row r="89" spans="1:7">
      <c r="A89" s="72" t="s">
        <v>328</v>
      </c>
      <c r="D89" s="72" t="s">
        <v>350</v>
      </c>
      <c r="E89" s="72" t="s">
        <v>235</v>
      </c>
      <c r="F89" s="72" t="s">
        <v>235</v>
      </c>
    </row>
    <row r="90" spans="1:7">
      <c r="A90" s="72" t="s">
        <v>328</v>
      </c>
      <c r="D90" s="72" t="s">
        <v>351</v>
      </c>
      <c r="E90" s="72" t="s">
        <v>235</v>
      </c>
      <c r="F90" s="72" t="s">
        <v>235</v>
      </c>
    </row>
    <row r="91" spans="1:7">
      <c r="A91" s="72" t="s">
        <v>328</v>
      </c>
      <c r="D91" s="72" t="s">
        <v>352</v>
      </c>
      <c r="E91" s="72" t="s">
        <v>235</v>
      </c>
      <c r="F91" s="72" t="s">
        <v>235</v>
      </c>
    </row>
    <row r="92" spans="1:7">
      <c r="A92" s="72" t="s">
        <v>328</v>
      </c>
      <c r="D92" s="72" t="s">
        <v>353</v>
      </c>
      <c r="E92" s="72">
        <v>597</v>
      </c>
      <c r="F92" s="72">
        <v>620</v>
      </c>
      <c r="G92" s="72" t="s">
        <v>298</v>
      </c>
    </row>
    <row r="93" spans="1:7">
      <c r="A93" s="72" t="s">
        <v>328</v>
      </c>
      <c r="D93" s="72" t="s">
        <v>354</v>
      </c>
      <c r="E93" s="72" t="s">
        <v>235</v>
      </c>
      <c r="F93" s="72" t="s">
        <v>235</v>
      </c>
      <c r="G93" s="72" t="s">
        <v>298</v>
      </c>
    </row>
    <row r="94" spans="1:7">
      <c r="A94" s="72" t="s">
        <v>328</v>
      </c>
      <c r="D94" s="72" t="s">
        <v>355</v>
      </c>
      <c r="E94" s="72" t="s">
        <v>235</v>
      </c>
      <c r="F94" s="72" t="s">
        <v>235</v>
      </c>
    </row>
    <row r="95" spans="1:7">
      <c r="A95" s="72" t="s">
        <v>328</v>
      </c>
      <c r="D95" s="72" t="s">
        <v>356</v>
      </c>
      <c r="E95" s="72" t="s">
        <v>235</v>
      </c>
      <c r="F95" s="72" t="s">
        <v>235</v>
      </c>
    </row>
    <row r="96" spans="1:7">
      <c r="A96" s="72" t="s">
        <v>328</v>
      </c>
      <c r="D96" s="72" t="s">
        <v>357</v>
      </c>
      <c r="E96" s="72" t="s">
        <v>235</v>
      </c>
      <c r="F96" s="72" t="s">
        <v>235</v>
      </c>
    </row>
    <row r="97" spans="1:7">
      <c r="A97" s="72" t="s">
        <v>328</v>
      </c>
      <c r="D97" s="72" t="s">
        <v>358</v>
      </c>
      <c r="E97" s="72">
        <v>577</v>
      </c>
      <c r="F97" s="72">
        <v>620</v>
      </c>
      <c r="G97" s="72" t="s">
        <v>298</v>
      </c>
    </row>
    <row r="98" spans="1:7">
      <c r="A98" s="72" t="s">
        <v>328</v>
      </c>
      <c r="D98" s="72" t="s">
        <v>359</v>
      </c>
      <c r="E98" s="72" t="s">
        <v>235</v>
      </c>
      <c r="F98" s="72" t="s">
        <v>235</v>
      </c>
      <c r="G98" s="72" t="s">
        <v>298</v>
      </c>
    </row>
    <row r="99" spans="1:7">
      <c r="A99" s="72" t="s">
        <v>328</v>
      </c>
      <c r="D99" s="72" t="s">
        <v>360</v>
      </c>
      <c r="E99" s="72" t="s">
        <v>235</v>
      </c>
      <c r="F99" s="72" t="s">
        <v>235</v>
      </c>
    </row>
    <row r="100" spans="1:7">
      <c r="A100" s="72" t="s">
        <v>328</v>
      </c>
      <c r="D100" s="72" t="s">
        <v>361</v>
      </c>
      <c r="E100" s="72" t="s">
        <v>235</v>
      </c>
      <c r="F100" s="72" t="s">
        <v>235</v>
      </c>
    </row>
    <row r="101" spans="1:7">
      <c r="A101" s="72" t="s">
        <v>328</v>
      </c>
      <c r="D101" s="72" t="s">
        <v>362</v>
      </c>
      <c r="E101" s="72" t="s">
        <v>235</v>
      </c>
      <c r="F101" s="72" t="s">
        <v>235</v>
      </c>
    </row>
    <row r="102" spans="1:7">
      <c r="A102" s="72" t="s">
        <v>328</v>
      </c>
      <c r="D102" s="72" t="s">
        <v>363</v>
      </c>
      <c r="E102" s="72">
        <v>597</v>
      </c>
      <c r="F102" s="72">
        <v>640</v>
      </c>
      <c r="G102" s="72" t="s">
        <v>298</v>
      </c>
    </row>
    <row r="103" spans="1:7">
      <c r="A103" s="72" t="s">
        <v>328</v>
      </c>
      <c r="D103" s="72" t="s">
        <v>364</v>
      </c>
      <c r="E103" s="72" t="s">
        <v>235</v>
      </c>
      <c r="F103" s="72" t="s">
        <v>235</v>
      </c>
      <c r="G103" s="72" t="s">
        <v>298</v>
      </c>
    </row>
    <row r="104" spans="1:7">
      <c r="A104" s="72" t="s">
        <v>328</v>
      </c>
      <c r="D104" s="72" t="s">
        <v>365</v>
      </c>
      <c r="E104" s="72" t="s">
        <v>235</v>
      </c>
      <c r="F104" s="72" t="s">
        <v>235</v>
      </c>
    </row>
    <row r="105" spans="1:7">
      <c r="A105" s="72" t="s">
        <v>328</v>
      </c>
      <c r="D105" s="72" t="s">
        <v>366</v>
      </c>
      <c r="E105" s="72" t="s">
        <v>235</v>
      </c>
      <c r="F105" s="72" t="s">
        <v>235</v>
      </c>
    </row>
    <row r="106" spans="1:7">
      <c r="A106" s="72" t="s">
        <v>328</v>
      </c>
      <c r="D106" s="72" t="s">
        <v>367</v>
      </c>
      <c r="E106" s="72" t="s">
        <v>235</v>
      </c>
      <c r="F106" s="72" t="s">
        <v>235</v>
      </c>
    </row>
    <row r="107" spans="1:7">
      <c r="A107" s="72" t="s">
        <v>328</v>
      </c>
      <c r="D107" s="72" t="s">
        <v>368</v>
      </c>
      <c r="E107" s="72">
        <v>427</v>
      </c>
      <c r="F107" s="72">
        <v>460</v>
      </c>
      <c r="G107" s="72" t="s">
        <v>298</v>
      </c>
    </row>
    <row r="108" spans="1:7">
      <c r="A108" s="72" t="s">
        <v>328</v>
      </c>
      <c r="D108" s="72" t="s">
        <v>369</v>
      </c>
      <c r="E108" s="72" t="s">
        <v>235</v>
      </c>
      <c r="F108" s="72" t="s">
        <v>235</v>
      </c>
      <c r="G108" s="72" t="s">
        <v>298</v>
      </c>
    </row>
    <row r="109" spans="1:7">
      <c r="A109" s="72" t="s">
        <v>328</v>
      </c>
      <c r="D109" s="72" t="s">
        <v>370</v>
      </c>
      <c r="E109" s="72" t="s">
        <v>235</v>
      </c>
      <c r="F109" s="72" t="s">
        <v>235</v>
      </c>
    </row>
    <row r="110" spans="1:7">
      <c r="A110" s="72" t="s">
        <v>328</v>
      </c>
      <c r="D110" s="72" t="s">
        <v>371</v>
      </c>
      <c r="E110" s="72" t="s">
        <v>235</v>
      </c>
      <c r="F110" s="72" t="s">
        <v>235</v>
      </c>
    </row>
    <row r="111" spans="1:7">
      <c r="A111" s="72" t="s">
        <v>328</v>
      </c>
      <c r="D111" s="72" t="s">
        <v>372</v>
      </c>
      <c r="E111" s="72" t="s">
        <v>235</v>
      </c>
      <c r="F111" s="72" t="s">
        <v>235</v>
      </c>
    </row>
    <row r="112" spans="1:7">
      <c r="A112" s="72" t="s">
        <v>328</v>
      </c>
      <c r="D112" s="72" t="s">
        <v>373</v>
      </c>
      <c r="E112" s="72">
        <v>677</v>
      </c>
      <c r="F112" s="72">
        <v>720</v>
      </c>
      <c r="G112" s="72" t="s">
        <v>298</v>
      </c>
    </row>
    <row r="113" spans="1:7">
      <c r="A113" s="72" t="s">
        <v>328</v>
      </c>
      <c r="D113" s="72" t="s">
        <v>374</v>
      </c>
      <c r="E113" s="72" t="s">
        <v>235</v>
      </c>
      <c r="F113" s="72" t="s">
        <v>235</v>
      </c>
      <c r="G113" s="72" t="s">
        <v>298</v>
      </c>
    </row>
    <row r="114" spans="1:7">
      <c r="A114" s="72" t="s">
        <v>328</v>
      </c>
      <c r="D114" s="72" t="s">
        <v>375</v>
      </c>
      <c r="E114" s="72" t="s">
        <v>235</v>
      </c>
      <c r="F114" s="72" t="s">
        <v>235</v>
      </c>
    </row>
    <row r="115" spans="1:7">
      <c r="A115" s="72" t="s">
        <v>328</v>
      </c>
      <c r="D115" s="72" t="s">
        <v>376</v>
      </c>
      <c r="E115" s="72" t="s">
        <v>235</v>
      </c>
      <c r="F115" s="72" t="s">
        <v>235</v>
      </c>
    </row>
    <row r="116" spans="1:7">
      <c r="A116" s="72" t="s">
        <v>328</v>
      </c>
      <c r="D116" s="72" t="s">
        <v>377</v>
      </c>
      <c r="E116" s="72" t="s">
        <v>235</v>
      </c>
      <c r="F116" s="72" t="s">
        <v>235</v>
      </c>
    </row>
    <row r="117" spans="1:7">
      <c r="A117" s="72" t="s">
        <v>328</v>
      </c>
      <c r="D117" s="72" t="s">
        <v>378</v>
      </c>
      <c r="E117" s="72">
        <v>597</v>
      </c>
      <c r="F117" s="72">
        <v>640</v>
      </c>
      <c r="G117" s="72" t="s">
        <v>298</v>
      </c>
    </row>
    <row r="118" spans="1:7">
      <c r="A118" s="72" t="s">
        <v>328</v>
      </c>
      <c r="D118" s="72" t="s">
        <v>379</v>
      </c>
      <c r="E118" s="72" t="s">
        <v>235</v>
      </c>
      <c r="F118" s="72" t="s">
        <v>235</v>
      </c>
      <c r="G118" s="72" t="s">
        <v>298</v>
      </c>
    </row>
    <row r="119" spans="1:7">
      <c r="A119" s="72" t="s">
        <v>328</v>
      </c>
      <c r="D119" s="72" t="s">
        <v>380</v>
      </c>
      <c r="E119" s="72" t="s">
        <v>235</v>
      </c>
      <c r="F119" s="72" t="s">
        <v>235</v>
      </c>
    </row>
    <row r="120" spans="1:7">
      <c r="A120" s="72" t="s">
        <v>328</v>
      </c>
      <c r="D120" s="72" t="s">
        <v>381</v>
      </c>
      <c r="E120" s="72" t="s">
        <v>235</v>
      </c>
      <c r="F120" s="72" t="s">
        <v>235</v>
      </c>
    </row>
    <row r="121" spans="1:7">
      <c r="A121" s="72" t="s">
        <v>328</v>
      </c>
      <c r="D121" s="72" t="s">
        <v>382</v>
      </c>
      <c r="E121" s="72" t="s">
        <v>235</v>
      </c>
      <c r="F121" s="72" t="s">
        <v>235</v>
      </c>
    </row>
    <row r="122" spans="1:7">
      <c r="A122" s="72" t="s">
        <v>328</v>
      </c>
      <c r="D122" s="72" t="s">
        <v>383</v>
      </c>
      <c r="E122" s="72">
        <v>577</v>
      </c>
      <c r="F122" s="72">
        <v>620</v>
      </c>
      <c r="G122" s="72" t="s">
        <v>298</v>
      </c>
    </row>
    <row r="123" spans="1:7">
      <c r="A123" s="72" t="s">
        <v>328</v>
      </c>
      <c r="D123" s="72" t="s">
        <v>384</v>
      </c>
      <c r="E123" s="72" t="s">
        <v>235</v>
      </c>
      <c r="F123" s="72" t="s">
        <v>235</v>
      </c>
      <c r="G123" s="72" t="s">
        <v>298</v>
      </c>
    </row>
    <row r="124" spans="1:7">
      <c r="A124" s="72" t="s">
        <v>385</v>
      </c>
      <c r="D124" s="72" t="s">
        <v>386</v>
      </c>
      <c r="E124" s="72">
        <v>512</v>
      </c>
      <c r="F124" s="72">
        <v>512</v>
      </c>
      <c r="G124" s="72" t="s">
        <v>252</v>
      </c>
    </row>
    <row r="125" spans="1:7">
      <c r="A125" s="72" t="s">
        <v>385</v>
      </c>
      <c r="B125" s="72" t="s">
        <v>6914</v>
      </c>
      <c r="D125" s="72" t="s">
        <v>387</v>
      </c>
    </row>
    <row r="126" spans="1:7">
      <c r="A126" s="72" t="s">
        <v>385</v>
      </c>
      <c r="D126" s="72" t="s">
        <v>388</v>
      </c>
    </row>
    <row r="127" spans="1:7">
      <c r="A127" s="72" t="s">
        <v>385</v>
      </c>
      <c r="D127" s="72" t="s">
        <v>389</v>
      </c>
      <c r="E127" s="72">
        <v>512</v>
      </c>
      <c r="F127" s="72">
        <v>512</v>
      </c>
      <c r="G127" s="72" t="s">
        <v>252</v>
      </c>
    </row>
    <row r="128" spans="1:7">
      <c r="A128" s="72" t="s">
        <v>385</v>
      </c>
      <c r="B128" s="72" t="s">
        <v>6914</v>
      </c>
      <c r="D128" s="72" t="s">
        <v>390</v>
      </c>
    </row>
    <row r="129" spans="1:7">
      <c r="A129" s="72" t="s">
        <v>385</v>
      </c>
      <c r="D129" s="72" t="s">
        <v>391</v>
      </c>
    </row>
    <row r="130" spans="1:7">
      <c r="A130" s="72" t="s">
        <v>385</v>
      </c>
      <c r="D130" s="72" t="s">
        <v>392</v>
      </c>
      <c r="E130" s="72">
        <v>256</v>
      </c>
      <c r="F130" s="72">
        <v>256</v>
      </c>
      <c r="G130" s="72" t="s">
        <v>252</v>
      </c>
    </row>
    <row r="131" spans="1:7">
      <c r="A131" s="72" t="s">
        <v>385</v>
      </c>
      <c r="D131" s="72" t="s">
        <v>393</v>
      </c>
      <c r="E131" s="72" t="s">
        <v>235</v>
      </c>
      <c r="F131" s="72" t="s">
        <v>235</v>
      </c>
    </row>
    <row r="132" spans="1:7">
      <c r="A132" s="72" t="s">
        <v>385</v>
      </c>
      <c r="D132" s="72" t="s">
        <v>394</v>
      </c>
      <c r="E132" s="72" t="s">
        <v>235</v>
      </c>
      <c r="F132" s="72" t="s">
        <v>235</v>
      </c>
    </row>
    <row r="133" spans="1:7">
      <c r="A133" s="72" t="s">
        <v>385</v>
      </c>
      <c r="D133" s="72" t="s">
        <v>395</v>
      </c>
      <c r="E133" s="72" t="s">
        <v>235</v>
      </c>
      <c r="F133" s="72" t="s">
        <v>235</v>
      </c>
    </row>
    <row r="134" spans="1:7">
      <c r="A134" s="72" t="s">
        <v>385</v>
      </c>
      <c r="D134" s="72" t="s">
        <v>396</v>
      </c>
      <c r="E134" s="72">
        <v>610</v>
      </c>
      <c r="F134" s="72">
        <v>660</v>
      </c>
      <c r="G134" s="72" t="s">
        <v>298</v>
      </c>
    </row>
    <row r="135" spans="1:7">
      <c r="A135" s="72" t="s">
        <v>385</v>
      </c>
      <c r="D135" s="72" t="s">
        <v>397</v>
      </c>
      <c r="E135" s="72" t="s">
        <v>235</v>
      </c>
      <c r="F135" s="72" t="s">
        <v>235</v>
      </c>
      <c r="G135" s="72" t="s">
        <v>298</v>
      </c>
    </row>
    <row r="136" spans="1:7">
      <c r="A136" s="72" t="s">
        <v>385</v>
      </c>
      <c r="D136" s="72" t="s">
        <v>398</v>
      </c>
      <c r="E136" s="72" t="s">
        <v>235</v>
      </c>
      <c r="F136" s="72" t="s">
        <v>235</v>
      </c>
    </row>
    <row r="137" spans="1:7">
      <c r="A137" s="72" t="s">
        <v>385</v>
      </c>
      <c r="D137" s="72" t="s">
        <v>399</v>
      </c>
      <c r="E137" s="72" t="s">
        <v>235</v>
      </c>
      <c r="F137" s="72" t="s">
        <v>235</v>
      </c>
    </row>
    <row r="138" spans="1:7">
      <c r="A138" s="72" t="s">
        <v>385</v>
      </c>
      <c r="D138" s="72" t="s">
        <v>400</v>
      </c>
      <c r="E138" s="72" t="s">
        <v>235</v>
      </c>
      <c r="F138" s="72" t="s">
        <v>235</v>
      </c>
    </row>
    <row r="139" spans="1:7">
      <c r="A139" s="72" t="s">
        <v>385</v>
      </c>
      <c r="D139" s="72" t="s">
        <v>401</v>
      </c>
      <c r="E139" s="72">
        <v>617</v>
      </c>
      <c r="F139" s="72">
        <v>640</v>
      </c>
      <c r="G139" s="72" t="s">
        <v>298</v>
      </c>
    </row>
    <row r="140" spans="1:7">
      <c r="A140" s="72" t="s">
        <v>385</v>
      </c>
      <c r="D140" s="72" t="s">
        <v>402</v>
      </c>
      <c r="E140" s="72" t="s">
        <v>235</v>
      </c>
      <c r="F140" s="72" t="s">
        <v>235</v>
      </c>
      <c r="G140" s="72" t="s">
        <v>298</v>
      </c>
    </row>
    <row r="141" spans="1:7">
      <c r="A141" s="72" t="s">
        <v>385</v>
      </c>
      <c r="D141" s="72" t="s">
        <v>403</v>
      </c>
      <c r="E141" s="72" t="s">
        <v>235</v>
      </c>
      <c r="F141" s="72" t="s">
        <v>235</v>
      </c>
    </row>
    <row r="142" spans="1:7">
      <c r="A142" s="72" t="s">
        <v>385</v>
      </c>
      <c r="D142" s="72" t="s">
        <v>404</v>
      </c>
      <c r="E142" s="72" t="s">
        <v>235</v>
      </c>
      <c r="F142" s="72" t="s">
        <v>235</v>
      </c>
    </row>
    <row r="143" spans="1:7">
      <c r="A143" s="72" t="s">
        <v>385</v>
      </c>
      <c r="D143" s="72" t="s">
        <v>405</v>
      </c>
      <c r="E143" s="72" t="s">
        <v>235</v>
      </c>
      <c r="F143" s="72" t="s">
        <v>235</v>
      </c>
    </row>
    <row r="144" spans="1:7">
      <c r="A144" s="72" t="s">
        <v>385</v>
      </c>
      <c r="D144" s="72" t="s">
        <v>406</v>
      </c>
      <c r="E144" s="72">
        <v>377</v>
      </c>
      <c r="F144" s="72">
        <v>420</v>
      </c>
      <c r="G144" s="72" t="s">
        <v>298</v>
      </c>
    </row>
    <row r="145" spans="1:7">
      <c r="A145" s="72" t="s">
        <v>385</v>
      </c>
      <c r="D145" s="72" t="s">
        <v>407</v>
      </c>
      <c r="E145" s="72" t="s">
        <v>235</v>
      </c>
      <c r="F145" s="72" t="s">
        <v>235</v>
      </c>
      <c r="G145" s="72" t="s">
        <v>298</v>
      </c>
    </row>
    <row r="146" spans="1:7">
      <c r="A146" s="72" t="s">
        <v>385</v>
      </c>
      <c r="D146" s="72" t="s">
        <v>408</v>
      </c>
      <c r="E146" s="72" t="s">
        <v>235</v>
      </c>
      <c r="F146" s="72" t="s">
        <v>235</v>
      </c>
    </row>
    <row r="147" spans="1:7">
      <c r="A147" s="72" t="s">
        <v>385</v>
      </c>
      <c r="D147" s="72" t="s">
        <v>409</v>
      </c>
      <c r="E147" s="72" t="s">
        <v>235</v>
      </c>
      <c r="F147" s="72" t="s">
        <v>235</v>
      </c>
    </row>
    <row r="148" spans="1:7">
      <c r="A148" s="72" t="s">
        <v>385</v>
      </c>
      <c r="D148" s="72" t="s">
        <v>410</v>
      </c>
      <c r="E148" s="72" t="s">
        <v>235</v>
      </c>
      <c r="F148" s="72" t="s">
        <v>235</v>
      </c>
    </row>
    <row r="149" spans="1:7">
      <c r="A149" s="72" t="s">
        <v>385</v>
      </c>
      <c r="D149" s="72" t="s">
        <v>411</v>
      </c>
      <c r="E149" s="72">
        <v>537</v>
      </c>
      <c r="F149" s="72">
        <v>670</v>
      </c>
      <c r="G149" s="72" t="s">
        <v>298</v>
      </c>
    </row>
    <row r="150" spans="1:7">
      <c r="A150" s="72" t="s">
        <v>385</v>
      </c>
      <c r="D150" s="72" t="s">
        <v>412</v>
      </c>
      <c r="E150" s="72" t="s">
        <v>235</v>
      </c>
      <c r="F150" s="72" t="s">
        <v>235</v>
      </c>
      <c r="G150" s="72" t="s">
        <v>298</v>
      </c>
    </row>
    <row r="151" spans="1:7">
      <c r="A151" s="72" t="s">
        <v>385</v>
      </c>
      <c r="D151" s="72" t="s">
        <v>413</v>
      </c>
      <c r="E151" s="72" t="s">
        <v>235</v>
      </c>
      <c r="F151" s="72" t="s">
        <v>235</v>
      </c>
    </row>
    <row r="152" spans="1:7">
      <c r="A152" s="72" t="s">
        <v>385</v>
      </c>
      <c r="D152" s="72" t="s">
        <v>414</v>
      </c>
      <c r="E152" s="72" t="s">
        <v>235</v>
      </c>
      <c r="F152" s="72" t="s">
        <v>235</v>
      </c>
    </row>
    <row r="153" spans="1:7">
      <c r="A153" s="72" t="s">
        <v>385</v>
      </c>
      <c r="D153" s="72" t="s">
        <v>415</v>
      </c>
      <c r="E153" s="72" t="s">
        <v>235</v>
      </c>
      <c r="F153" s="72" t="s">
        <v>235</v>
      </c>
    </row>
    <row r="154" spans="1:7">
      <c r="A154" s="72" t="s">
        <v>385</v>
      </c>
      <c r="D154" s="72" t="s">
        <v>416</v>
      </c>
      <c r="E154" s="72" t="s">
        <v>235</v>
      </c>
      <c r="F154" s="72" t="s">
        <v>235</v>
      </c>
    </row>
    <row r="155" spans="1:7">
      <c r="A155" s="72" t="s">
        <v>385</v>
      </c>
      <c r="D155" s="72" t="s">
        <v>417</v>
      </c>
      <c r="E155" s="72">
        <v>617</v>
      </c>
      <c r="F155" s="72">
        <v>640</v>
      </c>
      <c r="G155" s="72" t="s">
        <v>298</v>
      </c>
    </row>
    <row r="156" spans="1:7">
      <c r="A156" s="72" t="s">
        <v>385</v>
      </c>
      <c r="D156" s="72" t="s">
        <v>418</v>
      </c>
      <c r="E156" s="72" t="s">
        <v>235</v>
      </c>
      <c r="F156" s="72" t="s">
        <v>235</v>
      </c>
      <c r="G156" s="72" t="s">
        <v>298</v>
      </c>
    </row>
    <row r="157" spans="1:7">
      <c r="A157" s="72" t="s">
        <v>385</v>
      </c>
      <c r="D157" s="72" t="s">
        <v>419</v>
      </c>
      <c r="E157" s="72" t="s">
        <v>235</v>
      </c>
      <c r="F157" s="72" t="s">
        <v>235</v>
      </c>
    </row>
    <row r="158" spans="1:7">
      <c r="A158" s="72" t="s">
        <v>385</v>
      </c>
      <c r="D158" s="72" t="s">
        <v>420</v>
      </c>
      <c r="E158" s="72" t="s">
        <v>235</v>
      </c>
      <c r="F158" s="72" t="s">
        <v>235</v>
      </c>
    </row>
    <row r="159" spans="1:7">
      <c r="A159" s="72" t="s">
        <v>385</v>
      </c>
      <c r="D159" s="72" t="s">
        <v>421</v>
      </c>
      <c r="E159" s="72" t="s">
        <v>235</v>
      </c>
      <c r="F159" s="72" t="s">
        <v>235</v>
      </c>
    </row>
    <row r="160" spans="1:7">
      <c r="A160" s="72" t="s">
        <v>385</v>
      </c>
      <c r="D160" s="72" t="s">
        <v>422</v>
      </c>
      <c r="E160" s="72">
        <v>622</v>
      </c>
      <c r="F160" s="72">
        <v>650</v>
      </c>
      <c r="G160" s="72" t="s">
        <v>298</v>
      </c>
    </row>
    <row r="161" spans="1:7">
      <c r="A161" s="72" t="s">
        <v>385</v>
      </c>
      <c r="D161" s="72" t="s">
        <v>423</v>
      </c>
      <c r="E161" s="72" t="s">
        <v>235</v>
      </c>
      <c r="F161" s="72" t="s">
        <v>235</v>
      </c>
      <c r="G161" s="72" t="s">
        <v>298</v>
      </c>
    </row>
    <row r="162" spans="1:7">
      <c r="A162" s="72" t="s">
        <v>385</v>
      </c>
      <c r="D162" s="72" t="s">
        <v>424</v>
      </c>
      <c r="E162" s="72" t="s">
        <v>235</v>
      </c>
      <c r="F162" s="72" t="s">
        <v>235</v>
      </c>
    </row>
    <row r="163" spans="1:7">
      <c r="A163" s="72" t="s">
        <v>385</v>
      </c>
      <c r="D163" s="72" t="s">
        <v>425</v>
      </c>
      <c r="E163" s="72" t="s">
        <v>235</v>
      </c>
      <c r="F163" s="72" t="s">
        <v>235</v>
      </c>
    </row>
    <row r="164" spans="1:7">
      <c r="A164" s="72" t="s">
        <v>385</v>
      </c>
      <c r="D164" s="72" t="s">
        <v>426</v>
      </c>
      <c r="E164" s="72" t="s">
        <v>235</v>
      </c>
      <c r="F164" s="72" t="s">
        <v>235</v>
      </c>
    </row>
    <row r="165" spans="1:7">
      <c r="A165" s="72" t="s">
        <v>385</v>
      </c>
      <c r="D165" s="72" t="s">
        <v>427</v>
      </c>
      <c r="E165" s="72">
        <v>437</v>
      </c>
      <c r="F165" s="72">
        <v>460</v>
      </c>
      <c r="G165" s="72" t="s">
        <v>298</v>
      </c>
    </row>
    <row r="166" spans="1:7">
      <c r="A166" s="72" t="s">
        <v>385</v>
      </c>
      <c r="D166" s="72" t="s">
        <v>428</v>
      </c>
      <c r="E166" s="72" t="s">
        <v>235</v>
      </c>
      <c r="F166" s="72" t="s">
        <v>235</v>
      </c>
      <c r="G166" s="72" t="s">
        <v>298</v>
      </c>
    </row>
    <row r="167" spans="1:7">
      <c r="A167" s="72" t="s">
        <v>429</v>
      </c>
      <c r="D167" s="72" t="s">
        <v>430</v>
      </c>
      <c r="E167" s="72">
        <v>256</v>
      </c>
      <c r="F167" s="72">
        <v>256</v>
      </c>
      <c r="G167" s="72" t="s">
        <v>252</v>
      </c>
    </row>
    <row r="168" spans="1:7">
      <c r="A168" s="72" t="s">
        <v>429</v>
      </c>
      <c r="D168" s="72" t="s">
        <v>431</v>
      </c>
      <c r="E168" s="72" t="s">
        <v>235</v>
      </c>
      <c r="F168" s="72" t="s">
        <v>235</v>
      </c>
    </row>
    <row r="169" spans="1:7">
      <c r="A169" s="72" t="s">
        <v>429</v>
      </c>
      <c r="D169" s="72" t="s">
        <v>432</v>
      </c>
      <c r="E169" s="72" t="s">
        <v>235</v>
      </c>
      <c r="F169" s="72" t="s">
        <v>235</v>
      </c>
    </row>
    <row r="170" spans="1:7">
      <c r="A170" s="72" t="s">
        <v>429</v>
      </c>
      <c r="D170" s="72" t="s">
        <v>433</v>
      </c>
      <c r="E170" s="72" t="s">
        <v>235</v>
      </c>
      <c r="F170" s="72" t="s">
        <v>235</v>
      </c>
    </row>
    <row r="171" spans="1:7">
      <c r="A171" s="72" t="s">
        <v>429</v>
      </c>
      <c r="D171" s="72" t="s">
        <v>434</v>
      </c>
      <c r="E171" s="72">
        <v>617</v>
      </c>
      <c r="F171" s="72">
        <v>640</v>
      </c>
      <c r="G171" s="72" t="s">
        <v>298</v>
      </c>
    </row>
    <row r="172" spans="1:7">
      <c r="A172" s="72" t="s">
        <v>429</v>
      </c>
      <c r="D172" s="72" t="s">
        <v>435</v>
      </c>
      <c r="E172" s="72" t="s">
        <v>235</v>
      </c>
      <c r="F172" s="72" t="s">
        <v>235</v>
      </c>
      <c r="G172" s="72" t="s">
        <v>298</v>
      </c>
    </row>
    <row r="173" spans="1:7">
      <c r="A173" s="72" t="s">
        <v>429</v>
      </c>
      <c r="D173" s="72" t="s">
        <v>436</v>
      </c>
      <c r="E173" s="72" t="s">
        <v>235</v>
      </c>
      <c r="F173" s="72" t="s">
        <v>235</v>
      </c>
    </row>
    <row r="174" spans="1:7">
      <c r="A174" s="72" t="s">
        <v>429</v>
      </c>
      <c r="D174" s="72" t="s">
        <v>437</v>
      </c>
      <c r="E174" s="72" t="s">
        <v>235</v>
      </c>
      <c r="F174" s="72" t="s">
        <v>235</v>
      </c>
    </row>
    <row r="175" spans="1:7">
      <c r="A175" s="72" t="s">
        <v>429</v>
      </c>
      <c r="D175" s="72" t="s">
        <v>438</v>
      </c>
      <c r="E175" s="72" t="s">
        <v>235</v>
      </c>
      <c r="F175" s="72" t="s">
        <v>235</v>
      </c>
    </row>
    <row r="176" spans="1:7">
      <c r="A176" s="72" t="s">
        <v>429</v>
      </c>
      <c r="D176" s="72" t="s">
        <v>439</v>
      </c>
      <c r="E176" s="72">
        <v>597</v>
      </c>
      <c r="F176" s="72">
        <v>620</v>
      </c>
      <c r="G176" s="72" t="s">
        <v>298</v>
      </c>
    </row>
    <row r="177" spans="1:7">
      <c r="A177" s="72" t="s">
        <v>429</v>
      </c>
      <c r="D177" s="72" t="s">
        <v>440</v>
      </c>
      <c r="E177" s="72" t="s">
        <v>235</v>
      </c>
      <c r="F177" s="72" t="s">
        <v>235</v>
      </c>
      <c r="G177" s="72" t="s">
        <v>298</v>
      </c>
    </row>
    <row r="178" spans="1:7">
      <c r="A178" s="72" t="s">
        <v>429</v>
      </c>
      <c r="D178" s="72" t="s">
        <v>441</v>
      </c>
      <c r="E178" s="72" t="s">
        <v>235</v>
      </c>
      <c r="F178" s="72" t="s">
        <v>235</v>
      </c>
    </row>
    <row r="179" spans="1:7">
      <c r="A179" s="72" t="s">
        <v>429</v>
      </c>
      <c r="D179" s="72" t="s">
        <v>442</v>
      </c>
      <c r="E179" s="72" t="s">
        <v>235</v>
      </c>
      <c r="F179" s="72" t="s">
        <v>235</v>
      </c>
    </row>
    <row r="180" spans="1:7">
      <c r="A180" s="72" t="s">
        <v>429</v>
      </c>
      <c r="D180" s="72" t="s">
        <v>443</v>
      </c>
      <c r="E180" s="72" t="s">
        <v>235</v>
      </c>
      <c r="F180" s="72" t="s">
        <v>235</v>
      </c>
    </row>
    <row r="181" spans="1:7">
      <c r="A181" s="72" t="s">
        <v>429</v>
      </c>
      <c r="D181" s="72" t="s">
        <v>444</v>
      </c>
      <c r="E181" s="72">
        <v>572</v>
      </c>
      <c r="F181" s="72">
        <v>595</v>
      </c>
      <c r="G181" s="72" t="s">
        <v>298</v>
      </c>
    </row>
    <row r="182" spans="1:7">
      <c r="A182" s="72" t="s">
        <v>429</v>
      </c>
      <c r="D182" s="72" t="s">
        <v>445</v>
      </c>
      <c r="E182" s="72" t="s">
        <v>235</v>
      </c>
      <c r="F182" s="72" t="s">
        <v>235</v>
      </c>
      <c r="G182" s="72" t="s">
        <v>298</v>
      </c>
    </row>
    <row r="183" spans="1:7">
      <c r="A183" s="72" t="s">
        <v>429</v>
      </c>
      <c r="D183" s="72" t="s">
        <v>446</v>
      </c>
      <c r="E183" s="72" t="s">
        <v>235</v>
      </c>
      <c r="F183" s="72" t="s">
        <v>235</v>
      </c>
    </row>
    <row r="184" spans="1:7">
      <c r="A184" s="72" t="s">
        <v>429</v>
      </c>
      <c r="D184" s="72" t="s">
        <v>447</v>
      </c>
      <c r="E184" s="72" t="s">
        <v>235</v>
      </c>
      <c r="F184" s="72" t="s">
        <v>235</v>
      </c>
    </row>
    <row r="185" spans="1:7">
      <c r="A185" s="72" t="s">
        <v>429</v>
      </c>
      <c r="D185" s="72" t="s">
        <v>448</v>
      </c>
      <c r="E185" s="72" t="s">
        <v>235</v>
      </c>
      <c r="F185" s="72" t="s">
        <v>235</v>
      </c>
    </row>
    <row r="186" spans="1:7">
      <c r="A186" s="72" t="s">
        <v>429</v>
      </c>
      <c r="D186" s="72" t="s">
        <v>449</v>
      </c>
      <c r="E186" s="72" t="s">
        <v>235</v>
      </c>
      <c r="F186" s="72" t="s">
        <v>235</v>
      </c>
      <c r="G186" s="72" t="s">
        <v>298</v>
      </c>
    </row>
    <row r="187" spans="1:7">
      <c r="A187" s="72" t="s">
        <v>429</v>
      </c>
      <c r="D187" s="72" t="s">
        <v>450</v>
      </c>
      <c r="E187" s="72" t="s">
        <v>235</v>
      </c>
      <c r="F187" s="72" t="s">
        <v>235</v>
      </c>
      <c r="G187" s="72" t="s">
        <v>298</v>
      </c>
    </row>
    <row r="188" spans="1:7">
      <c r="A188" s="72" t="s">
        <v>429</v>
      </c>
      <c r="D188" s="72" t="s">
        <v>451</v>
      </c>
      <c r="E188" s="72" t="s">
        <v>235</v>
      </c>
      <c r="F188" s="72" t="s">
        <v>235</v>
      </c>
    </row>
    <row r="189" spans="1:7">
      <c r="A189" s="72" t="s">
        <v>429</v>
      </c>
      <c r="D189" s="72" t="s">
        <v>452</v>
      </c>
      <c r="E189" s="72" t="s">
        <v>235</v>
      </c>
      <c r="F189" s="72" t="s">
        <v>235</v>
      </c>
    </row>
    <row r="190" spans="1:7">
      <c r="A190" s="72" t="s">
        <v>429</v>
      </c>
      <c r="D190" s="72" t="s">
        <v>453</v>
      </c>
      <c r="E190" s="72" t="s">
        <v>235</v>
      </c>
      <c r="F190" s="72" t="s">
        <v>235</v>
      </c>
    </row>
    <row r="191" spans="1:7">
      <c r="A191" s="72" t="s">
        <v>429</v>
      </c>
      <c r="D191" s="72" t="s">
        <v>454</v>
      </c>
      <c r="E191" s="72">
        <v>597</v>
      </c>
      <c r="F191" s="72">
        <v>620</v>
      </c>
      <c r="G191" s="72" t="s">
        <v>298</v>
      </c>
    </row>
    <row r="192" spans="1:7">
      <c r="A192" s="72" t="s">
        <v>429</v>
      </c>
      <c r="D192" s="72" t="s">
        <v>455</v>
      </c>
      <c r="E192" s="72" t="s">
        <v>235</v>
      </c>
      <c r="F192" s="72" t="s">
        <v>235</v>
      </c>
      <c r="G192" s="72" t="s">
        <v>298</v>
      </c>
    </row>
    <row r="193" spans="1:7">
      <c r="A193" s="72" t="s">
        <v>429</v>
      </c>
      <c r="D193" s="72" t="s">
        <v>456</v>
      </c>
      <c r="E193" s="72" t="s">
        <v>235</v>
      </c>
      <c r="F193" s="72" t="s">
        <v>235</v>
      </c>
    </row>
    <row r="194" spans="1:7">
      <c r="A194" s="72" t="s">
        <v>429</v>
      </c>
      <c r="D194" s="72" t="s">
        <v>457</v>
      </c>
      <c r="E194" s="72" t="s">
        <v>235</v>
      </c>
      <c r="F194" s="72" t="s">
        <v>235</v>
      </c>
    </row>
    <row r="195" spans="1:7">
      <c r="A195" s="72" t="s">
        <v>429</v>
      </c>
      <c r="D195" s="72" t="s">
        <v>458</v>
      </c>
      <c r="E195" s="72" t="s">
        <v>235</v>
      </c>
      <c r="F195" s="72" t="s">
        <v>235</v>
      </c>
    </row>
    <row r="196" spans="1:7">
      <c r="A196" s="72" t="s">
        <v>429</v>
      </c>
      <c r="D196" s="72" t="s">
        <v>459</v>
      </c>
      <c r="E196" s="72">
        <v>577</v>
      </c>
      <c r="F196" s="72">
        <v>620</v>
      </c>
      <c r="G196" s="72" t="s">
        <v>298</v>
      </c>
    </row>
    <row r="197" spans="1:7">
      <c r="A197" s="72" t="s">
        <v>429</v>
      </c>
      <c r="D197" s="72" t="s">
        <v>460</v>
      </c>
      <c r="E197" s="72" t="s">
        <v>235</v>
      </c>
      <c r="F197" s="72" t="s">
        <v>235</v>
      </c>
      <c r="G197" s="72" t="s">
        <v>298</v>
      </c>
    </row>
    <row r="198" spans="1:7">
      <c r="A198" s="72" t="s">
        <v>429</v>
      </c>
      <c r="D198" s="72" t="s">
        <v>461</v>
      </c>
      <c r="E198" s="72" t="s">
        <v>235</v>
      </c>
      <c r="F198" s="72" t="s">
        <v>235</v>
      </c>
    </row>
    <row r="199" spans="1:7">
      <c r="A199" s="72" t="s">
        <v>429</v>
      </c>
      <c r="D199" s="72" t="s">
        <v>462</v>
      </c>
      <c r="E199" s="72" t="s">
        <v>235</v>
      </c>
      <c r="F199" s="72" t="s">
        <v>235</v>
      </c>
    </row>
    <row r="200" spans="1:7">
      <c r="A200" s="72" t="s">
        <v>429</v>
      </c>
      <c r="D200" s="72" t="s">
        <v>463</v>
      </c>
      <c r="E200" s="72" t="s">
        <v>235</v>
      </c>
      <c r="F200" s="72" t="s">
        <v>235</v>
      </c>
    </row>
    <row r="201" spans="1:7">
      <c r="A201" s="72" t="s">
        <v>429</v>
      </c>
      <c r="D201" s="72" t="s">
        <v>464</v>
      </c>
      <c r="E201" s="72">
        <v>597</v>
      </c>
      <c r="F201" s="72">
        <v>640</v>
      </c>
      <c r="G201" s="72" t="s">
        <v>298</v>
      </c>
    </row>
    <row r="202" spans="1:7">
      <c r="A202" s="72" t="s">
        <v>429</v>
      </c>
      <c r="D202" s="72" t="s">
        <v>465</v>
      </c>
      <c r="E202" s="72" t="s">
        <v>235</v>
      </c>
      <c r="F202" s="72" t="s">
        <v>235</v>
      </c>
      <c r="G202" s="72" t="s">
        <v>298</v>
      </c>
    </row>
    <row r="203" spans="1:7">
      <c r="A203" s="72" t="s">
        <v>429</v>
      </c>
      <c r="D203" s="72" t="s">
        <v>466</v>
      </c>
      <c r="E203" s="72" t="s">
        <v>235</v>
      </c>
      <c r="F203" s="72" t="s">
        <v>235</v>
      </c>
    </row>
    <row r="204" spans="1:7">
      <c r="A204" s="72" t="s">
        <v>429</v>
      </c>
      <c r="D204" s="72" t="s">
        <v>467</v>
      </c>
      <c r="E204" s="72" t="s">
        <v>235</v>
      </c>
      <c r="F204" s="72" t="s">
        <v>235</v>
      </c>
    </row>
    <row r="205" spans="1:7">
      <c r="A205" s="72" t="s">
        <v>429</v>
      </c>
      <c r="D205" s="72" t="s">
        <v>468</v>
      </c>
      <c r="E205" s="72" t="s">
        <v>235</v>
      </c>
      <c r="F205" s="72" t="s">
        <v>235</v>
      </c>
    </row>
    <row r="206" spans="1:7">
      <c r="A206" s="72" t="s">
        <v>429</v>
      </c>
      <c r="D206" s="72" t="s">
        <v>469</v>
      </c>
      <c r="E206" s="72" t="s">
        <v>235</v>
      </c>
      <c r="F206" s="72" t="s">
        <v>235</v>
      </c>
    </row>
    <row r="207" spans="1:7">
      <c r="A207" s="72" t="s">
        <v>429</v>
      </c>
      <c r="D207" s="72" t="s">
        <v>470</v>
      </c>
      <c r="E207" s="72" t="s">
        <v>235</v>
      </c>
      <c r="F207" s="72" t="s">
        <v>235</v>
      </c>
    </row>
    <row r="208" spans="1:7">
      <c r="A208" s="72" t="s">
        <v>429</v>
      </c>
      <c r="D208" s="72" t="s">
        <v>471</v>
      </c>
      <c r="E208" s="72" t="s">
        <v>235</v>
      </c>
      <c r="F208" s="72" t="s">
        <v>235</v>
      </c>
    </row>
    <row r="209" spans="1:7">
      <c r="A209" s="72" t="s">
        <v>429</v>
      </c>
      <c r="D209" s="72" t="s">
        <v>472</v>
      </c>
      <c r="E209" s="72" t="s">
        <v>235</v>
      </c>
      <c r="F209" s="72" t="s">
        <v>235</v>
      </c>
    </row>
    <row r="210" spans="1:7">
      <c r="A210" s="72" t="s">
        <v>429</v>
      </c>
      <c r="D210" s="72" t="s">
        <v>473</v>
      </c>
      <c r="E210" s="72" t="s">
        <v>235</v>
      </c>
      <c r="F210" s="72" t="s">
        <v>235</v>
      </c>
    </row>
    <row r="211" spans="1:7">
      <c r="A211" s="72" t="s">
        <v>429</v>
      </c>
      <c r="D211" s="72" t="s">
        <v>474</v>
      </c>
      <c r="E211" s="72">
        <v>677</v>
      </c>
      <c r="F211" s="72">
        <v>720</v>
      </c>
      <c r="G211" s="72" t="s">
        <v>298</v>
      </c>
    </row>
    <row r="212" spans="1:7">
      <c r="A212" s="72" t="s">
        <v>429</v>
      </c>
      <c r="D212" s="72" t="s">
        <v>475</v>
      </c>
      <c r="E212" s="72" t="s">
        <v>235</v>
      </c>
      <c r="F212" s="72" t="s">
        <v>235</v>
      </c>
      <c r="G212" s="72" t="s">
        <v>298</v>
      </c>
    </row>
    <row r="213" spans="1:7">
      <c r="A213" s="72" t="s">
        <v>429</v>
      </c>
      <c r="D213" s="72" t="s">
        <v>476</v>
      </c>
      <c r="E213" s="72" t="s">
        <v>235</v>
      </c>
      <c r="F213" s="72" t="s">
        <v>235</v>
      </c>
    </row>
    <row r="214" spans="1:7">
      <c r="A214" s="72" t="s">
        <v>429</v>
      </c>
      <c r="D214" s="72" t="s">
        <v>477</v>
      </c>
      <c r="E214" s="72" t="s">
        <v>235</v>
      </c>
      <c r="F214" s="72" t="s">
        <v>235</v>
      </c>
    </row>
    <row r="215" spans="1:7">
      <c r="A215" s="72" t="s">
        <v>429</v>
      </c>
      <c r="D215" s="72" t="s">
        <v>478</v>
      </c>
      <c r="E215" s="72" t="s">
        <v>235</v>
      </c>
      <c r="F215" s="72" t="s">
        <v>235</v>
      </c>
    </row>
    <row r="216" spans="1:7">
      <c r="A216" s="72" t="s">
        <v>429</v>
      </c>
      <c r="D216" s="72" t="s">
        <v>479</v>
      </c>
      <c r="E216" s="72">
        <v>597</v>
      </c>
      <c r="F216" s="72">
        <v>640</v>
      </c>
      <c r="G216" s="72" t="s">
        <v>298</v>
      </c>
    </row>
    <row r="217" spans="1:7">
      <c r="A217" s="72" t="s">
        <v>429</v>
      </c>
      <c r="D217" s="72" t="s">
        <v>480</v>
      </c>
      <c r="E217" s="72" t="s">
        <v>235</v>
      </c>
      <c r="F217" s="72" t="s">
        <v>235</v>
      </c>
      <c r="G217" s="72" t="s">
        <v>298</v>
      </c>
    </row>
    <row r="218" spans="1:7">
      <c r="A218" s="72" t="s">
        <v>429</v>
      </c>
      <c r="D218" s="72" t="s">
        <v>481</v>
      </c>
      <c r="E218" s="72" t="s">
        <v>235</v>
      </c>
      <c r="F218" s="72" t="s">
        <v>235</v>
      </c>
    </row>
    <row r="219" spans="1:7">
      <c r="A219" s="72" t="s">
        <v>429</v>
      </c>
      <c r="D219" s="72" t="s">
        <v>482</v>
      </c>
      <c r="E219" s="72" t="s">
        <v>235</v>
      </c>
      <c r="F219" s="72" t="s">
        <v>235</v>
      </c>
    </row>
    <row r="220" spans="1:7">
      <c r="A220" s="72" t="s">
        <v>429</v>
      </c>
      <c r="D220" s="72" t="s">
        <v>483</v>
      </c>
      <c r="E220" s="72" t="s">
        <v>235</v>
      </c>
      <c r="F220" s="72" t="s">
        <v>235</v>
      </c>
    </row>
    <row r="221" spans="1:7">
      <c r="A221" s="72" t="s">
        <v>429</v>
      </c>
      <c r="D221" s="72" t="s">
        <v>484</v>
      </c>
      <c r="E221" s="72">
        <v>577</v>
      </c>
      <c r="F221" s="72">
        <v>620</v>
      </c>
      <c r="G221" s="72" t="s">
        <v>298</v>
      </c>
    </row>
    <row r="222" spans="1:7">
      <c r="A222" s="72" t="s">
        <v>429</v>
      </c>
      <c r="D222" s="72" t="s">
        <v>485</v>
      </c>
      <c r="E222" s="72" t="s">
        <v>235</v>
      </c>
      <c r="F222" s="72" t="s">
        <v>235</v>
      </c>
      <c r="G222" s="72" t="s">
        <v>298</v>
      </c>
    </row>
    <row r="223" spans="1:7">
      <c r="A223" s="72" t="s">
        <v>429</v>
      </c>
      <c r="D223" s="72" t="s">
        <v>486</v>
      </c>
      <c r="E223" s="72" t="s">
        <v>235</v>
      </c>
      <c r="F223" s="72" t="s">
        <v>235</v>
      </c>
    </row>
    <row r="224" spans="1:7">
      <c r="A224" s="72" t="s">
        <v>429</v>
      </c>
      <c r="D224" s="72" t="s">
        <v>487</v>
      </c>
      <c r="E224" s="72" t="s">
        <v>235</v>
      </c>
      <c r="F224" s="72" t="s">
        <v>235</v>
      </c>
    </row>
    <row r="225" spans="1:7">
      <c r="A225" s="72" t="s">
        <v>429</v>
      </c>
      <c r="D225" s="72" t="s">
        <v>488</v>
      </c>
      <c r="E225" s="72" t="s">
        <v>235</v>
      </c>
      <c r="F225" s="72" t="s">
        <v>235</v>
      </c>
    </row>
    <row r="226" spans="1:7">
      <c r="A226" s="72" t="s">
        <v>429</v>
      </c>
      <c r="D226" s="72" t="s">
        <v>489</v>
      </c>
      <c r="E226" s="72">
        <v>627</v>
      </c>
      <c r="F226" s="72">
        <v>650</v>
      </c>
      <c r="G226" s="72" t="s">
        <v>298</v>
      </c>
    </row>
    <row r="227" spans="1:7">
      <c r="A227" s="72" t="s">
        <v>429</v>
      </c>
      <c r="D227" s="72" t="s">
        <v>490</v>
      </c>
      <c r="E227" s="72" t="s">
        <v>235</v>
      </c>
      <c r="F227" s="72" t="s">
        <v>235</v>
      </c>
      <c r="G227" s="72" t="s">
        <v>298</v>
      </c>
    </row>
    <row r="228" spans="1:7">
      <c r="A228" s="72" t="s">
        <v>491</v>
      </c>
      <c r="D228" s="72" t="s">
        <v>492</v>
      </c>
      <c r="E228" s="72">
        <v>512</v>
      </c>
      <c r="F228" s="72">
        <v>512</v>
      </c>
      <c r="G228" s="72" t="s">
        <v>252</v>
      </c>
    </row>
    <row r="229" spans="1:7">
      <c r="A229" s="72" t="s">
        <v>491</v>
      </c>
      <c r="B229" s="72" t="s">
        <v>6914</v>
      </c>
      <c r="D229" s="72" t="s">
        <v>493</v>
      </c>
    </row>
    <row r="230" spans="1:7">
      <c r="A230" s="72" t="s">
        <v>491</v>
      </c>
      <c r="D230" s="72" t="s">
        <v>494</v>
      </c>
    </row>
    <row r="231" spans="1:7">
      <c r="A231" s="72" t="s">
        <v>491</v>
      </c>
      <c r="D231" s="72" t="s">
        <v>495</v>
      </c>
      <c r="E231" s="72">
        <v>512</v>
      </c>
      <c r="F231" s="72">
        <v>512</v>
      </c>
      <c r="G231" s="72" t="s">
        <v>252</v>
      </c>
    </row>
    <row r="232" spans="1:7">
      <c r="A232" s="72" t="s">
        <v>491</v>
      </c>
      <c r="B232" s="72" t="s">
        <v>6914</v>
      </c>
      <c r="D232" s="72" t="s">
        <v>496</v>
      </c>
    </row>
    <row r="233" spans="1:7">
      <c r="A233" s="72" t="s">
        <v>491</v>
      </c>
      <c r="D233" s="72" t="s">
        <v>497</v>
      </c>
    </row>
    <row r="234" spans="1:7">
      <c r="A234" s="72" t="s">
        <v>491</v>
      </c>
      <c r="D234" s="72" t="s">
        <v>498</v>
      </c>
      <c r="E234" s="72">
        <v>256</v>
      </c>
      <c r="F234" s="72">
        <v>256</v>
      </c>
      <c r="G234" s="72" t="s">
        <v>252</v>
      </c>
    </row>
    <row r="235" spans="1:7">
      <c r="A235" s="72" t="s">
        <v>491</v>
      </c>
      <c r="D235" s="72" t="s">
        <v>499</v>
      </c>
      <c r="E235" s="72" t="s">
        <v>235</v>
      </c>
      <c r="F235" s="72" t="s">
        <v>235</v>
      </c>
    </row>
    <row r="236" spans="1:7">
      <c r="A236" s="72" t="s">
        <v>491</v>
      </c>
      <c r="D236" s="72" t="s">
        <v>500</v>
      </c>
      <c r="E236" s="72" t="s">
        <v>235</v>
      </c>
      <c r="F236" s="72" t="s">
        <v>235</v>
      </c>
    </row>
    <row r="237" spans="1:7">
      <c r="A237" s="72" t="s">
        <v>491</v>
      </c>
      <c r="D237" s="72" t="s">
        <v>501</v>
      </c>
      <c r="E237" s="72" t="s">
        <v>235</v>
      </c>
      <c r="F237" s="72" t="s">
        <v>235</v>
      </c>
    </row>
    <row r="238" spans="1:7">
      <c r="A238" s="72" t="s">
        <v>491</v>
      </c>
      <c r="D238" s="72" t="s">
        <v>502</v>
      </c>
      <c r="E238" s="72">
        <v>610</v>
      </c>
      <c r="F238" s="72">
        <v>660</v>
      </c>
      <c r="G238" s="72" t="s">
        <v>298</v>
      </c>
    </row>
    <row r="239" spans="1:7">
      <c r="A239" s="72" t="s">
        <v>491</v>
      </c>
      <c r="D239" s="72" t="s">
        <v>503</v>
      </c>
      <c r="E239" s="72" t="s">
        <v>235</v>
      </c>
      <c r="F239" s="72" t="s">
        <v>235</v>
      </c>
      <c r="G239" s="72" t="s">
        <v>298</v>
      </c>
    </row>
    <row r="240" spans="1:7">
      <c r="A240" s="72" t="s">
        <v>491</v>
      </c>
      <c r="D240" s="72" t="s">
        <v>504</v>
      </c>
      <c r="E240" s="72" t="s">
        <v>235</v>
      </c>
      <c r="F240" s="72" t="s">
        <v>235</v>
      </c>
    </row>
    <row r="241" spans="1:7">
      <c r="A241" s="72" t="s">
        <v>491</v>
      </c>
      <c r="D241" s="72" t="s">
        <v>505</v>
      </c>
      <c r="E241" s="72" t="s">
        <v>235</v>
      </c>
      <c r="F241" s="72" t="s">
        <v>235</v>
      </c>
    </row>
    <row r="242" spans="1:7">
      <c r="A242" s="72" t="s">
        <v>491</v>
      </c>
      <c r="D242" s="72" t="s">
        <v>506</v>
      </c>
      <c r="E242" s="72" t="s">
        <v>235</v>
      </c>
      <c r="F242" s="72" t="s">
        <v>235</v>
      </c>
    </row>
    <row r="243" spans="1:7">
      <c r="A243" s="72" t="s">
        <v>491</v>
      </c>
      <c r="D243" s="72" t="s">
        <v>507</v>
      </c>
      <c r="E243" s="72">
        <v>637</v>
      </c>
      <c r="F243" s="72">
        <v>660</v>
      </c>
      <c r="G243" s="72" t="s">
        <v>298</v>
      </c>
    </row>
    <row r="244" spans="1:7">
      <c r="A244" s="72" t="s">
        <v>491</v>
      </c>
      <c r="D244" s="72" t="s">
        <v>508</v>
      </c>
      <c r="E244" s="72" t="s">
        <v>235</v>
      </c>
      <c r="F244" s="72" t="s">
        <v>235</v>
      </c>
      <c r="G244" s="72" t="s">
        <v>298</v>
      </c>
    </row>
    <row r="245" spans="1:7">
      <c r="A245" s="72" t="s">
        <v>491</v>
      </c>
      <c r="D245" s="72" t="s">
        <v>509</v>
      </c>
      <c r="E245" s="72" t="s">
        <v>235</v>
      </c>
      <c r="F245" s="72" t="s">
        <v>235</v>
      </c>
    </row>
    <row r="246" spans="1:7">
      <c r="A246" s="72" t="s">
        <v>491</v>
      </c>
      <c r="D246" s="72" t="s">
        <v>510</v>
      </c>
      <c r="E246" s="72" t="s">
        <v>235</v>
      </c>
      <c r="F246" s="72" t="s">
        <v>235</v>
      </c>
    </row>
    <row r="247" spans="1:7">
      <c r="A247" s="72" t="s">
        <v>491</v>
      </c>
      <c r="D247" s="72" t="s">
        <v>511</v>
      </c>
      <c r="E247" s="72" t="s">
        <v>235</v>
      </c>
      <c r="F247" s="72" t="s">
        <v>235</v>
      </c>
    </row>
    <row r="248" spans="1:7">
      <c r="A248" s="72" t="s">
        <v>491</v>
      </c>
      <c r="D248" s="72" t="s">
        <v>512</v>
      </c>
      <c r="E248" s="72">
        <v>377</v>
      </c>
      <c r="F248" s="72">
        <v>420</v>
      </c>
      <c r="G248" s="72" t="s">
        <v>298</v>
      </c>
    </row>
    <row r="249" spans="1:7">
      <c r="A249" s="72" t="s">
        <v>491</v>
      </c>
      <c r="D249" s="72" t="s">
        <v>513</v>
      </c>
      <c r="E249" s="72" t="s">
        <v>235</v>
      </c>
      <c r="F249" s="72" t="s">
        <v>235</v>
      </c>
      <c r="G249" s="72" t="s">
        <v>298</v>
      </c>
    </row>
    <row r="250" spans="1:7">
      <c r="A250" s="72" t="s">
        <v>491</v>
      </c>
      <c r="D250" s="72" t="s">
        <v>514</v>
      </c>
      <c r="E250" s="72" t="s">
        <v>235</v>
      </c>
      <c r="F250" s="72" t="s">
        <v>235</v>
      </c>
    </row>
    <row r="251" spans="1:7">
      <c r="A251" s="72" t="s">
        <v>491</v>
      </c>
      <c r="D251" s="72" t="s">
        <v>515</v>
      </c>
      <c r="E251" s="72" t="s">
        <v>235</v>
      </c>
      <c r="F251" s="72" t="s">
        <v>235</v>
      </c>
    </row>
    <row r="252" spans="1:7">
      <c r="A252" s="72" t="s">
        <v>491</v>
      </c>
      <c r="D252" s="72" t="s">
        <v>516</v>
      </c>
      <c r="E252" s="72" t="s">
        <v>235</v>
      </c>
      <c r="F252" s="72" t="s">
        <v>235</v>
      </c>
    </row>
    <row r="253" spans="1:7">
      <c r="A253" s="72" t="s">
        <v>491</v>
      </c>
      <c r="D253" s="72" t="s">
        <v>517</v>
      </c>
      <c r="E253" s="72">
        <v>537</v>
      </c>
      <c r="F253" s="72">
        <v>670</v>
      </c>
      <c r="G253" s="72" t="s">
        <v>298</v>
      </c>
    </row>
    <row r="254" spans="1:7">
      <c r="A254" s="72" t="s">
        <v>491</v>
      </c>
      <c r="D254" s="72" t="s">
        <v>518</v>
      </c>
      <c r="E254" s="72" t="s">
        <v>235</v>
      </c>
      <c r="F254" s="72" t="s">
        <v>235</v>
      </c>
      <c r="G254" s="72" t="s">
        <v>298</v>
      </c>
    </row>
    <row r="255" spans="1:7">
      <c r="A255" s="72" t="s">
        <v>491</v>
      </c>
      <c r="D255" s="72" t="s">
        <v>519</v>
      </c>
      <c r="E255" s="72" t="s">
        <v>235</v>
      </c>
      <c r="F255" s="72" t="s">
        <v>235</v>
      </c>
      <c r="G255" s="72" t="s">
        <v>298</v>
      </c>
    </row>
    <row r="256" spans="1:7">
      <c r="A256" s="72" t="s">
        <v>491</v>
      </c>
      <c r="D256" s="72" t="s">
        <v>520</v>
      </c>
      <c r="E256" s="72" t="s">
        <v>235</v>
      </c>
      <c r="F256" s="72" t="s">
        <v>235</v>
      </c>
    </row>
    <row r="257" spans="1:7">
      <c r="A257" s="72" t="s">
        <v>491</v>
      </c>
      <c r="D257" s="72" t="s">
        <v>521</v>
      </c>
      <c r="E257" s="72" t="s">
        <v>235</v>
      </c>
      <c r="F257" s="72" t="s">
        <v>235</v>
      </c>
    </row>
    <row r="258" spans="1:7">
      <c r="A258" s="72" t="s">
        <v>491</v>
      </c>
      <c r="D258" s="72" t="s">
        <v>522</v>
      </c>
      <c r="E258" s="72" t="s">
        <v>235</v>
      </c>
      <c r="F258" s="72" t="s">
        <v>235</v>
      </c>
    </row>
    <row r="259" spans="1:7">
      <c r="A259" s="72" t="s">
        <v>491</v>
      </c>
      <c r="D259" s="72" t="s">
        <v>523</v>
      </c>
      <c r="E259" s="72">
        <v>617</v>
      </c>
      <c r="F259" s="72">
        <v>640</v>
      </c>
      <c r="G259" s="72" t="s">
        <v>298</v>
      </c>
    </row>
    <row r="260" spans="1:7">
      <c r="A260" s="72" t="s">
        <v>491</v>
      </c>
      <c r="D260" s="72" t="s">
        <v>524</v>
      </c>
      <c r="E260" s="72" t="s">
        <v>235</v>
      </c>
      <c r="F260" s="72" t="s">
        <v>235</v>
      </c>
      <c r="G260" s="72" t="s">
        <v>298</v>
      </c>
    </row>
    <row r="261" spans="1:7">
      <c r="A261" s="72" t="s">
        <v>491</v>
      </c>
      <c r="D261" s="72" t="s">
        <v>525</v>
      </c>
      <c r="E261" s="72" t="s">
        <v>235</v>
      </c>
      <c r="F261" s="72" t="s">
        <v>235</v>
      </c>
    </row>
    <row r="262" spans="1:7">
      <c r="A262" s="72" t="s">
        <v>491</v>
      </c>
      <c r="D262" s="72" t="s">
        <v>526</v>
      </c>
      <c r="E262" s="72" t="s">
        <v>235</v>
      </c>
      <c r="F262" s="72" t="s">
        <v>235</v>
      </c>
    </row>
    <row r="263" spans="1:7">
      <c r="A263" s="72" t="s">
        <v>491</v>
      </c>
      <c r="D263" s="72" t="s">
        <v>527</v>
      </c>
      <c r="E263" s="72" t="s">
        <v>235</v>
      </c>
      <c r="F263" s="72" t="s">
        <v>235</v>
      </c>
    </row>
    <row r="264" spans="1:7">
      <c r="A264" s="72" t="s">
        <v>491</v>
      </c>
      <c r="D264" s="72" t="s">
        <v>528</v>
      </c>
      <c r="E264" s="72">
        <v>622</v>
      </c>
      <c r="F264" s="72">
        <v>650</v>
      </c>
      <c r="G264" s="72" t="s">
        <v>298</v>
      </c>
    </row>
    <row r="265" spans="1:7">
      <c r="A265" s="72" t="s">
        <v>491</v>
      </c>
      <c r="D265" s="72" t="s">
        <v>529</v>
      </c>
      <c r="E265" s="72" t="s">
        <v>235</v>
      </c>
      <c r="F265" s="72" t="s">
        <v>235</v>
      </c>
      <c r="G265" s="72" t="s">
        <v>298</v>
      </c>
    </row>
    <row r="266" spans="1:7">
      <c r="A266" s="72" t="s">
        <v>491</v>
      </c>
      <c r="D266" s="72" t="s">
        <v>530</v>
      </c>
      <c r="E266" s="72" t="s">
        <v>235</v>
      </c>
      <c r="F266" s="72" t="s">
        <v>235</v>
      </c>
    </row>
    <row r="267" spans="1:7">
      <c r="A267" s="72" t="s">
        <v>491</v>
      </c>
      <c r="D267" s="72" t="s">
        <v>531</v>
      </c>
      <c r="E267" s="72" t="s">
        <v>235</v>
      </c>
      <c r="F267" s="72" t="s">
        <v>235</v>
      </c>
    </row>
    <row r="268" spans="1:7">
      <c r="A268" s="72" t="s">
        <v>491</v>
      </c>
      <c r="D268" s="72" t="s">
        <v>532</v>
      </c>
      <c r="E268" s="72" t="s">
        <v>235</v>
      </c>
      <c r="F268" s="72" t="s">
        <v>235</v>
      </c>
    </row>
    <row r="269" spans="1:7">
      <c r="A269" s="72" t="s">
        <v>491</v>
      </c>
      <c r="D269" s="72" t="s">
        <v>533</v>
      </c>
      <c r="E269" s="72">
        <v>437</v>
      </c>
      <c r="F269" s="72">
        <v>460</v>
      </c>
      <c r="G269" s="72" t="s">
        <v>298</v>
      </c>
    </row>
    <row r="270" spans="1:7">
      <c r="A270" s="72" t="s">
        <v>491</v>
      </c>
      <c r="D270" s="72" t="s">
        <v>534</v>
      </c>
      <c r="E270" s="72" t="s">
        <v>235</v>
      </c>
      <c r="F270" s="72" t="s">
        <v>235</v>
      </c>
      <c r="G270" s="72" t="s">
        <v>298</v>
      </c>
    </row>
    <row r="271" spans="1:7">
      <c r="A271" s="72" t="s">
        <v>535</v>
      </c>
      <c r="D271" s="72" t="s">
        <v>536</v>
      </c>
      <c r="E271" s="72">
        <v>256</v>
      </c>
      <c r="F271" s="72">
        <v>256</v>
      </c>
      <c r="G271" s="72" t="s">
        <v>252</v>
      </c>
    </row>
    <row r="272" spans="1:7">
      <c r="A272" s="72" t="s">
        <v>535</v>
      </c>
      <c r="D272" s="72" t="s">
        <v>537</v>
      </c>
      <c r="E272" s="72" t="s">
        <v>235</v>
      </c>
      <c r="F272" s="72" t="s">
        <v>235</v>
      </c>
    </row>
    <row r="273" spans="1:7">
      <c r="A273" s="72" t="s">
        <v>535</v>
      </c>
      <c r="D273" s="72" t="s">
        <v>538</v>
      </c>
      <c r="E273" s="72" t="s">
        <v>235</v>
      </c>
      <c r="F273" s="72" t="s">
        <v>235</v>
      </c>
    </row>
    <row r="274" spans="1:7">
      <c r="A274" s="72" t="s">
        <v>535</v>
      </c>
      <c r="D274" s="72" t="s">
        <v>539</v>
      </c>
      <c r="E274" s="72" t="s">
        <v>235</v>
      </c>
      <c r="F274" s="72" t="s">
        <v>235</v>
      </c>
    </row>
    <row r="275" spans="1:7">
      <c r="A275" s="72" t="s">
        <v>535</v>
      </c>
      <c r="D275" s="72" t="s">
        <v>540</v>
      </c>
      <c r="E275" s="72" t="s">
        <v>235</v>
      </c>
      <c r="F275" s="72" t="s">
        <v>235</v>
      </c>
    </row>
    <row r="276" spans="1:7">
      <c r="A276" s="72" t="s">
        <v>535</v>
      </c>
      <c r="D276" s="72" t="s">
        <v>541</v>
      </c>
      <c r="E276" s="72" t="s">
        <v>235</v>
      </c>
      <c r="F276" s="72" t="s">
        <v>235</v>
      </c>
    </row>
    <row r="277" spans="1:7">
      <c r="A277" s="72" t="s">
        <v>535</v>
      </c>
      <c r="D277" s="72" t="s">
        <v>542</v>
      </c>
      <c r="E277" s="72" t="s">
        <v>235</v>
      </c>
      <c r="F277" s="72" t="s">
        <v>235</v>
      </c>
    </row>
    <row r="278" spans="1:7">
      <c r="A278" s="72" t="s">
        <v>535</v>
      </c>
      <c r="D278" s="72" t="s">
        <v>543</v>
      </c>
      <c r="E278" s="72">
        <v>0</v>
      </c>
      <c r="F278" s="72">
        <v>0</v>
      </c>
    </row>
    <row r="279" spans="1:7">
      <c r="A279" s="72" t="s">
        <v>535</v>
      </c>
      <c r="D279" s="72" t="s">
        <v>544</v>
      </c>
      <c r="E279" s="72" t="s">
        <v>235</v>
      </c>
      <c r="F279" s="72" t="s">
        <v>235</v>
      </c>
    </row>
    <row r="280" spans="1:7">
      <c r="A280" s="72" t="s">
        <v>535</v>
      </c>
      <c r="D280" s="72" t="s">
        <v>545</v>
      </c>
      <c r="E280" s="72" t="s">
        <v>235</v>
      </c>
      <c r="F280" s="72" t="s">
        <v>235</v>
      </c>
      <c r="G280" s="72" t="s">
        <v>252</v>
      </c>
    </row>
    <row r="281" spans="1:7">
      <c r="A281" s="72" t="s">
        <v>535</v>
      </c>
      <c r="D281" s="72" t="s">
        <v>546</v>
      </c>
      <c r="E281" s="72" t="s">
        <v>235</v>
      </c>
      <c r="F281" s="72" t="s">
        <v>235</v>
      </c>
      <c r="G281" s="72" t="s">
        <v>252</v>
      </c>
    </row>
    <row r="282" spans="1:7">
      <c r="A282" s="72" t="s">
        <v>535</v>
      </c>
      <c r="D282" s="72" t="s">
        <v>547</v>
      </c>
      <c r="E282" s="72" t="s">
        <v>235</v>
      </c>
      <c r="F282" s="72" t="s">
        <v>235</v>
      </c>
    </row>
    <row r="283" spans="1:7">
      <c r="A283" s="72" t="s">
        <v>535</v>
      </c>
      <c r="D283" s="72" t="s">
        <v>548</v>
      </c>
      <c r="E283" s="72" t="s">
        <v>235</v>
      </c>
      <c r="F283" s="72" t="s">
        <v>235</v>
      </c>
    </row>
    <row r="284" spans="1:7">
      <c r="A284" s="72" t="s">
        <v>535</v>
      </c>
      <c r="D284" s="72" t="s">
        <v>549</v>
      </c>
      <c r="E284" s="72" t="s">
        <v>235</v>
      </c>
      <c r="F284" s="72" t="s">
        <v>235</v>
      </c>
      <c r="G284" s="72" t="s">
        <v>298</v>
      </c>
    </row>
    <row r="285" spans="1:7">
      <c r="A285" s="72" t="s">
        <v>550</v>
      </c>
      <c r="D285" s="72" t="s">
        <v>551</v>
      </c>
      <c r="E285" s="72">
        <v>256</v>
      </c>
      <c r="F285" s="72">
        <v>256</v>
      </c>
      <c r="G285" s="72" t="s">
        <v>252</v>
      </c>
    </row>
    <row r="286" spans="1:7">
      <c r="A286" s="72" t="s">
        <v>550</v>
      </c>
      <c r="D286" s="72" t="s">
        <v>552</v>
      </c>
      <c r="E286" s="72">
        <v>347</v>
      </c>
      <c r="F286" s="72">
        <v>383</v>
      </c>
      <c r="G286" s="72" t="s">
        <v>298</v>
      </c>
    </row>
    <row r="287" spans="1:7">
      <c r="A287" s="72" t="s">
        <v>553</v>
      </c>
      <c r="D287" s="72" t="s">
        <v>554</v>
      </c>
      <c r="E287" s="72">
        <v>256</v>
      </c>
      <c r="F287" s="72">
        <v>256</v>
      </c>
      <c r="G287" s="72" t="s">
        <v>252</v>
      </c>
    </row>
    <row r="288" spans="1:7">
      <c r="A288" s="72" t="s">
        <v>553</v>
      </c>
      <c r="D288" s="72" t="s">
        <v>555</v>
      </c>
      <c r="E288" s="72">
        <v>265</v>
      </c>
      <c r="F288" s="72">
        <v>296</v>
      </c>
      <c r="G288" s="72" t="s">
        <v>298</v>
      </c>
    </row>
    <row r="289" spans="1:7">
      <c r="A289" s="72" t="s">
        <v>553</v>
      </c>
      <c r="D289" s="72" t="s">
        <v>556</v>
      </c>
      <c r="E289" s="72">
        <v>265</v>
      </c>
      <c r="F289" s="72">
        <v>296</v>
      </c>
      <c r="G289" s="72" t="s">
        <v>298</v>
      </c>
    </row>
    <row r="290" spans="1:7">
      <c r="A290" s="72" t="s">
        <v>553</v>
      </c>
      <c r="D290" s="72" t="s">
        <v>557</v>
      </c>
      <c r="E290" s="72">
        <v>347</v>
      </c>
      <c r="F290" s="72">
        <v>383</v>
      </c>
      <c r="G290" s="72" t="s">
        <v>298</v>
      </c>
    </row>
    <row r="291" spans="1:7">
      <c r="A291" s="72" t="s">
        <v>553</v>
      </c>
      <c r="D291" s="72" t="s">
        <v>558</v>
      </c>
      <c r="E291" s="72">
        <v>285</v>
      </c>
      <c r="F291" s="72">
        <v>315</v>
      </c>
      <c r="G291" s="72" t="s">
        <v>298</v>
      </c>
    </row>
    <row r="292" spans="1:7">
      <c r="A292" s="72" t="s">
        <v>559</v>
      </c>
      <c r="D292" s="72" t="s">
        <v>560</v>
      </c>
      <c r="E292" s="72">
        <v>256</v>
      </c>
      <c r="F292" s="72">
        <v>256</v>
      </c>
      <c r="G292" s="72" t="s">
        <v>252</v>
      </c>
    </row>
    <row r="293" spans="1:7">
      <c r="A293" s="72" t="s">
        <v>559</v>
      </c>
      <c r="D293" s="72" t="s">
        <v>561</v>
      </c>
      <c r="E293" s="72">
        <v>285</v>
      </c>
      <c r="F293" s="72">
        <v>315</v>
      </c>
      <c r="G293" s="72" t="s">
        <v>298</v>
      </c>
    </row>
    <row r="294" spans="1:7">
      <c r="A294" s="72" t="s">
        <v>562</v>
      </c>
      <c r="D294" s="72" t="s">
        <v>563</v>
      </c>
      <c r="E294" s="72">
        <v>256</v>
      </c>
      <c r="F294" s="72">
        <v>256</v>
      </c>
      <c r="G294" s="72" t="s">
        <v>252</v>
      </c>
    </row>
    <row r="295" spans="1:7">
      <c r="A295" s="72" t="s">
        <v>562</v>
      </c>
      <c r="D295" s="72" t="s">
        <v>564</v>
      </c>
      <c r="E295" s="72">
        <v>347</v>
      </c>
      <c r="F295" s="72">
        <v>383</v>
      </c>
      <c r="G295" s="72" t="s">
        <v>298</v>
      </c>
    </row>
    <row r="296" spans="1:7">
      <c r="A296" s="72" t="s">
        <v>562</v>
      </c>
      <c r="D296" s="72" t="s">
        <v>565</v>
      </c>
      <c r="E296" s="72">
        <v>347</v>
      </c>
      <c r="F296" s="72">
        <v>383</v>
      </c>
      <c r="G296" s="72" t="s">
        <v>298</v>
      </c>
    </row>
    <row r="297" spans="1:7">
      <c r="A297" s="72" t="s">
        <v>562</v>
      </c>
      <c r="D297" s="72" t="s">
        <v>566</v>
      </c>
      <c r="E297" s="72">
        <v>285</v>
      </c>
      <c r="F297" s="72">
        <v>315</v>
      </c>
      <c r="G297" s="72" t="s">
        <v>298</v>
      </c>
    </row>
    <row r="298" spans="1:7">
      <c r="A298" s="72" t="s">
        <v>562</v>
      </c>
      <c r="D298" s="72" t="s">
        <v>567</v>
      </c>
      <c r="E298" s="72">
        <v>580</v>
      </c>
      <c r="F298" s="72">
        <v>620</v>
      </c>
      <c r="G298" s="72" t="s">
        <v>298</v>
      </c>
    </row>
    <row r="299" spans="1:7">
      <c r="A299" s="72" t="s">
        <v>562</v>
      </c>
      <c r="D299" s="72" t="s">
        <v>568</v>
      </c>
      <c r="E299" s="72">
        <v>356</v>
      </c>
      <c r="F299" s="72">
        <v>394</v>
      </c>
      <c r="G299" s="72" t="s">
        <v>298</v>
      </c>
    </row>
    <row r="300" spans="1:7">
      <c r="A300" s="72" t="s">
        <v>562</v>
      </c>
      <c r="D300" s="72" t="s">
        <v>569</v>
      </c>
      <c r="E300" s="72">
        <v>428</v>
      </c>
      <c r="F300" s="72">
        <v>473</v>
      </c>
      <c r="G300" s="72" t="s">
        <v>298</v>
      </c>
    </row>
    <row r="301" spans="1:7">
      <c r="A301" s="72" t="s">
        <v>562</v>
      </c>
      <c r="D301" s="72" t="s">
        <v>570</v>
      </c>
      <c r="E301" s="72">
        <v>380</v>
      </c>
      <c r="F301" s="72">
        <v>420</v>
      </c>
      <c r="G301" s="72" t="s">
        <v>298</v>
      </c>
    </row>
    <row r="302" spans="1:7">
      <c r="A302" s="72" t="s">
        <v>562</v>
      </c>
      <c r="D302" s="72" t="s">
        <v>571</v>
      </c>
      <c r="E302" s="72">
        <v>347</v>
      </c>
      <c r="F302" s="72">
        <v>383</v>
      </c>
      <c r="G302" s="72" t="s">
        <v>298</v>
      </c>
    </row>
    <row r="303" spans="1:7">
      <c r="A303" s="72" t="s">
        <v>562</v>
      </c>
      <c r="D303" s="72" t="s">
        <v>572</v>
      </c>
      <c r="E303" s="72">
        <v>347</v>
      </c>
      <c r="F303" s="72">
        <v>383</v>
      </c>
      <c r="G303" s="72" t="s">
        <v>298</v>
      </c>
    </row>
    <row r="304" spans="1:7">
      <c r="A304" s="72" t="s">
        <v>562</v>
      </c>
      <c r="D304" s="72" t="s">
        <v>573</v>
      </c>
      <c r="E304" s="72">
        <v>347</v>
      </c>
      <c r="F304" s="72">
        <v>383</v>
      </c>
      <c r="G304" s="72" t="s">
        <v>298</v>
      </c>
    </row>
    <row r="305" spans="1:7">
      <c r="A305" s="72" t="s">
        <v>562</v>
      </c>
      <c r="D305" s="72" t="s">
        <v>574</v>
      </c>
      <c r="E305" s="72">
        <v>347</v>
      </c>
      <c r="F305" s="72">
        <v>383</v>
      </c>
      <c r="G305" s="72" t="s">
        <v>298</v>
      </c>
    </row>
    <row r="306" spans="1:7">
      <c r="A306" s="72" t="s">
        <v>575</v>
      </c>
      <c r="D306" s="72" t="s">
        <v>576</v>
      </c>
      <c r="E306" s="72">
        <v>256</v>
      </c>
      <c r="F306" s="72">
        <v>256</v>
      </c>
      <c r="G306" s="72" t="s">
        <v>252</v>
      </c>
    </row>
    <row r="307" spans="1:7">
      <c r="A307" s="72" t="s">
        <v>575</v>
      </c>
      <c r="D307" s="72" t="s">
        <v>577</v>
      </c>
      <c r="E307" s="72">
        <v>347</v>
      </c>
      <c r="F307" s="72">
        <v>383</v>
      </c>
      <c r="G307" s="72" t="s">
        <v>298</v>
      </c>
    </row>
    <row r="308" spans="1:7">
      <c r="A308" s="72" t="s">
        <v>575</v>
      </c>
      <c r="D308" s="72" t="s">
        <v>578</v>
      </c>
      <c r="E308" s="72">
        <v>347</v>
      </c>
      <c r="F308" s="72">
        <v>383</v>
      </c>
      <c r="G308" s="72" t="s">
        <v>298</v>
      </c>
    </row>
    <row r="309" spans="1:7">
      <c r="A309" s="72" t="s">
        <v>575</v>
      </c>
      <c r="D309" s="72" t="s">
        <v>579</v>
      </c>
      <c r="E309" s="72">
        <v>347</v>
      </c>
      <c r="F309" s="72">
        <v>383</v>
      </c>
      <c r="G309" s="72" t="s">
        <v>298</v>
      </c>
    </row>
    <row r="310" spans="1:7">
      <c r="A310" s="72" t="s">
        <v>580</v>
      </c>
      <c r="D310" s="72" t="s">
        <v>581</v>
      </c>
      <c r="E310" s="72">
        <v>256</v>
      </c>
      <c r="F310" s="72">
        <v>256</v>
      </c>
      <c r="G310" s="72" t="s">
        <v>252</v>
      </c>
    </row>
    <row r="311" spans="1:7">
      <c r="A311" s="72" t="s">
        <v>580</v>
      </c>
      <c r="D311" s="72" t="s">
        <v>582</v>
      </c>
      <c r="E311" s="72">
        <v>347</v>
      </c>
      <c r="F311" s="72">
        <v>383</v>
      </c>
      <c r="G311" s="72" t="s">
        <v>298</v>
      </c>
    </row>
    <row r="312" spans="1:7">
      <c r="A312" s="72" t="s">
        <v>580</v>
      </c>
      <c r="D312" s="72" t="s">
        <v>583</v>
      </c>
      <c r="E312" s="72">
        <v>347</v>
      </c>
      <c r="F312" s="72">
        <v>383</v>
      </c>
      <c r="G312" s="72" t="s">
        <v>298</v>
      </c>
    </row>
    <row r="313" spans="1:7">
      <c r="A313" s="72" t="s">
        <v>580</v>
      </c>
      <c r="D313" s="72" t="s">
        <v>584</v>
      </c>
      <c r="E313" s="72">
        <v>285</v>
      </c>
      <c r="F313" s="72">
        <v>315</v>
      </c>
      <c r="G313" s="72" t="s">
        <v>298</v>
      </c>
    </row>
    <row r="314" spans="1:7">
      <c r="A314" s="72" t="s">
        <v>580</v>
      </c>
      <c r="D314" s="72" t="s">
        <v>585</v>
      </c>
      <c r="E314" s="72">
        <v>580</v>
      </c>
      <c r="F314" s="72">
        <v>620</v>
      </c>
      <c r="G314" s="72" t="s">
        <v>298</v>
      </c>
    </row>
    <row r="315" spans="1:7">
      <c r="A315" s="72" t="s">
        <v>580</v>
      </c>
      <c r="D315" s="72" t="s">
        <v>586</v>
      </c>
      <c r="E315" s="72">
        <v>356</v>
      </c>
      <c r="F315" s="72">
        <v>394</v>
      </c>
      <c r="G315" s="72" t="s">
        <v>298</v>
      </c>
    </row>
    <row r="316" spans="1:7">
      <c r="A316" s="72" t="s">
        <v>580</v>
      </c>
      <c r="D316" s="72" t="s">
        <v>587</v>
      </c>
      <c r="E316" s="72">
        <v>428</v>
      </c>
      <c r="F316" s="72">
        <v>473</v>
      </c>
      <c r="G316" s="72" t="s">
        <v>298</v>
      </c>
    </row>
    <row r="317" spans="1:7">
      <c r="A317" s="72" t="s">
        <v>580</v>
      </c>
      <c r="D317" s="72" t="s">
        <v>588</v>
      </c>
      <c r="E317" s="72">
        <v>380</v>
      </c>
      <c r="F317" s="72">
        <v>420</v>
      </c>
      <c r="G317" s="72" t="s">
        <v>298</v>
      </c>
    </row>
    <row r="318" spans="1:7">
      <c r="A318" s="72" t="s">
        <v>580</v>
      </c>
      <c r="D318" s="72" t="s">
        <v>589</v>
      </c>
      <c r="E318" s="72">
        <v>347</v>
      </c>
      <c r="F318" s="72">
        <v>383</v>
      </c>
      <c r="G318" s="72" t="s">
        <v>298</v>
      </c>
    </row>
    <row r="319" spans="1:7">
      <c r="A319" s="72" t="s">
        <v>580</v>
      </c>
      <c r="D319" s="72" t="s">
        <v>590</v>
      </c>
      <c r="E319" s="72">
        <v>347</v>
      </c>
      <c r="F319" s="72">
        <v>383</v>
      </c>
      <c r="G319" s="72" t="s">
        <v>298</v>
      </c>
    </row>
    <row r="320" spans="1:7">
      <c r="A320" s="72" t="s">
        <v>580</v>
      </c>
      <c r="D320" s="72" t="s">
        <v>591</v>
      </c>
      <c r="E320" s="72">
        <v>347</v>
      </c>
      <c r="F320" s="72">
        <v>383</v>
      </c>
      <c r="G320" s="72" t="s">
        <v>298</v>
      </c>
    </row>
    <row r="321" spans="1:7">
      <c r="A321" s="72" t="s">
        <v>580</v>
      </c>
      <c r="D321" s="72" t="s">
        <v>592</v>
      </c>
      <c r="E321" s="72">
        <v>347</v>
      </c>
      <c r="F321" s="72">
        <v>383</v>
      </c>
      <c r="G321" s="72" t="s">
        <v>298</v>
      </c>
    </row>
    <row r="322" spans="1:7">
      <c r="A322" s="72" t="s">
        <v>593</v>
      </c>
      <c r="D322" s="72" t="s">
        <v>594</v>
      </c>
      <c r="E322" s="72">
        <v>256</v>
      </c>
      <c r="F322" s="72">
        <v>256</v>
      </c>
      <c r="G322" s="72" t="s">
        <v>252</v>
      </c>
    </row>
    <row r="323" spans="1:7">
      <c r="A323" s="72" t="s">
        <v>593</v>
      </c>
      <c r="D323" s="72" t="s">
        <v>595</v>
      </c>
      <c r="E323" s="72">
        <v>347</v>
      </c>
      <c r="F323" s="72">
        <v>383</v>
      </c>
      <c r="G323" s="72" t="s">
        <v>298</v>
      </c>
    </row>
    <row r="324" spans="1:7">
      <c r="A324" s="72" t="s">
        <v>593</v>
      </c>
      <c r="D324" s="72" t="s">
        <v>596</v>
      </c>
      <c r="E324" s="72">
        <v>347</v>
      </c>
      <c r="F324" s="72">
        <v>383</v>
      </c>
      <c r="G324" s="72" t="s">
        <v>298</v>
      </c>
    </row>
    <row r="325" spans="1:7">
      <c r="A325" s="72" t="s">
        <v>593</v>
      </c>
      <c r="D325" s="72" t="s">
        <v>597</v>
      </c>
      <c r="E325" s="72">
        <v>347</v>
      </c>
      <c r="F325" s="72">
        <v>383</v>
      </c>
      <c r="G325" s="72" t="s">
        <v>298</v>
      </c>
    </row>
    <row r="326" spans="1:7">
      <c r="A326" s="72" t="s">
        <v>598</v>
      </c>
      <c r="D326" s="72" t="s">
        <v>599</v>
      </c>
      <c r="E326" s="72">
        <v>512</v>
      </c>
      <c r="F326" s="72">
        <v>512</v>
      </c>
      <c r="G326" s="72" t="s">
        <v>252</v>
      </c>
    </row>
    <row r="327" spans="1:7">
      <c r="A327" s="72" t="s">
        <v>598</v>
      </c>
      <c r="B327" s="72" t="s">
        <v>6915</v>
      </c>
      <c r="C327" s="72" t="s">
        <v>6916</v>
      </c>
      <c r="D327" s="72" t="s">
        <v>600</v>
      </c>
      <c r="E327" s="72">
        <v>512</v>
      </c>
      <c r="F327" s="72">
        <v>512</v>
      </c>
      <c r="G327" s="72" t="s">
        <v>252</v>
      </c>
    </row>
    <row r="328" spans="1:7">
      <c r="A328" s="72" t="s">
        <v>598</v>
      </c>
      <c r="B328" s="72" t="s">
        <v>6917</v>
      </c>
      <c r="C328" s="72" t="s">
        <v>6918</v>
      </c>
      <c r="D328" s="72" t="s">
        <v>601</v>
      </c>
      <c r="E328" s="72">
        <v>512</v>
      </c>
      <c r="F328" s="72">
        <v>512</v>
      </c>
      <c r="G328" s="72" t="s">
        <v>252</v>
      </c>
    </row>
    <row r="329" spans="1:7">
      <c r="A329" s="72" t="s">
        <v>598</v>
      </c>
      <c r="B329" s="72" t="s">
        <v>6919</v>
      </c>
      <c r="C329" s="72" t="s">
        <v>6920</v>
      </c>
      <c r="D329" s="72" t="s">
        <v>602</v>
      </c>
      <c r="E329" s="72">
        <v>512</v>
      </c>
      <c r="F329" s="72">
        <v>512</v>
      </c>
      <c r="G329" s="72" t="s">
        <v>252</v>
      </c>
    </row>
    <row r="330" spans="1:7">
      <c r="A330" s="72" t="s">
        <v>598</v>
      </c>
      <c r="B330" s="72" t="s">
        <v>6915</v>
      </c>
      <c r="C330" s="72" t="s">
        <v>6916</v>
      </c>
      <c r="D330" s="72" t="s">
        <v>603</v>
      </c>
      <c r="E330" s="72">
        <v>512</v>
      </c>
      <c r="F330" s="72">
        <v>512</v>
      </c>
      <c r="G330" s="72" t="s">
        <v>252</v>
      </c>
    </row>
    <row r="331" spans="1:7">
      <c r="A331" s="72" t="s">
        <v>598</v>
      </c>
      <c r="B331" s="72" t="s">
        <v>6917</v>
      </c>
      <c r="C331" s="72" t="s">
        <v>6918</v>
      </c>
      <c r="D331" s="72" t="s">
        <v>604</v>
      </c>
      <c r="E331" s="72">
        <v>512</v>
      </c>
      <c r="F331" s="72">
        <v>512</v>
      </c>
      <c r="G331" s="72" t="s">
        <v>252</v>
      </c>
    </row>
    <row r="332" spans="1:7">
      <c r="A332" s="72" t="s">
        <v>598</v>
      </c>
      <c r="B332" s="72" t="s">
        <v>6919</v>
      </c>
      <c r="C332" s="72" t="s">
        <v>6920</v>
      </c>
      <c r="D332" s="72" t="s">
        <v>605</v>
      </c>
      <c r="E332" s="72">
        <v>256</v>
      </c>
      <c r="F332" s="72">
        <v>256</v>
      </c>
      <c r="G332" s="72" t="s">
        <v>252</v>
      </c>
    </row>
    <row r="333" spans="1:7">
      <c r="A333" s="72" t="s">
        <v>598</v>
      </c>
      <c r="D333" s="72" t="s">
        <v>606</v>
      </c>
      <c r="E333" s="72">
        <v>-510</v>
      </c>
      <c r="F333" s="72">
        <v>510</v>
      </c>
      <c r="G333" s="72" t="s">
        <v>252</v>
      </c>
    </row>
    <row r="334" spans="1:7">
      <c r="A334" s="72" t="s">
        <v>598</v>
      </c>
      <c r="D334" s="72" t="s">
        <v>607</v>
      </c>
      <c r="E334" s="72" t="s">
        <v>235</v>
      </c>
      <c r="F334" s="72" t="s">
        <v>235</v>
      </c>
      <c r="G334" s="72" t="s">
        <v>298</v>
      </c>
    </row>
    <row r="335" spans="1:7">
      <c r="A335" s="72" t="s">
        <v>598</v>
      </c>
      <c r="D335" s="72" t="s">
        <v>608</v>
      </c>
      <c r="E335" s="72">
        <v>-510</v>
      </c>
      <c r="F335" s="72">
        <v>510</v>
      </c>
      <c r="G335" s="72" t="s">
        <v>252</v>
      </c>
    </row>
    <row r="336" spans="1:7">
      <c r="A336" s="72" t="s">
        <v>598</v>
      </c>
      <c r="D336" s="72" t="s">
        <v>609</v>
      </c>
      <c r="E336" s="72" t="s">
        <v>235</v>
      </c>
      <c r="F336" s="72" t="s">
        <v>235</v>
      </c>
      <c r="G336" s="72" t="s">
        <v>298</v>
      </c>
    </row>
    <row r="337" spans="1:7">
      <c r="A337" s="72" t="s">
        <v>598</v>
      </c>
      <c r="D337" s="72" t="s">
        <v>610</v>
      </c>
      <c r="E337" s="72" t="s">
        <v>235</v>
      </c>
      <c r="F337" s="72">
        <v>-40</v>
      </c>
      <c r="G337" s="72" t="s">
        <v>242</v>
      </c>
    </row>
    <row r="338" spans="1:7">
      <c r="A338" s="72" t="s">
        <v>598</v>
      </c>
      <c r="D338" s="72" t="s">
        <v>611</v>
      </c>
      <c r="E338" s="72" t="s">
        <v>235</v>
      </c>
      <c r="F338" s="72" t="s">
        <v>235</v>
      </c>
      <c r="G338" s="72" t="s">
        <v>252</v>
      </c>
    </row>
    <row r="339" spans="1:7">
      <c r="A339" s="72" t="s">
        <v>598</v>
      </c>
      <c r="D339" s="72" t="s">
        <v>612</v>
      </c>
      <c r="E339" s="72" t="s">
        <v>235</v>
      </c>
      <c r="F339" s="72" t="s">
        <v>235</v>
      </c>
      <c r="G339" s="72" t="s">
        <v>252</v>
      </c>
    </row>
    <row r="340" spans="1:7">
      <c r="A340" s="72" t="s">
        <v>598</v>
      </c>
      <c r="D340" s="72" t="s">
        <v>613</v>
      </c>
      <c r="E340" s="72" t="s">
        <v>235</v>
      </c>
      <c r="F340" s="72" t="s">
        <v>235</v>
      </c>
      <c r="G340" s="72" t="s">
        <v>242</v>
      </c>
    </row>
    <row r="341" spans="1:7">
      <c r="A341" s="72" t="s">
        <v>598</v>
      </c>
      <c r="D341" s="72" t="s">
        <v>614</v>
      </c>
      <c r="E341" s="72" t="s">
        <v>235</v>
      </c>
      <c r="F341" s="72" t="s">
        <v>235</v>
      </c>
      <c r="G341" s="72" t="s">
        <v>242</v>
      </c>
    </row>
    <row r="342" spans="1:7">
      <c r="A342" s="72" t="s">
        <v>598</v>
      </c>
      <c r="D342" s="72" t="s">
        <v>615</v>
      </c>
      <c r="E342" s="72">
        <v>-510</v>
      </c>
      <c r="F342" s="72">
        <v>510</v>
      </c>
      <c r="G342" s="72" t="s">
        <v>252</v>
      </c>
    </row>
    <row r="343" spans="1:7">
      <c r="A343" s="72" t="s">
        <v>598</v>
      </c>
      <c r="D343" s="72" t="s">
        <v>616</v>
      </c>
      <c r="E343" s="72" t="s">
        <v>235</v>
      </c>
      <c r="F343" s="72" t="s">
        <v>235</v>
      </c>
      <c r="G343" s="72" t="s">
        <v>298</v>
      </c>
    </row>
    <row r="344" spans="1:7">
      <c r="A344" s="72" t="s">
        <v>598</v>
      </c>
      <c r="D344" s="72" t="s">
        <v>617</v>
      </c>
      <c r="E344" s="72">
        <v>-510</v>
      </c>
      <c r="F344" s="72">
        <v>510</v>
      </c>
      <c r="G344" s="72" t="s">
        <v>252</v>
      </c>
    </row>
    <row r="345" spans="1:7">
      <c r="A345" s="72" t="s">
        <v>598</v>
      </c>
      <c r="D345" s="72" t="s">
        <v>618</v>
      </c>
      <c r="E345" s="72" t="s">
        <v>235</v>
      </c>
      <c r="F345" s="72" t="s">
        <v>235</v>
      </c>
      <c r="G345" s="72" t="s">
        <v>298</v>
      </c>
    </row>
    <row r="346" spans="1:7">
      <c r="A346" s="72" t="s">
        <v>598</v>
      </c>
      <c r="D346" s="72" t="s">
        <v>619</v>
      </c>
      <c r="E346" s="72" t="s">
        <v>235</v>
      </c>
      <c r="F346" s="72">
        <v>-40</v>
      </c>
      <c r="G346" s="72" t="s">
        <v>242</v>
      </c>
    </row>
    <row r="347" spans="1:7">
      <c r="A347" s="72" t="s">
        <v>598</v>
      </c>
      <c r="D347" s="72" t="s">
        <v>620</v>
      </c>
      <c r="E347" s="72" t="s">
        <v>235</v>
      </c>
      <c r="F347" s="72" t="s">
        <v>235</v>
      </c>
      <c r="G347" s="72" t="s">
        <v>252</v>
      </c>
    </row>
    <row r="348" spans="1:7">
      <c r="A348" s="72" t="s">
        <v>598</v>
      </c>
      <c r="D348" s="72" t="s">
        <v>621</v>
      </c>
      <c r="E348" s="72" t="s">
        <v>235</v>
      </c>
      <c r="F348" s="72" t="s">
        <v>235</v>
      </c>
      <c r="G348" s="72" t="s">
        <v>252</v>
      </c>
    </row>
    <row r="349" spans="1:7">
      <c r="A349" s="72" t="s">
        <v>598</v>
      </c>
      <c r="D349" s="72" t="s">
        <v>622</v>
      </c>
      <c r="E349" s="72" t="s">
        <v>235</v>
      </c>
      <c r="F349" s="72" t="s">
        <v>235</v>
      </c>
      <c r="G349" s="72" t="s">
        <v>242</v>
      </c>
    </row>
    <row r="350" spans="1:7">
      <c r="A350" s="72" t="s">
        <v>598</v>
      </c>
      <c r="D350" s="72" t="s">
        <v>623</v>
      </c>
      <c r="E350" s="72" t="s">
        <v>235</v>
      </c>
      <c r="F350" s="72" t="s">
        <v>235</v>
      </c>
      <c r="G350" s="72" t="s">
        <v>242</v>
      </c>
    </row>
    <row r="351" spans="1:7">
      <c r="A351" s="72" t="s">
        <v>624</v>
      </c>
      <c r="D351" s="72" t="s">
        <v>625</v>
      </c>
      <c r="E351" s="72">
        <v>512</v>
      </c>
      <c r="F351" s="72">
        <v>512</v>
      </c>
      <c r="G351" s="72" t="s">
        <v>252</v>
      </c>
    </row>
    <row r="352" spans="1:7">
      <c r="A352" s="72" t="s">
        <v>624</v>
      </c>
      <c r="B352" s="72" t="s">
        <v>6921</v>
      </c>
      <c r="C352" s="72" t="s">
        <v>6916</v>
      </c>
      <c r="D352" s="72" t="s">
        <v>626</v>
      </c>
      <c r="E352" s="72">
        <v>512</v>
      </c>
      <c r="F352" s="72">
        <v>512</v>
      </c>
      <c r="G352" s="72" t="s">
        <v>252</v>
      </c>
    </row>
    <row r="353" spans="1:7">
      <c r="A353" s="72" t="s">
        <v>624</v>
      </c>
      <c r="B353" s="72" t="s">
        <v>6922</v>
      </c>
      <c r="C353" s="72" t="s">
        <v>6918</v>
      </c>
      <c r="D353" s="72" t="s">
        <v>627</v>
      </c>
      <c r="E353" s="72">
        <v>512</v>
      </c>
      <c r="F353" s="72">
        <v>512</v>
      </c>
      <c r="G353" s="72" t="s">
        <v>252</v>
      </c>
    </row>
    <row r="354" spans="1:7">
      <c r="A354" s="72" t="s">
        <v>624</v>
      </c>
      <c r="B354" s="72" t="s">
        <v>6923</v>
      </c>
      <c r="C354" s="72" t="s">
        <v>6920</v>
      </c>
      <c r="D354" s="72" t="s">
        <v>628</v>
      </c>
      <c r="E354" s="72">
        <v>512</v>
      </c>
      <c r="F354" s="72">
        <v>512</v>
      </c>
      <c r="G354" s="72" t="s">
        <v>252</v>
      </c>
    </row>
    <row r="355" spans="1:7">
      <c r="A355" s="72" t="s">
        <v>624</v>
      </c>
      <c r="B355" s="72" t="s">
        <v>6924</v>
      </c>
      <c r="C355" s="72" t="s">
        <v>6916</v>
      </c>
      <c r="D355" s="72" t="s">
        <v>629</v>
      </c>
      <c r="E355" s="72">
        <v>512</v>
      </c>
      <c r="F355" s="72">
        <v>512</v>
      </c>
      <c r="G355" s="72" t="s">
        <v>252</v>
      </c>
    </row>
    <row r="356" spans="1:7">
      <c r="A356" s="72" t="s">
        <v>624</v>
      </c>
      <c r="B356" s="72" t="s">
        <v>6925</v>
      </c>
      <c r="C356" s="72" t="s">
        <v>6918</v>
      </c>
      <c r="D356" s="72" t="s">
        <v>630</v>
      </c>
      <c r="E356" s="72">
        <v>512</v>
      </c>
      <c r="F356" s="72">
        <v>512</v>
      </c>
      <c r="G356" s="72" t="s">
        <v>252</v>
      </c>
    </row>
    <row r="357" spans="1:7">
      <c r="A357" s="72" t="s">
        <v>624</v>
      </c>
      <c r="B357" s="72" t="s">
        <v>6923</v>
      </c>
      <c r="C357" s="72" t="s">
        <v>6920</v>
      </c>
      <c r="D357" s="72" t="s">
        <v>631</v>
      </c>
      <c r="E357" s="72">
        <v>512</v>
      </c>
      <c r="F357" s="72">
        <v>512</v>
      </c>
      <c r="G357" s="72" t="s">
        <v>252</v>
      </c>
    </row>
    <row r="358" spans="1:7">
      <c r="A358" s="72" t="s">
        <v>624</v>
      </c>
      <c r="B358" s="72" t="s">
        <v>6926</v>
      </c>
      <c r="C358" s="72" t="s">
        <v>6916</v>
      </c>
      <c r="D358" s="72" t="s">
        <v>632</v>
      </c>
      <c r="E358" s="72">
        <v>512</v>
      </c>
      <c r="F358" s="72">
        <v>512</v>
      </c>
      <c r="G358" s="72" t="s">
        <v>252</v>
      </c>
    </row>
    <row r="359" spans="1:7">
      <c r="A359" s="72" t="s">
        <v>624</v>
      </c>
      <c r="B359" s="72" t="s">
        <v>6927</v>
      </c>
      <c r="C359" s="72" t="s">
        <v>6918</v>
      </c>
      <c r="D359" s="72" t="s">
        <v>633</v>
      </c>
      <c r="E359" s="72">
        <v>512</v>
      </c>
      <c r="F359" s="72">
        <v>512</v>
      </c>
      <c r="G359" s="72" t="s">
        <v>252</v>
      </c>
    </row>
    <row r="360" spans="1:7">
      <c r="A360" s="72" t="s">
        <v>624</v>
      </c>
      <c r="B360" s="72" t="s">
        <v>6923</v>
      </c>
      <c r="C360" s="72" t="s">
        <v>6920</v>
      </c>
      <c r="D360" s="72" t="s">
        <v>634</v>
      </c>
      <c r="E360" s="72">
        <v>512</v>
      </c>
      <c r="F360" s="72">
        <v>512</v>
      </c>
      <c r="G360" s="72" t="s">
        <v>252</v>
      </c>
    </row>
    <row r="361" spans="1:7">
      <c r="A361" s="72" t="s">
        <v>624</v>
      </c>
      <c r="B361" s="72" t="s">
        <v>6928</v>
      </c>
      <c r="C361" s="72" t="s">
        <v>6916</v>
      </c>
      <c r="D361" s="72" t="s">
        <v>635</v>
      </c>
      <c r="E361" s="72">
        <v>512</v>
      </c>
      <c r="F361" s="72">
        <v>512</v>
      </c>
      <c r="G361" s="72" t="s">
        <v>252</v>
      </c>
    </row>
    <row r="362" spans="1:7">
      <c r="A362" s="72" t="s">
        <v>624</v>
      </c>
      <c r="B362" s="72" t="s">
        <v>6929</v>
      </c>
      <c r="C362" s="72" t="s">
        <v>6918</v>
      </c>
      <c r="D362" s="72" t="s">
        <v>636</v>
      </c>
      <c r="E362" s="72">
        <v>512</v>
      </c>
      <c r="F362" s="72">
        <v>512</v>
      </c>
      <c r="G362" s="72" t="s">
        <v>252</v>
      </c>
    </row>
    <row r="363" spans="1:7">
      <c r="A363" s="72" t="s">
        <v>624</v>
      </c>
      <c r="B363" s="72" t="s">
        <v>6923</v>
      </c>
      <c r="C363" s="72" t="s">
        <v>6920</v>
      </c>
      <c r="D363" s="72" t="s">
        <v>637</v>
      </c>
      <c r="E363" s="72">
        <v>512</v>
      </c>
      <c r="F363" s="72">
        <v>512</v>
      </c>
      <c r="G363" s="72" t="s">
        <v>252</v>
      </c>
    </row>
    <row r="364" spans="1:7">
      <c r="A364" s="72" t="s">
        <v>624</v>
      </c>
      <c r="B364" s="72" t="s">
        <v>6930</v>
      </c>
      <c r="C364" s="72" t="s">
        <v>6916</v>
      </c>
      <c r="D364" s="72" t="s">
        <v>638</v>
      </c>
      <c r="E364" s="72">
        <v>512</v>
      </c>
      <c r="F364" s="72">
        <v>512</v>
      </c>
      <c r="G364" s="72" t="s">
        <v>252</v>
      </c>
    </row>
    <row r="365" spans="1:7">
      <c r="A365" s="72" t="s">
        <v>624</v>
      </c>
      <c r="B365" s="72" t="s">
        <v>6931</v>
      </c>
      <c r="C365" s="72" t="s">
        <v>6918</v>
      </c>
      <c r="D365" s="72" t="s">
        <v>639</v>
      </c>
      <c r="E365" s="72">
        <v>512</v>
      </c>
      <c r="F365" s="72">
        <v>512</v>
      </c>
      <c r="G365" s="72" t="s">
        <v>252</v>
      </c>
    </row>
    <row r="366" spans="1:7">
      <c r="A366" s="72" t="s">
        <v>624</v>
      </c>
      <c r="B366" s="72" t="s">
        <v>6923</v>
      </c>
      <c r="C366" s="72" t="s">
        <v>6920</v>
      </c>
      <c r="D366" s="72" t="s">
        <v>640</v>
      </c>
      <c r="E366" s="72">
        <v>512</v>
      </c>
      <c r="F366" s="72">
        <v>512</v>
      </c>
      <c r="G366" s="72" t="s">
        <v>252</v>
      </c>
    </row>
    <row r="367" spans="1:7">
      <c r="A367" s="72" t="s">
        <v>624</v>
      </c>
      <c r="B367" s="72" t="s">
        <v>6932</v>
      </c>
      <c r="C367" s="72" t="s">
        <v>6916</v>
      </c>
      <c r="D367" s="72" t="s">
        <v>641</v>
      </c>
      <c r="E367" s="72">
        <v>512</v>
      </c>
      <c r="F367" s="72">
        <v>512</v>
      </c>
      <c r="G367" s="72" t="s">
        <v>252</v>
      </c>
    </row>
    <row r="368" spans="1:7">
      <c r="A368" s="72" t="s">
        <v>624</v>
      </c>
      <c r="B368" s="72" t="s">
        <v>6933</v>
      </c>
      <c r="C368" s="72" t="s">
        <v>6918</v>
      </c>
      <c r="D368" s="72" t="s">
        <v>642</v>
      </c>
      <c r="E368" s="72">
        <v>512</v>
      </c>
      <c r="F368" s="72">
        <v>512</v>
      </c>
      <c r="G368" s="72" t="s">
        <v>252</v>
      </c>
    </row>
    <row r="369" spans="1:7">
      <c r="A369" s="72" t="s">
        <v>624</v>
      </c>
      <c r="B369" s="72" t="s">
        <v>6923</v>
      </c>
      <c r="C369" s="72" t="s">
        <v>6920</v>
      </c>
      <c r="D369" s="72" t="s">
        <v>643</v>
      </c>
      <c r="E369" s="72">
        <v>512</v>
      </c>
      <c r="F369" s="72">
        <v>512</v>
      </c>
      <c r="G369" s="72" t="s">
        <v>252</v>
      </c>
    </row>
    <row r="370" spans="1:7">
      <c r="A370" s="72" t="s">
        <v>624</v>
      </c>
      <c r="B370" s="72" t="s">
        <v>6934</v>
      </c>
      <c r="C370" s="72" t="s">
        <v>6916</v>
      </c>
      <c r="D370" s="72" t="s">
        <v>644</v>
      </c>
      <c r="E370" s="72">
        <v>512</v>
      </c>
      <c r="F370" s="72">
        <v>512</v>
      </c>
      <c r="G370" s="72" t="s">
        <v>252</v>
      </c>
    </row>
    <row r="371" spans="1:7">
      <c r="A371" s="72" t="s">
        <v>624</v>
      </c>
      <c r="B371" s="72" t="s">
        <v>6935</v>
      </c>
      <c r="C371" s="72" t="s">
        <v>6918</v>
      </c>
      <c r="D371" s="72" t="s">
        <v>645</v>
      </c>
      <c r="E371" s="72">
        <v>512</v>
      </c>
      <c r="F371" s="72">
        <v>512</v>
      </c>
      <c r="G371" s="72" t="s">
        <v>252</v>
      </c>
    </row>
    <row r="372" spans="1:7">
      <c r="A372" s="72" t="s">
        <v>624</v>
      </c>
      <c r="B372" s="72" t="s">
        <v>6923</v>
      </c>
      <c r="C372" s="72" t="s">
        <v>6920</v>
      </c>
      <c r="D372" s="72" t="s">
        <v>646</v>
      </c>
      <c r="E372" s="72">
        <v>512</v>
      </c>
      <c r="F372" s="72">
        <v>512</v>
      </c>
      <c r="G372" s="72" t="s">
        <v>252</v>
      </c>
    </row>
    <row r="373" spans="1:7">
      <c r="A373" s="72" t="s">
        <v>624</v>
      </c>
      <c r="B373" s="72" t="s">
        <v>6921</v>
      </c>
      <c r="C373" s="72" t="s">
        <v>6916</v>
      </c>
      <c r="D373" s="72" t="s">
        <v>647</v>
      </c>
      <c r="E373" s="72">
        <v>512</v>
      </c>
      <c r="F373" s="72">
        <v>512</v>
      </c>
      <c r="G373" s="72" t="s">
        <v>252</v>
      </c>
    </row>
    <row r="374" spans="1:7">
      <c r="A374" s="72" t="s">
        <v>624</v>
      </c>
      <c r="B374" s="72" t="s">
        <v>6922</v>
      </c>
      <c r="C374" s="72" t="s">
        <v>6918</v>
      </c>
      <c r="D374" s="72" t="s">
        <v>648</v>
      </c>
      <c r="E374" s="72">
        <v>512</v>
      </c>
      <c r="F374" s="72">
        <v>512</v>
      </c>
      <c r="G374" s="72" t="s">
        <v>252</v>
      </c>
    </row>
    <row r="375" spans="1:7">
      <c r="A375" s="72" t="s">
        <v>624</v>
      </c>
      <c r="B375" s="72" t="s">
        <v>6923</v>
      </c>
      <c r="C375" s="72" t="s">
        <v>6920</v>
      </c>
      <c r="D375" s="72" t="s">
        <v>649</v>
      </c>
      <c r="E375" s="72">
        <v>512</v>
      </c>
      <c r="F375" s="72">
        <v>512</v>
      </c>
      <c r="G375" s="72" t="s">
        <v>252</v>
      </c>
    </row>
    <row r="376" spans="1:7">
      <c r="A376" s="72" t="s">
        <v>624</v>
      </c>
      <c r="B376" s="72" t="s">
        <v>6924</v>
      </c>
      <c r="C376" s="72" t="s">
        <v>6916</v>
      </c>
      <c r="D376" s="72" t="s">
        <v>650</v>
      </c>
      <c r="E376" s="72">
        <v>512</v>
      </c>
      <c r="F376" s="72">
        <v>512</v>
      </c>
      <c r="G376" s="72" t="s">
        <v>252</v>
      </c>
    </row>
    <row r="377" spans="1:7">
      <c r="A377" s="72" t="s">
        <v>624</v>
      </c>
      <c r="B377" s="72" t="s">
        <v>6925</v>
      </c>
      <c r="C377" s="72" t="s">
        <v>6918</v>
      </c>
      <c r="D377" s="72" t="s">
        <v>651</v>
      </c>
      <c r="E377" s="72">
        <v>512</v>
      </c>
      <c r="F377" s="72">
        <v>512</v>
      </c>
      <c r="G377" s="72" t="s">
        <v>252</v>
      </c>
    </row>
    <row r="378" spans="1:7">
      <c r="A378" s="72" t="s">
        <v>624</v>
      </c>
      <c r="B378" s="72" t="s">
        <v>6923</v>
      </c>
      <c r="C378" s="72" t="s">
        <v>6920</v>
      </c>
      <c r="D378" s="72" t="s">
        <v>652</v>
      </c>
      <c r="E378" s="72">
        <v>512</v>
      </c>
      <c r="F378" s="72">
        <v>512</v>
      </c>
      <c r="G378" s="72" t="s">
        <v>252</v>
      </c>
    </row>
    <row r="379" spans="1:7">
      <c r="A379" s="72" t="s">
        <v>624</v>
      </c>
      <c r="B379" s="72" t="s">
        <v>6926</v>
      </c>
      <c r="C379" s="72" t="s">
        <v>6916</v>
      </c>
      <c r="D379" s="72" t="s">
        <v>653</v>
      </c>
      <c r="E379" s="72">
        <v>512</v>
      </c>
      <c r="F379" s="72">
        <v>512</v>
      </c>
      <c r="G379" s="72" t="s">
        <v>252</v>
      </c>
    </row>
    <row r="380" spans="1:7">
      <c r="A380" s="72" t="s">
        <v>624</v>
      </c>
      <c r="B380" s="72" t="s">
        <v>6927</v>
      </c>
      <c r="C380" s="72" t="s">
        <v>6918</v>
      </c>
      <c r="D380" s="72" t="s">
        <v>654</v>
      </c>
      <c r="E380" s="72">
        <v>512</v>
      </c>
      <c r="F380" s="72">
        <v>512</v>
      </c>
      <c r="G380" s="72" t="s">
        <v>252</v>
      </c>
    </row>
    <row r="381" spans="1:7">
      <c r="A381" s="72" t="s">
        <v>624</v>
      </c>
      <c r="B381" s="72" t="s">
        <v>6923</v>
      </c>
      <c r="C381" s="72" t="s">
        <v>6920</v>
      </c>
      <c r="D381" s="72" t="s">
        <v>655</v>
      </c>
      <c r="E381" s="72">
        <v>512</v>
      </c>
      <c r="F381" s="72">
        <v>512</v>
      </c>
      <c r="G381" s="72" t="s">
        <v>252</v>
      </c>
    </row>
    <row r="382" spans="1:7">
      <c r="A382" s="72" t="s">
        <v>624</v>
      </c>
      <c r="B382" s="72" t="s">
        <v>6928</v>
      </c>
      <c r="C382" s="72" t="s">
        <v>6916</v>
      </c>
      <c r="D382" s="72" t="s">
        <v>656</v>
      </c>
      <c r="E382" s="72">
        <v>512</v>
      </c>
      <c r="F382" s="72">
        <v>512</v>
      </c>
      <c r="G382" s="72" t="s">
        <v>252</v>
      </c>
    </row>
    <row r="383" spans="1:7">
      <c r="A383" s="72" t="s">
        <v>624</v>
      </c>
      <c r="B383" s="72" t="s">
        <v>6929</v>
      </c>
      <c r="C383" s="72" t="s">
        <v>6918</v>
      </c>
      <c r="D383" s="72" t="s">
        <v>657</v>
      </c>
      <c r="E383" s="72">
        <v>512</v>
      </c>
      <c r="F383" s="72">
        <v>512</v>
      </c>
      <c r="G383" s="72" t="s">
        <v>252</v>
      </c>
    </row>
    <row r="384" spans="1:7">
      <c r="A384" s="72" t="s">
        <v>624</v>
      </c>
      <c r="B384" s="72" t="s">
        <v>6923</v>
      </c>
      <c r="C384" s="72" t="s">
        <v>6920</v>
      </c>
      <c r="D384" s="72" t="s">
        <v>658</v>
      </c>
      <c r="E384" s="72">
        <v>512</v>
      </c>
      <c r="F384" s="72">
        <v>512</v>
      </c>
      <c r="G384" s="72" t="s">
        <v>252</v>
      </c>
    </row>
    <row r="385" spans="1:7">
      <c r="A385" s="72" t="s">
        <v>624</v>
      </c>
      <c r="B385" s="72" t="s">
        <v>6930</v>
      </c>
      <c r="C385" s="72" t="s">
        <v>6916</v>
      </c>
      <c r="D385" s="72" t="s">
        <v>659</v>
      </c>
      <c r="E385" s="72">
        <v>512</v>
      </c>
      <c r="F385" s="72">
        <v>512</v>
      </c>
      <c r="G385" s="72" t="s">
        <v>252</v>
      </c>
    </row>
    <row r="386" spans="1:7">
      <c r="A386" s="72" t="s">
        <v>624</v>
      </c>
      <c r="B386" s="72" t="s">
        <v>6931</v>
      </c>
      <c r="C386" s="72" t="s">
        <v>6918</v>
      </c>
      <c r="D386" s="72" t="s">
        <v>660</v>
      </c>
      <c r="E386" s="72">
        <v>512</v>
      </c>
      <c r="F386" s="72">
        <v>512</v>
      </c>
      <c r="G386" s="72" t="s">
        <v>252</v>
      </c>
    </row>
    <row r="387" spans="1:7">
      <c r="A387" s="72" t="s">
        <v>624</v>
      </c>
      <c r="B387" s="72" t="s">
        <v>6923</v>
      </c>
      <c r="C387" s="72" t="s">
        <v>6920</v>
      </c>
      <c r="D387" s="72" t="s">
        <v>661</v>
      </c>
      <c r="E387" s="72">
        <v>512</v>
      </c>
      <c r="F387" s="72">
        <v>512</v>
      </c>
      <c r="G387" s="72" t="s">
        <v>252</v>
      </c>
    </row>
    <row r="388" spans="1:7">
      <c r="A388" s="72" t="s">
        <v>624</v>
      </c>
      <c r="B388" s="72" t="s">
        <v>6932</v>
      </c>
      <c r="C388" s="72" t="s">
        <v>6916</v>
      </c>
      <c r="D388" s="72" t="s">
        <v>662</v>
      </c>
      <c r="E388" s="72">
        <v>512</v>
      </c>
      <c r="F388" s="72">
        <v>512</v>
      </c>
      <c r="G388" s="72" t="s">
        <v>252</v>
      </c>
    </row>
    <row r="389" spans="1:7">
      <c r="A389" s="72" t="s">
        <v>624</v>
      </c>
      <c r="B389" s="72" t="s">
        <v>6933</v>
      </c>
      <c r="C389" s="72" t="s">
        <v>6918</v>
      </c>
      <c r="D389" s="72" t="s">
        <v>663</v>
      </c>
      <c r="E389" s="72">
        <v>512</v>
      </c>
      <c r="F389" s="72">
        <v>512</v>
      </c>
      <c r="G389" s="72" t="s">
        <v>252</v>
      </c>
    </row>
    <row r="390" spans="1:7">
      <c r="A390" s="72" t="s">
        <v>624</v>
      </c>
      <c r="B390" s="72" t="s">
        <v>6923</v>
      </c>
      <c r="C390" s="72" t="s">
        <v>6920</v>
      </c>
      <c r="D390" s="72" t="s">
        <v>664</v>
      </c>
      <c r="E390" s="72">
        <v>512</v>
      </c>
      <c r="F390" s="72">
        <v>512</v>
      </c>
      <c r="G390" s="72" t="s">
        <v>252</v>
      </c>
    </row>
    <row r="391" spans="1:7">
      <c r="A391" s="72" t="s">
        <v>624</v>
      </c>
      <c r="B391" s="72" t="s">
        <v>6934</v>
      </c>
      <c r="C391" s="72" t="s">
        <v>6916</v>
      </c>
      <c r="D391" s="72" t="s">
        <v>665</v>
      </c>
      <c r="E391" s="72">
        <v>512</v>
      </c>
      <c r="F391" s="72">
        <v>512</v>
      </c>
      <c r="G391" s="72" t="s">
        <v>252</v>
      </c>
    </row>
    <row r="392" spans="1:7">
      <c r="A392" s="72" t="s">
        <v>624</v>
      </c>
      <c r="B392" s="72" t="s">
        <v>6935</v>
      </c>
      <c r="C392" s="72" t="s">
        <v>6918</v>
      </c>
      <c r="D392" s="72" t="s">
        <v>666</v>
      </c>
      <c r="E392" s="72">
        <v>512</v>
      </c>
      <c r="F392" s="72">
        <v>512</v>
      </c>
      <c r="G392" s="72" t="s">
        <v>252</v>
      </c>
    </row>
    <row r="393" spans="1:7">
      <c r="A393" s="72" t="s">
        <v>624</v>
      </c>
      <c r="B393" s="72" t="s">
        <v>6923</v>
      </c>
      <c r="C393" s="72" t="s">
        <v>6920</v>
      </c>
      <c r="D393" s="72" t="s">
        <v>667</v>
      </c>
      <c r="E393" s="72">
        <v>256</v>
      </c>
      <c r="F393" s="72">
        <v>256</v>
      </c>
      <c r="G393" s="72" t="s">
        <v>252</v>
      </c>
    </row>
    <row r="394" spans="1:7">
      <c r="A394" s="72" t="s">
        <v>624</v>
      </c>
      <c r="D394" s="72" t="s">
        <v>668</v>
      </c>
      <c r="E394" s="72">
        <v>-126</v>
      </c>
      <c r="F394" s="72">
        <v>126</v>
      </c>
      <c r="G394" s="72" t="s">
        <v>252</v>
      </c>
    </row>
    <row r="395" spans="1:7">
      <c r="A395" s="72" t="s">
        <v>624</v>
      </c>
      <c r="D395" s="72" t="s">
        <v>669</v>
      </c>
      <c r="E395" s="72" t="s">
        <v>235</v>
      </c>
      <c r="F395" s="72" t="s">
        <v>235</v>
      </c>
      <c r="G395" s="72" t="s">
        <v>298</v>
      </c>
    </row>
    <row r="396" spans="1:7">
      <c r="A396" s="72" t="s">
        <v>624</v>
      </c>
      <c r="D396" s="72" t="s">
        <v>670</v>
      </c>
      <c r="E396" s="72">
        <v>-126</v>
      </c>
      <c r="F396" s="72">
        <v>126</v>
      </c>
      <c r="G396" s="72" t="s">
        <v>252</v>
      </c>
    </row>
    <row r="397" spans="1:7">
      <c r="A397" s="72" t="s">
        <v>624</v>
      </c>
      <c r="D397" s="72" t="s">
        <v>671</v>
      </c>
      <c r="E397" s="72" t="s">
        <v>235</v>
      </c>
      <c r="F397" s="72" t="s">
        <v>235</v>
      </c>
      <c r="G397" s="72" t="s">
        <v>298</v>
      </c>
    </row>
    <row r="398" spans="1:7">
      <c r="A398" s="72" t="s">
        <v>624</v>
      </c>
      <c r="D398" s="72" t="s">
        <v>672</v>
      </c>
      <c r="E398" s="72" t="s">
        <v>235</v>
      </c>
      <c r="F398" s="72">
        <v>-40</v>
      </c>
      <c r="G398" s="72" t="s">
        <v>242</v>
      </c>
    </row>
    <row r="399" spans="1:7">
      <c r="A399" s="72" t="s">
        <v>624</v>
      </c>
      <c r="D399" s="72" t="s">
        <v>673</v>
      </c>
      <c r="E399" s="72" t="s">
        <v>235</v>
      </c>
      <c r="F399" s="72" t="s">
        <v>235</v>
      </c>
      <c r="G399" s="72" t="s">
        <v>252</v>
      </c>
    </row>
    <row r="400" spans="1:7">
      <c r="A400" s="72" t="s">
        <v>624</v>
      </c>
      <c r="D400" s="72" t="s">
        <v>674</v>
      </c>
      <c r="E400" s="72" t="s">
        <v>235</v>
      </c>
      <c r="F400" s="72" t="s">
        <v>235</v>
      </c>
      <c r="G400" s="72" t="s">
        <v>252</v>
      </c>
    </row>
    <row r="401" spans="1:7">
      <c r="A401" s="72" t="s">
        <v>624</v>
      </c>
      <c r="D401" s="72" t="s">
        <v>675</v>
      </c>
      <c r="E401" s="72" t="s">
        <v>235</v>
      </c>
      <c r="F401" s="72" t="s">
        <v>235</v>
      </c>
      <c r="G401" s="72" t="s">
        <v>242</v>
      </c>
    </row>
    <row r="402" spans="1:7">
      <c r="A402" s="72" t="s">
        <v>624</v>
      </c>
      <c r="D402" s="72" t="s">
        <v>676</v>
      </c>
      <c r="E402" s="72" t="s">
        <v>235</v>
      </c>
      <c r="F402" s="72" t="s">
        <v>235</v>
      </c>
      <c r="G402" s="72" t="s">
        <v>242</v>
      </c>
    </row>
    <row r="403" spans="1:7">
      <c r="A403" s="72" t="s">
        <v>624</v>
      </c>
      <c r="D403" s="72" t="s">
        <v>677</v>
      </c>
      <c r="E403" s="72">
        <v>-126</v>
      </c>
      <c r="F403" s="72">
        <v>126</v>
      </c>
      <c r="G403" s="72" t="s">
        <v>252</v>
      </c>
    </row>
    <row r="404" spans="1:7">
      <c r="A404" s="72" t="s">
        <v>624</v>
      </c>
      <c r="D404" s="72" t="s">
        <v>678</v>
      </c>
      <c r="E404" s="72" t="s">
        <v>235</v>
      </c>
      <c r="F404" s="72" t="s">
        <v>235</v>
      </c>
      <c r="G404" s="72" t="s">
        <v>298</v>
      </c>
    </row>
    <row r="405" spans="1:7">
      <c r="A405" s="72" t="s">
        <v>624</v>
      </c>
      <c r="D405" s="72" t="s">
        <v>679</v>
      </c>
      <c r="E405" s="72">
        <v>-126</v>
      </c>
      <c r="F405" s="72">
        <v>126</v>
      </c>
      <c r="G405" s="72" t="s">
        <v>252</v>
      </c>
    </row>
    <row r="406" spans="1:7">
      <c r="A406" s="72" t="s">
        <v>624</v>
      </c>
      <c r="D406" s="72" t="s">
        <v>680</v>
      </c>
      <c r="E406" s="72" t="s">
        <v>235</v>
      </c>
      <c r="F406" s="72" t="s">
        <v>235</v>
      </c>
      <c r="G406" s="72" t="s">
        <v>298</v>
      </c>
    </row>
    <row r="407" spans="1:7">
      <c r="A407" s="72" t="s">
        <v>624</v>
      </c>
      <c r="D407" s="72" t="s">
        <v>681</v>
      </c>
      <c r="E407" s="72" t="s">
        <v>235</v>
      </c>
      <c r="F407" s="72">
        <v>-40</v>
      </c>
      <c r="G407" s="72" t="s">
        <v>242</v>
      </c>
    </row>
    <row r="408" spans="1:7">
      <c r="A408" s="72" t="s">
        <v>624</v>
      </c>
      <c r="D408" s="72" t="s">
        <v>682</v>
      </c>
      <c r="E408" s="72" t="s">
        <v>235</v>
      </c>
      <c r="F408" s="72" t="s">
        <v>235</v>
      </c>
      <c r="G408" s="72" t="s">
        <v>252</v>
      </c>
    </row>
    <row r="409" spans="1:7">
      <c r="A409" s="72" t="s">
        <v>624</v>
      </c>
      <c r="D409" s="72" t="s">
        <v>683</v>
      </c>
      <c r="E409" s="72" t="s">
        <v>235</v>
      </c>
      <c r="F409" s="72" t="s">
        <v>235</v>
      </c>
      <c r="G409" s="72" t="s">
        <v>252</v>
      </c>
    </row>
    <row r="410" spans="1:7">
      <c r="A410" s="72" t="s">
        <v>624</v>
      </c>
      <c r="D410" s="72" t="s">
        <v>684</v>
      </c>
      <c r="E410" s="72" t="s">
        <v>235</v>
      </c>
      <c r="F410" s="72" t="s">
        <v>235</v>
      </c>
      <c r="G410" s="72" t="s">
        <v>242</v>
      </c>
    </row>
    <row r="411" spans="1:7">
      <c r="A411" s="72" t="s">
        <v>624</v>
      </c>
      <c r="D411" s="72" t="s">
        <v>685</v>
      </c>
      <c r="E411" s="72" t="s">
        <v>235</v>
      </c>
      <c r="F411" s="72" t="s">
        <v>235</v>
      </c>
      <c r="G411" s="72" t="s">
        <v>242</v>
      </c>
    </row>
    <row r="412" spans="1:7">
      <c r="A412" s="72" t="s">
        <v>624</v>
      </c>
      <c r="D412" s="72" t="s">
        <v>686</v>
      </c>
      <c r="E412" s="72">
        <v>-126</v>
      </c>
      <c r="F412" s="72">
        <v>126</v>
      </c>
      <c r="G412" s="72" t="s">
        <v>252</v>
      </c>
    </row>
    <row r="413" spans="1:7">
      <c r="A413" s="72" t="s">
        <v>624</v>
      </c>
      <c r="D413" s="72" t="s">
        <v>687</v>
      </c>
      <c r="E413" s="72" t="s">
        <v>235</v>
      </c>
      <c r="F413" s="72" t="s">
        <v>235</v>
      </c>
      <c r="G413" s="72" t="s">
        <v>298</v>
      </c>
    </row>
    <row r="414" spans="1:7">
      <c r="A414" s="72" t="s">
        <v>624</v>
      </c>
      <c r="D414" s="72" t="s">
        <v>688</v>
      </c>
      <c r="E414" s="72">
        <v>-126</v>
      </c>
      <c r="F414" s="72">
        <v>126</v>
      </c>
      <c r="G414" s="72" t="s">
        <v>252</v>
      </c>
    </row>
    <row r="415" spans="1:7">
      <c r="A415" s="72" t="s">
        <v>624</v>
      </c>
      <c r="D415" s="72" t="s">
        <v>689</v>
      </c>
      <c r="E415" s="72" t="s">
        <v>235</v>
      </c>
      <c r="F415" s="72" t="s">
        <v>235</v>
      </c>
      <c r="G415" s="72" t="s">
        <v>298</v>
      </c>
    </row>
    <row r="416" spans="1:7">
      <c r="A416" s="72" t="s">
        <v>624</v>
      </c>
      <c r="D416" s="72" t="s">
        <v>690</v>
      </c>
      <c r="E416" s="72" t="s">
        <v>235</v>
      </c>
      <c r="F416" s="72">
        <v>-40</v>
      </c>
      <c r="G416" s="72" t="s">
        <v>242</v>
      </c>
    </row>
    <row r="417" spans="1:7">
      <c r="A417" s="72" t="s">
        <v>624</v>
      </c>
      <c r="D417" s="72" t="s">
        <v>691</v>
      </c>
      <c r="E417" s="72" t="s">
        <v>235</v>
      </c>
      <c r="F417" s="72" t="s">
        <v>235</v>
      </c>
      <c r="G417" s="72" t="s">
        <v>252</v>
      </c>
    </row>
    <row r="418" spans="1:7">
      <c r="A418" s="72" t="s">
        <v>624</v>
      </c>
      <c r="D418" s="72" t="s">
        <v>692</v>
      </c>
      <c r="E418" s="72" t="s">
        <v>235</v>
      </c>
      <c r="F418" s="72" t="s">
        <v>235</v>
      </c>
      <c r="G418" s="72" t="s">
        <v>252</v>
      </c>
    </row>
    <row r="419" spans="1:7">
      <c r="A419" s="72" t="s">
        <v>624</v>
      </c>
      <c r="D419" s="72" t="s">
        <v>693</v>
      </c>
      <c r="E419" s="72" t="s">
        <v>235</v>
      </c>
      <c r="F419" s="72" t="s">
        <v>235</v>
      </c>
      <c r="G419" s="72" t="s">
        <v>242</v>
      </c>
    </row>
    <row r="420" spans="1:7">
      <c r="A420" s="72" t="s">
        <v>624</v>
      </c>
      <c r="D420" s="72" t="s">
        <v>694</v>
      </c>
      <c r="E420" s="72" t="s">
        <v>235</v>
      </c>
      <c r="F420" s="72" t="s">
        <v>235</v>
      </c>
      <c r="G420" s="72" t="s">
        <v>242</v>
      </c>
    </row>
    <row r="421" spans="1:7">
      <c r="A421" s="72" t="s">
        <v>624</v>
      </c>
      <c r="D421" s="72" t="s">
        <v>695</v>
      </c>
      <c r="E421" s="72">
        <v>-126</v>
      </c>
      <c r="F421" s="72">
        <v>126</v>
      </c>
      <c r="G421" s="72" t="s">
        <v>252</v>
      </c>
    </row>
    <row r="422" spans="1:7">
      <c r="A422" s="72" t="s">
        <v>624</v>
      </c>
      <c r="D422" s="72" t="s">
        <v>696</v>
      </c>
      <c r="E422" s="72" t="s">
        <v>235</v>
      </c>
      <c r="F422" s="72" t="s">
        <v>235</v>
      </c>
      <c r="G422" s="72" t="s">
        <v>298</v>
      </c>
    </row>
    <row r="423" spans="1:7">
      <c r="A423" s="72" t="s">
        <v>624</v>
      </c>
      <c r="D423" s="72" t="s">
        <v>697</v>
      </c>
      <c r="E423" s="72">
        <v>-126</v>
      </c>
      <c r="F423" s="72">
        <v>126</v>
      </c>
      <c r="G423" s="72" t="s">
        <v>252</v>
      </c>
    </row>
    <row r="424" spans="1:7">
      <c r="A424" s="72" t="s">
        <v>624</v>
      </c>
      <c r="D424" s="72" t="s">
        <v>698</v>
      </c>
      <c r="E424" s="72" t="s">
        <v>235</v>
      </c>
      <c r="F424" s="72" t="s">
        <v>235</v>
      </c>
      <c r="G424" s="72" t="s">
        <v>298</v>
      </c>
    </row>
    <row r="425" spans="1:7">
      <c r="A425" s="72" t="s">
        <v>624</v>
      </c>
      <c r="D425" s="72" t="s">
        <v>699</v>
      </c>
      <c r="E425" s="72" t="s">
        <v>235</v>
      </c>
      <c r="F425" s="72">
        <v>-40</v>
      </c>
      <c r="G425" s="72" t="s">
        <v>242</v>
      </c>
    </row>
    <row r="426" spans="1:7">
      <c r="A426" s="72" t="s">
        <v>624</v>
      </c>
      <c r="D426" s="72" t="s">
        <v>700</v>
      </c>
      <c r="E426" s="72" t="s">
        <v>235</v>
      </c>
      <c r="F426" s="72" t="s">
        <v>235</v>
      </c>
      <c r="G426" s="72" t="s">
        <v>252</v>
      </c>
    </row>
    <row r="427" spans="1:7">
      <c r="A427" s="72" t="s">
        <v>624</v>
      </c>
      <c r="D427" s="72" t="s">
        <v>701</v>
      </c>
      <c r="E427" s="72" t="s">
        <v>235</v>
      </c>
      <c r="F427" s="72" t="s">
        <v>235</v>
      </c>
      <c r="G427" s="72" t="s">
        <v>252</v>
      </c>
    </row>
    <row r="428" spans="1:7">
      <c r="A428" s="72" t="s">
        <v>624</v>
      </c>
      <c r="D428" s="72" t="s">
        <v>702</v>
      </c>
      <c r="E428" s="72" t="s">
        <v>235</v>
      </c>
      <c r="F428" s="72" t="s">
        <v>235</v>
      </c>
      <c r="G428" s="72" t="s">
        <v>242</v>
      </c>
    </row>
    <row r="429" spans="1:7">
      <c r="A429" s="72" t="s">
        <v>624</v>
      </c>
      <c r="D429" s="72" t="s">
        <v>703</v>
      </c>
      <c r="E429" s="72" t="s">
        <v>235</v>
      </c>
      <c r="F429" s="72" t="s">
        <v>235</v>
      </c>
      <c r="G429" s="72" t="s">
        <v>242</v>
      </c>
    </row>
    <row r="430" spans="1:7">
      <c r="A430" s="72" t="s">
        <v>624</v>
      </c>
      <c r="D430" s="72" t="s">
        <v>704</v>
      </c>
      <c r="E430" s="72">
        <v>-126</v>
      </c>
      <c r="F430" s="72">
        <v>126</v>
      </c>
      <c r="G430" s="72" t="s">
        <v>252</v>
      </c>
    </row>
    <row r="431" spans="1:7">
      <c r="A431" s="72" t="s">
        <v>624</v>
      </c>
      <c r="D431" s="72" t="s">
        <v>705</v>
      </c>
      <c r="E431" s="72" t="s">
        <v>235</v>
      </c>
      <c r="F431" s="72" t="s">
        <v>235</v>
      </c>
      <c r="G431" s="72" t="s">
        <v>298</v>
      </c>
    </row>
    <row r="432" spans="1:7">
      <c r="A432" s="72" t="s">
        <v>624</v>
      </c>
      <c r="D432" s="72" t="s">
        <v>706</v>
      </c>
      <c r="E432" s="72">
        <v>-126</v>
      </c>
      <c r="F432" s="72">
        <v>126</v>
      </c>
      <c r="G432" s="72" t="s">
        <v>252</v>
      </c>
    </row>
    <row r="433" spans="1:7">
      <c r="A433" s="72" t="s">
        <v>624</v>
      </c>
      <c r="D433" s="72" t="s">
        <v>707</v>
      </c>
      <c r="E433" s="72" t="s">
        <v>235</v>
      </c>
      <c r="F433" s="72" t="s">
        <v>235</v>
      </c>
      <c r="G433" s="72" t="s">
        <v>298</v>
      </c>
    </row>
    <row r="434" spans="1:7">
      <c r="A434" s="72" t="s">
        <v>624</v>
      </c>
      <c r="D434" s="72" t="s">
        <v>708</v>
      </c>
      <c r="E434" s="72" t="s">
        <v>235</v>
      </c>
      <c r="F434" s="72">
        <v>-40</v>
      </c>
      <c r="G434" s="72" t="s">
        <v>242</v>
      </c>
    </row>
    <row r="435" spans="1:7">
      <c r="A435" s="72" t="s">
        <v>624</v>
      </c>
      <c r="D435" s="72" t="s">
        <v>709</v>
      </c>
      <c r="E435" s="72" t="s">
        <v>235</v>
      </c>
      <c r="F435" s="72" t="s">
        <v>235</v>
      </c>
      <c r="G435" s="72" t="s">
        <v>252</v>
      </c>
    </row>
    <row r="436" spans="1:7">
      <c r="A436" s="72" t="s">
        <v>624</v>
      </c>
      <c r="D436" s="72" t="s">
        <v>710</v>
      </c>
      <c r="E436" s="72" t="s">
        <v>235</v>
      </c>
      <c r="F436" s="72" t="s">
        <v>235</v>
      </c>
      <c r="G436" s="72" t="s">
        <v>252</v>
      </c>
    </row>
    <row r="437" spans="1:7">
      <c r="A437" s="72" t="s">
        <v>624</v>
      </c>
      <c r="D437" s="72" t="s">
        <v>711</v>
      </c>
      <c r="E437" s="72" t="s">
        <v>235</v>
      </c>
      <c r="F437" s="72" t="s">
        <v>235</v>
      </c>
      <c r="G437" s="72" t="s">
        <v>242</v>
      </c>
    </row>
    <row r="438" spans="1:7">
      <c r="A438" s="72" t="s">
        <v>624</v>
      </c>
      <c r="D438" s="72" t="s">
        <v>712</v>
      </c>
      <c r="E438" s="72" t="s">
        <v>235</v>
      </c>
      <c r="F438" s="72" t="s">
        <v>235</v>
      </c>
      <c r="G438" s="72" t="s">
        <v>242</v>
      </c>
    </row>
    <row r="439" spans="1:7">
      <c r="A439" s="72" t="s">
        <v>624</v>
      </c>
      <c r="D439" s="72" t="s">
        <v>713</v>
      </c>
      <c r="E439" s="72">
        <v>-126</v>
      </c>
      <c r="F439" s="72">
        <v>126</v>
      </c>
      <c r="G439" s="72" t="s">
        <v>252</v>
      </c>
    </row>
    <row r="440" spans="1:7">
      <c r="A440" s="72" t="s">
        <v>624</v>
      </c>
      <c r="D440" s="72" t="s">
        <v>714</v>
      </c>
      <c r="E440" s="72" t="s">
        <v>235</v>
      </c>
      <c r="F440" s="72" t="s">
        <v>235</v>
      </c>
      <c r="G440" s="72" t="s">
        <v>298</v>
      </c>
    </row>
    <row r="441" spans="1:7">
      <c r="A441" s="72" t="s">
        <v>624</v>
      </c>
      <c r="D441" s="72" t="s">
        <v>715</v>
      </c>
      <c r="E441" s="72">
        <v>-126</v>
      </c>
      <c r="F441" s="72">
        <v>126</v>
      </c>
      <c r="G441" s="72" t="s">
        <v>252</v>
      </c>
    </row>
    <row r="442" spans="1:7">
      <c r="A442" s="72" t="s">
        <v>624</v>
      </c>
      <c r="D442" s="72" t="s">
        <v>716</v>
      </c>
      <c r="E442" s="72" t="s">
        <v>235</v>
      </c>
      <c r="F442" s="72" t="s">
        <v>235</v>
      </c>
      <c r="G442" s="72" t="s">
        <v>298</v>
      </c>
    </row>
    <row r="443" spans="1:7">
      <c r="A443" s="72" t="s">
        <v>624</v>
      </c>
      <c r="D443" s="72" t="s">
        <v>717</v>
      </c>
      <c r="E443" s="72" t="s">
        <v>235</v>
      </c>
      <c r="F443" s="72">
        <v>-40</v>
      </c>
      <c r="G443" s="72" t="s">
        <v>242</v>
      </c>
    </row>
    <row r="444" spans="1:7">
      <c r="A444" s="72" t="s">
        <v>624</v>
      </c>
      <c r="D444" s="72" t="s">
        <v>718</v>
      </c>
      <c r="E444" s="72" t="s">
        <v>235</v>
      </c>
      <c r="F444" s="72" t="s">
        <v>235</v>
      </c>
      <c r="G444" s="72" t="s">
        <v>252</v>
      </c>
    </row>
    <row r="445" spans="1:7">
      <c r="A445" s="72" t="s">
        <v>624</v>
      </c>
      <c r="D445" s="72" t="s">
        <v>719</v>
      </c>
      <c r="E445" s="72" t="s">
        <v>235</v>
      </c>
      <c r="F445" s="72" t="s">
        <v>235</v>
      </c>
      <c r="G445" s="72" t="s">
        <v>252</v>
      </c>
    </row>
    <row r="446" spans="1:7">
      <c r="A446" s="72" t="s">
        <v>624</v>
      </c>
      <c r="D446" s="72" t="s">
        <v>720</v>
      </c>
      <c r="E446" s="72" t="s">
        <v>235</v>
      </c>
      <c r="F446" s="72" t="s">
        <v>235</v>
      </c>
      <c r="G446" s="72" t="s">
        <v>242</v>
      </c>
    </row>
    <row r="447" spans="1:7">
      <c r="A447" s="72" t="s">
        <v>624</v>
      </c>
      <c r="D447" s="72" t="s">
        <v>721</v>
      </c>
      <c r="E447" s="72" t="s">
        <v>235</v>
      </c>
      <c r="F447" s="72" t="s">
        <v>235</v>
      </c>
      <c r="G447" s="72" t="s">
        <v>242</v>
      </c>
    </row>
    <row r="448" spans="1:7">
      <c r="A448" s="72" t="s">
        <v>624</v>
      </c>
      <c r="D448" s="72" t="s">
        <v>722</v>
      </c>
      <c r="E448" s="72">
        <v>-126</v>
      </c>
      <c r="F448" s="72">
        <v>126</v>
      </c>
      <c r="G448" s="72" t="s">
        <v>252</v>
      </c>
    </row>
    <row r="449" spans="1:7">
      <c r="A449" s="72" t="s">
        <v>624</v>
      </c>
      <c r="D449" s="72" t="s">
        <v>723</v>
      </c>
      <c r="E449" s="72" t="s">
        <v>235</v>
      </c>
      <c r="F449" s="72" t="s">
        <v>235</v>
      </c>
      <c r="G449" s="72" t="s">
        <v>298</v>
      </c>
    </row>
    <row r="450" spans="1:7">
      <c r="A450" s="72" t="s">
        <v>624</v>
      </c>
      <c r="D450" s="72" t="s">
        <v>724</v>
      </c>
      <c r="E450" s="72">
        <v>-126</v>
      </c>
      <c r="F450" s="72">
        <v>126</v>
      </c>
      <c r="G450" s="72" t="s">
        <v>252</v>
      </c>
    </row>
    <row r="451" spans="1:7">
      <c r="A451" s="72" t="s">
        <v>624</v>
      </c>
      <c r="D451" s="72" t="s">
        <v>725</v>
      </c>
      <c r="E451" s="72" t="s">
        <v>235</v>
      </c>
      <c r="F451" s="72" t="s">
        <v>235</v>
      </c>
      <c r="G451" s="72" t="s">
        <v>298</v>
      </c>
    </row>
    <row r="452" spans="1:7">
      <c r="A452" s="72" t="s">
        <v>624</v>
      </c>
      <c r="D452" s="72" t="s">
        <v>726</v>
      </c>
      <c r="E452" s="72" t="s">
        <v>235</v>
      </c>
      <c r="F452" s="72">
        <v>-40</v>
      </c>
      <c r="G452" s="72" t="s">
        <v>242</v>
      </c>
    </row>
    <row r="453" spans="1:7">
      <c r="A453" s="72" t="s">
        <v>624</v>
      </c>
      <c r="D453" s="72" t="s">
        <v>727</v>
      </c>
      <c r="E453" s="72" t="s">
        <v>235</v>
      </c>
      <c r="F453" s="72" t="s">
        <v>235</v>
      </c>
      <c r="G453" s="72" t="s">
        <v>252</v>
      </c>
    </row>
    <row r="454" spans="1:7">
      <c r="A454" s="72" t="s">
        <v>624</v>
      </c>
      <c r="D454" s="72" t="s">
        <v>728</v>
      </c>
      <c r="E454" s="72" t="s">
        <v>235</v>
      </c>
      <c r="F454" s="72" t="s">
        <v>235</v>
      </c>
      <c r="G454" s="72" t="s">
        <v>252</v>
      </c>
    </row>
    <row r="455" spans="1:7">
      <c r="A455" s="72" t="s">
        <v>624</v>
      </c>
      <c r="D455" s="72" t="s">
        <v>729</v>
      </c>
      <c r="E455" s="72" t="s">
        <v>235</v>
      </c>
      <c r="F455" s="72" t="s">
        <v>235</v>
      </c>
      <c r="G455" s="72" t="s">
        <v>242</v>
      </c>
    </row>
    <row r="456" spans="1:7">
      <c r="A456" s="72" t="s">
        <v>624</v>
      </c>
      <c r="D456" s="72" t="s">
        <v>730</v>
      </c>
      <c r="E456" s="72" t="s">
        <v>235</v>
      </c>
      <c r="F456" s="72" t="s">
        <v>235</v>
      </c>
      <c r="G456" s="72" t="s">
        <v>242</v>
      </c>
    </row>
    <row r="457" spans="1:7">
      <c r="A457" s="72" t="s">
        <v>624</v>
      </c>
      <c r="D457" s="72" t="s">
        <v>731</v>
      </c>
      <c r="E457" s="72">
        <v>-126</v>
      </c>
      <c r="F457" s="72">
        <v>126</v>
      </c>
      <c r="G457" s="72" t="s">
        <v>252</v>
      </c>
    </row>
    <row r="458" spans="1:7">
      <c r="A458" s="72" t="s">
        <v>624</v>
      </c>
      <c r="D458" s="72" t="s">
        <v>732</v>
      </c>
      <c r="E458" s="72" t="s">
        <v>235</v>
      </c>
      <c r="F458" s="72" t="s">
        <v>235</v>
      </c>
      <c r="G458" s="72" t="s">
        <v>298</v>
      </c>
    </row>
    <row r="459" spans="1:7">
      <c r="A459" s="72" t="s">
        <v>624</v>
      </c>
      <c r="D459" s="72" t="s">
        <v>733</v>
      </c>
      <c r="E459" s="72">
        <v>-126</v>
      </c>
      <c r="F459" s="72">
        <v>126</v>
      </c>
      <c r="G459" s="72" t="s">
        <v>252</v>
      </c>
    </row>
    <row r="460" spans="1:7">
      <c r="A460" s="72" t="s">
        <v>624</v>
      </c>
      <c r="D460" s="72" t="s">
        <v>734</v>
      </c>
      <c r="E460" s="72" t="s">
        <v>235</v>
      </c>
      <c r="F460" s="72" t="s">
        <v>235</v>
      </c>
      <c r="G460" s="72" t="s">
        <v>298</v>
      </c>
    </row>
    <row r="461" spans="1:7">
      <c r="A461" s="72" t="s">
        <v>624</v>
      </c>
      <c r="D461" s="72" t="s">
        <v>735</v>
      </c>
      <c r="E461" s="72" t="s">
        <v>235</v>
      </c>
      <c r="F461" s="72">
        <v>-40</v>
      </c>
      <c r="G461" s="72" t="s">
        <v>242</v>
      </c>
    </row>
    <row r="462" spans="1:7">
      <c r="A462" s="72" t="s">
        <v>624</v>
      </c>
      <c r="D462" s="72" t="s">
        <v>736</v>
      </c>
      <c r="E462" s="72" t="s">
        <v>235</v>
      </c>
      <c r="F462" s="72" t="s">
        <v>235</v>
      </c>
      <c r="G462" s="72" t="s">
        <v>252</v>
      </c>
    </row>
    <row r="463" spans="1:7">
      <c r="A463" s="72" t="s">
        <v>624</v>
      </c>
      <c r="D463" s="72" t="s">
        <v>737</v>
      </c>
      <c r="E463" s="72" t="s">
        <v>235</v>
      </c>
      <c r="F463" s="72" t="s">
        <v>235</v>
      </c>
      <c r="G463" s="72" t="s">
        <v>252</v>
      </c>
    </row>
    <row r="464" spans="1:7">
      <c r="A464" s="72" t="s">
        <v>624</v>
      </c>
      <c r="D464" s="72" t="s">
        <v>738</v>
      </c>
      <c r="E464" s="72" t="s">
        <v>235</v>
      </c>
      <c r="F464" s="72" t="s">
        <v>235</v>
      </c>
      <c r="G464" s="72" t="s">
        <v>242</v>
      </c>
    </row>
    <row r="465" spans="1:7">
      <c r="A465" s="72" t="s">
        <v>624</v>
      </c>
      <c r="D465" s="72" t="s">
        <v>739</v>
      </c>
      <c r="E465" s="72" t="s">
        <v>235</v>
      </c>
      <c r="F465" s="72" t="s">
        <v>235</v>
      </c>
      <c r="G465" s="72" t="s">
        <v>242</v>
      </c>
    </row>
    <row r="466" spans="1:7">
      <c r="A466" s="72" t="s">
        <v>624</v>
      </c>
      <c r="D466" s="72" t="s">
        <v>740</v>
      </c>
      <c r="E466" s="72">
        <v>-126</v>
      </c>
      <c r="F466" s="72">
        <v>126</v>
      </c>
      <c r="G466" s="72" t="s">
        <v>252</v>
      </c>
    </row>
    <row r="467" spans="1:7">
      <c r="A467" s="72" t="s">
        <v>624</v>
      </c>
      <c r="D467" s="72" t="s">
        <v>741</v>
      </c>
      <c r="E467" s="72" t="s">
        <v>235</v>
      </c>
      <c r="F467" s="72" t="s">
        <v>235</v>
      </c>
      <c r="G467" s="72" t="s">
        <v>298</v>
      </c>
    </row>
    <row r="468" spans="1:7">
      <c r="A468" s="72" t="s">
        <v>624</v>
      </c>
      <c r="D468" s="72" t="s">
        <v>742</v>
      </c>
      <c r="E468" s="72">
        <v>-126</v>
      </c>
      <c r="F468" s="72">
        <v>126</v>
      </c>
      <c r="G468" s="72" t="s">
        <v>252</v>
      </c>
    </row>
    <row r="469" spans="1:7">
      <c r="A469" s="72" t="s">
        <v>624</v>
      </c>
      <c r="D469" s="72" t="s">
        <v>743</v>
      </c>
      <c r="E469" s="72" t="s">
        <v>235</v>
      </c>
      <c r="F469" s="72" t="s">
        <v>235</v>
      </c>
      <c r="G469" s="72" t="s">
        <v>298</v>
      </c>
    </row>
    <row r="470" spans="1:7">
      <c r="A470" s="72" t="s">
        <v>624</v>
      </c>
      <c r="D470" s="72" t="s">
        <v>744</v>
      </c>
      <c r="E470" s="72" t="s">
        <v>235</v>
      </c>
      <c r="F470" s="72">
        <v>-40</v>
      </c>
      <c r="G470" s="72" t="s">
        <v>242</v>
      </c>
    </row>
    <row r="471" spans="1:7">
      <c r="A471" s="72" t="s">
        <v>624</v>
      </c>
      <c r="D471" s="72" t="s">
        <v>745</v>
      </c>
      <c r="E471" s="72" t="s">
        <v>235</v>
      </c>
      <c r="F471" s="72" t="s">
        <v>235</v>
      </c>
      <c r="G471" s="72" t="s">
        <v>252</v>
      </c>
    </row>
    <row r="472" spans="1:7">
      <c r="A472" s="72" t="s">
        <v>624</v>
      </c>
      <c r="D472" s="72" t="s">
        <v>746</v>
      </c>
      <c r="E472" s="72" t="s">
        <v>235</v>
      </c>
      <c r="F472" s="72" t="s">
        <v>235</v>
      </c>
      <c r="G472" s="72" t="s">
        <v>252</v>
      </c>
    </row>
    <row r="473" spans="1:7">
      <c r="A473" s="72" t="s">
        <v>624</v>
      </c>
      <c r="D473" s="72" t="s">
        <v>747</v>
      </c>
      <c r="E473" s="72" t="s">
        <v>235</v>
      </c>
      <c r="F473" s="72" t="s">
        <v>235</v>
      </c>
      <c r="G473" s="72" t="s">
        <v>242</v>
      </c>
    </row>
    <row r="474" spans="1:7">
      <c r="A474" s="72" t="s">
        <v>624</v>
      </c>
      <c r="D474" s="72" t="s">
        <v>748</v>
      </c>
      <c r="E474" s="72" t="s">
        <v>235</v>
      </c>
      <c r="F474" s="72" t="s">
        <v>235</v>
      </c>
      <c r="G474" s="72" t="s">
        <v>242</v>
      </c>
    </row>
    <row r="475" spans="1:7">
      <c r="A475" s="72" t="s">
        <v>624</v>
      </c>
      <c r="D475" s="72" t="s">
        <v>749</v>
      </c>
      <c r="E475" s="72">
        <v>-126</v>
      </c>
      <c r="F475" s="72">
        <v>126</v>
      </c>
      <c r="G475" s="72" t="s">
        <v>252</v>
      </c>
    </row>
    <row r="476" spans="1:7">
      <c r="A476" s="72" t="s">
        <v>624</v>
      </c>
      <c r="D476" s="72" t="s">
        <v>750</v>
      </c>
      <c r="E476" s="72" t="s">
        <v>235</v>
      </c>
      <c r="F476" s="72" t="s">
        <v>235</v>
      </c>
      <c r="G476" s="72" t="s">
        <v>298</v>
      </c>
    </row>
    <row r="477" spans="1:7">
      <c r="A477" s="72" t="s">
        <v>624</v>
      </c>
      <c r="D477" s="72" t="s">
        <v>751</v>
      </c>
      <c r="E477" s="72">
        <v>-126</v>
      </c>
      <c r="F477" s="72">
        <v>126</v>
      </c>
      <c r="G477" s="72" t="s">
        <v>252</v>
      </c>
    </row>
    <row r="478" spans="1:7">
      <c r="A478" s="72" t="s">
        <v>624</v>
      </c>
      <c r="D478" s="72" t="s">
        <v>752</v>
      </c>
      <c r="E478" s="72" t="s">
        <v>235</v>
      </c>
      <c r="F478" s="72" t="s">
        <v>235</v>
      </c>
      <c r="G478" s="72" t="s">
        <v>298</v>
      </c>
    </row>
    <row r="479" spans="1:7">
      <c r="A479" s="72" t="s">
        <v>624</v>
      </c>
      <c r="D479" s="72" t="s">
        <v>753</v>
      </c>
      <c r="E479" s="72" t="s">
        <v>235</v>
      </c>
      <c r="F479" s="72">
        <v>-40</v>
      </c>
      <c r="G479" s="72" t="s">
        <v>242</v>
      </c>
    </row>
    <row r="480" spans="1:7">
      <c r="A480" s="72" t="s">
        <v>624</v>
      </c>
      <c r="D480" s="72" t="s">
        <v>754</v>
      </c>
      <c r="E480" s="72" t="s">
        <v>235</v>
      </c>
      <c r="F480" s="72" t="s">
        <v>235</v>
      </c>
      <c r="G480" s="72" t="s">
        <v>252</v>
      </c>
    </row>
    <row r="481" spans="1:7">
      <c r="A481" s="72" t="s">
        <v>624</v>
      </c>
      <c r="D481" s="72" t="s">
        <v>755</v>
      </c>
      <c r="E481" s="72" t="s">
        <v>235</v>
      </c>
      <c r="F481" s="72" t="s">
        <v>235</v>
      </c>
      <c r="G481" s="72" t="s">
        <v>252</v>
      </c>
    </row>
    <row r="482" spans="1:7">
      <c r="A482" s="72" t="s">
        <v>624</v>
      </c>
      <c r="D482" s="72" t="s">
        <v>756</v>
      </c>
      <c r="E482" s="72" t="s">
        <v>235</v>
      </c>
      <c r="F482" s="72" t="s">
        <v>235</v>
      </c>
      <c r="G482" s="72" t="s">
        <v>242</v>
      </c>
    </row>
    <row r="483" spans="1:7">
      <c r="A483" s="72" t="s">
        <v>624</v>
      </c>
      <c r="D483" s="72" t="s">
        <v>757</v>
      </c>
      <c r="E483" s="72" t="s">
        <v>235</v>
      </c>
      <c r="F483" s="72" t="s">
        <v>235</v>
      </c>
      <c r="G483" s="72" t="s">
        <v>242</v>
      </c>
    </row>
    <row r="484" spans="1:7">
      <c r="A484" s="72" t="s">
        <v>624</v>
      </c>
      <c r="D484" s="72" t="s">
        <v>758</v>
      </c>
      <c r="E484" s="72">
        <v>-126</v>
      </c>
      <c r="F484" s="72">
        <v>126</v>
      </c>
      <c r="G484" s="72" t="s">
        <v>252</v>
      </c>
    </row>
    <row r="485" spans="1:7">
      <c r="A485" s="72" t="s">
        <v>624</v>
      </c>
      <c r="D485" s="72" t="s">
        <v>759</v>
      </c>
      <c r="E485" s="72" t="s">
        <v>235</v>
      </c>
      <c r="F485" s="72" t="s">
        <v>235</v>
      </c>
      <c r="G485" s="72" t="s">
        <v>298</v>
      </c>
    </row>
    <row r="486" spans="1:7">
      <c r="A486" s="72" t="s">
        <v>624</v>
      </c>
      <c r="D486" s="72" t="s">
        <v>760</v>
      </c>
      <c r="E486" s="72">
        <v>-126</v>
      </c>
      <c r="F486" s="72">
        <v>126</v>
      </c>
      <c r="G486" s="72" t="s">
        <v>252</v>
      </c>
    </row>
    <row r="487" spans="1:7">
      <c r="A487" s="72" t="s">
        <v>624</v>
      </c>
      <c r="D487" s="72" t="s">
        <v>761</v>
      </c>
      <c r="E487" s="72" t="s">
        <v>235</v>
      </c>
      <c r="F487" s="72" t="s">
        <v>235</v>
      </c>
      <c r="G487" s="72" t="s">
        <v>298</v>
      </c>
    </row>
    <row r="488" spans="1:7">
      <c r="A488" s="72" t="s">
        <v>624</v>
      </c>
      <c r="D488" s="72" t="s">
        <v>762</v>
      </c>
      <c r="E488" s="72" t="s">
        <v>235</v>
      </c>
      <c r="F488" s="72">
        <v>-40</v>
      </c>
      <c r="G488" s="72" t="s">
        <v>242</v>
      </c>
    </row>
    <row r="489" spans="1:7">
      <c r="A489" s="72" t="s">
        <v>624</v>
      </c>
      <c r="D489" s="72" t="s">
        <v>763</v>
      </c>
      <c r="E489" s="72" t="s">
        <v>235</v>
      </c>
      <c r="F489" s="72" t="s">
        <v>235</v>
      </c>
      <c r="G489" s="72" t="s">
        <v>252</v>
      </c>
    </row>
    <row r="490" spans="1:7">
      <c r="A490" s="72" t="s">
        <v>624</v>
      </c>
      <c r="D490" s="72" t="s">
        <v>764</v>
      </c>
      <c r="E490" s="72" t="s">
        <v>235</v>
      </c>
      <c r="F490" s="72" t="s">
        <v>235</v>
      </c>
      <c r="G490" s="72" t="s">
        <v>252</v>
      </c>
    </row>
    <row r="491" spans="1:7">
      <c r="A491" s="72" t="s">
        <v>624</v>
      </c>
      <c r="D491" s="72" t="s">
        <v>765</v>
      </c>
      <c r="E491" s="72" t="s">
        <v>235</v>
      </c>
      <c r="F491" s="72" t="s">
        <v>235</v>
      </c>
      <c r="G491" s="72" t="s">
        <v>242</v>
      </c>
    </row>
    <row r="492" spans="1:7">
      <c r="A492" s="72" t="s">
        <v>624</v>
      </c>
      <c r="D492" s="72" t="s">
        <v>766</v>
      </c>
      <c r="E492" s="72" t="s">
        <v>235</v>
      </c>
      <c r="F492" s="72" t="s">
        <v>235</v>
      </c>
      <c r="G492" s="72" t="s">
        <v>242</v>
      </c>
    </row>
    <row r="493" spans="1:7">
      <c r="A493" s="72" t="s">
        <v>624</v>
      </c>
      <c r="D493" s="72" t="s">
        <v>767</v>
      </c>
      <c r="E493" s="72">
        <v>-126</v>
      </c>
      <c r="F493" s="72">
        <v>126</v>
      </c>
      <c r="G493" s="72" t="s">
        <v>252</v>
      </c>
    </row>
    <row r="494" spans="1:7">
      <c r="A494" s="72" t="s">
        <v>624</v>
      </c>
      <c r="D494" s="72" t="s">
        <v>768</v>
      </c>
      <c r="E494" s="72" t="s">
        <v>235</v>
      </c>
      <c r="F494" s="72" t="s">
        <v>235</v>
      </c>
      <c r="G494" s="72" t="s">
        <v>298</v>
      </c>
    </row>
    <row r="495" spans="1:7">
      <c r="A495" s="72" t="s">
        <v>624</v>
      </c>
      <c r="D495" s="72" t="s">
        <v>769</v>
      </c>
      <c r="E495" s="72">
        <v>-126</v>
      </c>
      <c r="F495" s="72">
        <v>126</v>
      </c>
      <c r="G495" s="72" t="s">
        <v>252</v>
      </c>
    </row>
    <row r="496" spans="1:7">
      <c r="A496" s="72" t="s">
        <v>624</v>
      </c>
      <c r="D496" s="72" t="s">
        <v>770</v>
      </c>
      <c r="E496" s="72" t="s">
        <v>235</v>
      </c>
      <c r="F496" s="72" t="s">
        <v>235</v>
      </c>
      <c r="G496" s="72" t="s">
        <v>298</v>
      </c>
    </row>
    <row r="497" spans="1:7">
      <c r="A497" s="72" t="s">
        <v>624</v>
      </c>
      <c r="D497" s="72" t="s">
        <v>771</v>
      </c>
      <c r="E497" s="72" t="s">
        <v>235</v>
      </c>
      <c r="F497" s="72">
        <v>-40</v>
      </c>
      <c r="G497" s="72" t="s">
        <v>242</v>
      </c>
    </row>
    <row r="498" spans="1:7">
      <c r="A498" s="72" t="s">
        <v>624</v>
      </c>
      <c r="D498" s="72" t="s">
        <v>772</v>
      </c>
      <c r="E498" s="72" t="s">
        <v>235</v>
      </c>
      <c r="F498" s="72" t="s">
        <v>235</v>
      </c>
      <c r="G498" s="72" t="s">
        <v>252</v>
      </c>
    </row>
    <row r="499" spans="1:7">
      <c r="A499" s="72" t="s">
        <v>624</v>
      </c>
      <c r="D499" s="72" t="s">
        <v>773</v>
      </c>
      <c r="E499" s="72" t="s">
        <v>235</v>
      </c>
      <c r="F499" s="72" t="s">
        <v>235</v>
      </c>
      <c r="G499" s="72" t="s">
        <v>252</v>
      </c>
    </row>
    <row r="500" spans="1:7">
      <c r="A500" s="72" t="s">
        <v>624</v>
      </c>
      <c r="D500" s="72" t="s">
        <v>774</v>
      </c>
      <c r="E500" s="72" t="s">
        <v>235</v>
      </c>
      <c r="F500" s="72" t="s">
        <v>235</v>
      </c>
      <c r="G500" s="72" t="s">
        <v>242</v>
      </c>
    </row>
    <row r="501" spans="1:7">
      <c r="A501" s="72" t="s">
        <v>624</v>
      </c>
      <c r="D501" s="72" t="s">
        <v>775</v>
      </c>
      <c r="E501" s="72" t="s">
        <v>235</v>
      </c>
      <c r="F501" s="72" t="s">
        <v>235</v>
      </c>
      <c r="G501" s="72" t="s">
        <v>242</v>
      </c>
    </row>
    <row r="502" spans="1:7">
      <c r="A502" s="72" t="s">
        <v>624</v>
      </c>
      <c r="D502" s="72" t="s">
        <v>776</v>
      </c>
      <c r="E502" s="72">
        <v>-126</v>
      </c>
      <c r="F502" s="72">
        <v>126</v>
      </c>
      <c r="G502" s="72" t="s">
        <v>252</v>
      </c>
    </row>
    <row r="503" spans="1:7">
      <c r="A503" s="72" t="s">
        <v>624</v>
      </c>
      <c r="D503" s="72" t="s">
        <v>777</v>
      </c>
      <c r="E503" s="72" t="s">
        <v>235</v>
      </c>
      <c r="F503" s="72" t="s">
        <v>235</v>
      </c>
      <c r="G503" s="72" t="s">
        <v>298</v>
      </c>
    </row>
    <row r="504" spans="1:7">
      <c r="A504" s="72" t="s">
        <v>624</v>
      </c>
      <c r="D504" s="72" t="s">
        <v>778</v>
      </c>
      <c r="E504" s="72">
        <v>-126</v>
      </c>
      <c r="F504" s="72">
        <v>126</v>
      </c>
      <c r="G504" s="72" t="s">
        <v>252</v>
      </c>
    </row>
    <row r="505" spans="1:7">
      <c r="A505" s="72" t="s">
        <v>624</v>
      </c>
      <c r="D505" s="72" t="s">
        <v>779</v>
      </c>
      <c r="E505" s="72" t="s">
        <v>235</v>
      </c>
      <c r="F505" s="72" t="s">
        <v>235</v>
      </c>
      <c r="G505" s="72" t="s">
        <v>298</v>
      </c>
    </row>
    <row r="506" spans="1:7">
      <c r="A506" s="72" t="s">
        <v>624</v>
      </c>
      <c r="D506" s="72" t="s">
        <v>780</v>
      </c>
      <c r="E506" s="72" t="s">
        <v>235</v>
      </c>
      <c r="F506" s="72">
        <v>-40</v>
      </c>
      <c r="G506" s="72" t="s">
        <v>242</v>
      </c>
    </row>
    <row r="507" spans="1:7">
      <c r="A507" s="72" t="s">
        <v>624</v>
      </c>
      <c r="D507" s="72" t="s">
        <v>781</v>
      </c>
      <c r="E507" s="72" t="s">
        <v>235</v>
      </c>
      <c r="F507" s="72" t="s">
        <v>235</v>
      </c>
      <c r="G507" s="72" t="s">
        <v>252</v>
      </c>
    </row>
    <row r="508" spans="1:7">
      <c r="A508" s="72" t="s">
        <v>624</v>
      </c>
      <c r="D508" s="72" t="s">
        <v>782</v>
      </c>
      <c r="E508" s="72" t="s">
        <v>235</v>
      </c>
      <c r="F508" s="72" t="s">
        <v>235</v>
      </c>
      <c r="G508" s="72" t="s">
        <v>252</v>
      </c>
    </row>
    <row r="509" spans="1:7">
      <c r="A509" s="72" t="s">
        <v>624</v>
      </c>
      <c r="D509" s="72" t="s">
        <v>783</v>
      </c>
      <c r="E509" s="72" t="s">
        <v>235</v>
      </c>
      <c r="F509" s="72" t="s">
        <v>235</v>
      </c>
      <c r="G509" s="72" t="s">
        <v>242</v>
      </c>
    </row>
    <row r="510" spans="1:7">
      <c r="A510" s="72" t="s">
        <v>624</v>
      </c>
      <c r="D510" s="72" t="s">
        <v>784</v>
      </c>
      <c r="E510" s="72" t="s">
        <v>235</v>
      </c>
      <c r="F510" s="72" t="s">
        <v>235</v>
      </c>
      <c r="G510" s="72" t="s">
        <v>242</v>
      </c>
    </row>
    <row r="511" spans="1:7">
      <c r="A511" s="72" t="s">
        <v>624</v>
      </c>
      <c r="D511" s="72" t="s">
        <v>785</v>
      </c>
      <c r="E511" s="72">
        <v>-126</v>
      </c>
      <c r="F511" s="72">
        <v>126</v>
      </c>
      <c r="G511" s="72" t="s">
        <v>252</v>
      </c>
    </row>
    <row r="512" spans="1:7">
      <c r="A512" s="72" t="s">
        <v>624</v>
      </c>
      <c r="D512" s="72" t="s">
        <v>786</v>
      </c>
      <c r="E512" s="72" t="s">
        <v>235</v>
      </c>
      <c r="F512" s="72" t="s">
        <v>235</v>
      </c>
      <c r="G512" s="72" t="s">
        <v>298</v>
      </c>
    </row>
    <row r="513" spans="1:7">
      <c r="A513" s="72" t="s">
        <v>624</v>
      </c>
      <c r="D513" s="72" t="s">
        <v>787</v>
      </c>
      <c r="E513" s="72">
        <v>-126</v>
      </c>
      <c r="F513" s="72">
        <v>126</v>
      </c>
      <c r="G513" s="72" t="s">
        <v>252</v>
      </c>
    </row>
    <row r="514" spans="1:7">
      <c r="A514" s="72" t="s">
        <v>624</v>
      </c>
      <c r="D514" s="72" t="s">
        <v>788</v>
      </c>
      <c r="E514" s="72" t="s">
        <v>235</v>
      </c>
      <c r="F514" s="72" t="s">
        <v>235</v>
      </c>
      <c r="G514" s="72" t="s">
        <v>298</v>
      </c>
    </row>
    <row r="515" spans="1:7">
      <c r="A515" s="72" t="s">
        <v>624</v>
      </c>
      <c r="D515" s="72" t="s">
        <v>789</v>
      </c>
      <c r="E515" s="72" t="s">
        <v>235</v>
      </c>
      <c r="F515" s="72">
        <v>-40</v>
      </c>
      <c r="G515" s="72" t="s">
        <v>242</v>
      </c>
    </row>
    <row r="516" spans="1:7">
      <c r="A516" s="72" t="s">
        <v>624</v>
      </c>
      <c r="D516" s="72" t="s">
        <v>790</v>
      </c>
      <c r="E516" s="72" t="s">
        <v>235</v>
      </c>
      <c r="F516" s="72" t="s">
        <v>235</v>
      </c>
      <c r="G516" s="72" t="s">
        <v>252</v>
      </c>
    </row>
    <row r="517" spans="1:7">
      <c r="A517" s="72" t="s">
        <v>624</v>
      </c>
      <c r="D517" s="72" t="s">
        <v>791</v>
      </c>
      <c r="E517" s="72" t="s">
        <v>235</v>
      </c>
      <c r="F517" s="72" t="s">
        <v>235</v>
      </c>
      <c r="G517" s="72" t="s">
        <v>252</v>
      </c>
    </row>
    <row r="518" spans="1:7">
      <c r="A518" s="72" t="s">
        <v>624</v>
      </c>
      <c r="D518" s="72" t="s">
        <v>792</v>
      </c>
      <c r="E518" s="72" t="s">
        <v>235</v>
      </c>
      <c r="F518" s="72" t="s">
        <v>235</v>
      </c>
      <c r="G518" s="72" t="s">
        <v>242</v>
      </c>
    </row>
    <row r="519" spans="1:7">
      <c r="A519" s="72" t="s">
        <v>624</v>
      </c>
      <c r="D519" s="72" t="s">
        <v>793</v>
      </c>
      <c r="E519" s="72" t="s">
        <v>235</v>
      </c>
      <c r="F519" s="72" t="s">
        <v>235</v>
      </c>
      <c r="G519" s="72" t="s">
        <v>242</v>
      </c>
    </row>
    <row r="520" spans="1:7">
      <c r="A520" s="72" t="s">
        <v>794</v>
      </c>
      <c r="D520" s="72" t="s">
        <v>795</v>
      </c>
      <c r="E520" s="72">
        <v>512</v>
      </c>
      <c r="F520" s="72">
        <v>512</v>
      </c>
      <c r="G520" s="72" t="s">
        <v>252</v>
      </c>
    </row>
    <row r="521" spans="1:7">
      <c r="A521" s="72" t="s">
        <v>794</v>
      </c>
      <c r="B521" s="72" t="s">
        <v>6936</v>
      </c>
      <c r="C521" s="72" t="s">
        <v>6937</v>
      </c>
      <c r="D521" s="72" t="s">
        <v>796</v>
      </c>
    </row>
    <row r="522" spans="1:7">
      <c r="A522" s="72" t="s">
        <v>794</v>
      </c>
      <c r="D522" s="72" t="s">
        <v>797</v>
      </c>
    </row>
    <row r="523" spans="1:7">
      <c r="A523" s="72" t="s">
        <v>794</v>
      </c>
      <c r="D523" s="72" t="s">
        <v>798</v>
      </c>
      <c r="E523" s="72">
        <v>512</v>
      </c>
      <c r="F523" s="72">
        <v>512</v>
      </c>
      <c r="G523" s="72" t="s">
        <v>252</v>
      </c>
    </row>
    <row r="524" spans="1:7">
      <c r="A524" s="72" t="s">
        <v>794</v>
      </c>
      <c r="B524" s="72" t="s">
        <v>6936</v>
      </c>
      <c r="C524" s="72" t="s">
        <v>6937</v>
      </c>
      <c r="D524" s="72" t="s">
        <v>799</v>
      </c>
    </row>
    <row r="525" spans="1:7">
      <c r="A525" s="72" t="s">
        <v>794</v>
      </c>
      <c r="D525" s="72" t="s">
        <v>800</v>
      </c>
    </row>
    <row r="526" spans="1:7">
      <c r="A526" s="72" t="s">
        <v>794</v>
      </c>
      <c r="D526" s="72" t="s">
        <v>801</v>
      </c>
      <c r="E526" s="72">
        <v>512</v>
      </c>
      <c r="F526" s="72">
        <v>512</v>
      </c>
      <c r="G526" s="72" t="s">
        <v>252</v>
      </c>
    </row>
    <row r="527" spans="1:7">
      <c r="A527" s="72" t="s">
        <v>794</v>
      </c>
      <c r="B527" s="72" t="s">
        <v>6936</v>
      </c>
      <c r="C527" s="72" t="s">
        <v>6937</v>
      </c>
      <c r="D527" s="72" t="s">
        <v>802</v>
      </c>
    </row>
    <row r="528" spans="1:7">
      <c r="A528" s="72" t="s">
        <v>794</v>
      </c>
      <c r="D528" s="72" t="s">
        <v>803</v>
      </c>
    </row>
    <row r="529" spans="1:7">
      <c r="A529" s="72" t="s">
        <v>794</v>
      </c>
      <c r="D529" s="72" t="s">
        <v>804</v>
      </c>
      <c r="E529" s="72">
        <v>512</v>
      </c>
      <c r="F529" s="72">
        <v>512</v>
      </c>
      <c r="G529" s="72" t="s">
        <v>252</v>
      </c>
    </row>
    <row r="530" spans="1:7">
      <c r="A530" s="72" t="s">
        <v>794</v>
      </c>
      <c r="B530" s="72" t="s">
        <v>6936</v>
      </c>
      <c r="C530" s="72" t="s">
        <v>6937</v>
      </c>
      <c r="D530" s="72" t="s">
        <v>805</v>
      </c>
    </row>
    <row r="531" spans="1:7">
      <c r="A531" s="72" t="s">
        <v>794</v>
      </c>
      <c r="D531" s="72" t="s">
        <v>806</v>
      </c>
    </row>
    <row r="532" spans="1:7">
      <c r="A532" s="72" t="s">
        <v>794</v>
      </c>
      <c r="D532" s="72" t="s">
        <v>807</v>
      </c>
      <c r="E532" s="72">
        <v>512</v>
      </c>
      <c r="F532" s="72">
        <v>512</v>
      </c>
      <c r="G532" s="72" t="s">
        <v>252</v>
      </c>
    </row>
    <row r="533" spans="1:7">
      <c r="A533" s="72" t="s">
        <v>794</v>
      </c>
      <c r="B533" s="72" t="s">
        <v>6936</v>
      </c>
      <c r="C533" s="72" t="s">
        <v>6937</v>
      </c>
      <c r="D533" s="72" t="s">
        <v>808</v>
      </c>
    </row>
    <row r="534" spans="1:7">
      <c r="A534" s="72" t="s">
        <v>794</v>
      </c>
      <c r="D534" s="72" t="s">
        <v>809</v>
      </c>
    </row>
    <row r="535" spans="1:7">
      <c r="A535" s="72" t="s">
        <v>794</v>
      </c>
      <c r="D535" s="72" t="s">
        <v>810</v>
      </c>
      <c r="E535" s="72">
        <v>512</v>
      </c>
      <c r="F535" s="72">
        <v>512</v>
      </c>
      <c r="G535" s="72" t="s">
        <v>252</v>
      </c>
    </row>
    <row r="536" spans="1:7">
      <c r="A536" s="72" t="s">
        <v>794</v>
      </c>
      <c r="B536" s="72" t="s">
        <v>6936</v>
      </c>
      <c r="C536" s="72" t="s">
        <v>6937</v>
      </c>
      <c r="D536" s="72" t="s">
        <v>811</v>
      </c>
    </row>
    <row r="537" spans="1:7">
      <c r="A537" s="72" t="s">
        <v>794</v>
      </c>
      <c r="D537" s="72" t="s">
        <v>812</v>
      </c>
    </row>
    <row r="538" spans="1:7">
      <c r="A538" s="72" t="s">
        <v>794</v>
      </c>
      <c r="D538" s="72" t="s">
        <v>813</v>
      </c>
      <c r="E538" s="72">
        <v>512</v>
      </c>
      <c r="F538" s="72">
        <v>512</v>
      </c>
      <c r="G538" s="72" t="s">
        <v>252</v>
      </c>
    </row>
    <row r="539" spans="1:7">
      <c r="A539" s="72" t="s">
        <v>794</v>
      </c>
      <c r="B539" s="72" t="s">
        <v>6936</v>
      </c>
      <c r="C539" s="72" t="s">
        <v>6937</v>
      </c>
      <c r="D539" s="72" t="s">
        <v>814</v>
      </c>
    </row>
    <row r="540" spans="1:7">
      <c r="A540" s="72" t="s">
        <v>794</v>
      </c>
      <c r="D540" s="72" t="s">
        <v>815</v>
      </c>
    </row>
    <row r="541" spans="1:7">
      <c r="A541" s="72" t="s">
        <v>794</v>
      </c>
      <c r="D541" s="72" t="s">
        <v>816</v>
      </c>
      <c r="E541" s="72">
        <v>512</v>
      </c>
      <c r="F541" s="72">
        <v>512</v>
      </c>
      <c r="G541" s="72" t="s">
        <v>252</v>
      </c>
    </row>
    <row r="542" spans="1:7">
      <c r="A542" s="72" t="s">
        <v>794</v>
      </c>
      <c r="B542" s="72" t="s">
        <v>6936</v>
      </c>
      <c r="C542" s="72" t="s">
        <v>6937</v>
      </c>
      <c r="D542" s="72" t="s">
        <v>817</v>
      </c>
    </row>
    <row r="543" spans="1:7">
      <c r="A543" s="72" t="s">
        <v>794</v>
      </c>
      <c r="D543" s="72" t="s">
        <v>818</v>
      </c>
    </row>
    <row r="544" spans="1:7">
      <c r="A544" s="72" t="s">
        <v>794</v>
      </c>
      <c r="D544" s="72" t="s">
        <v>819</v>
      </c>
      <c r="E544" s="72">
        <v>256</v>
      </c>
      <c r="F544" s="72">
        <v>256</v>
      </c>
      <c r="G544" s="72" t="s">
        <v>252</v>
      </c>
    </row>
    <row r="545" spans="1:7">
      <c r="A545" s="72" t="s">
        <v>794</v>
      </c>
      <c r="D545" s="72" t="s">
        <v>820</v>
      </c>
      <c r="E545" s="72">
        <v>1</v>
      </c>
      <c r="F545" s="72">
        <v>254</v>
      </c>
      <c r="G545" s="72" t="s">
        <v>252</v>
      </c>
    </row>
    <row r="546" spans="1:7">
      <c r="A546" s="72" t="s">
        <v>794</v>
      </c>
      <c r="D546" s="72" t="s">
        <v>821</v>
      </c>
      <c r="E546" s="72">
        <v>-2</v>
      </c>
      <c r="F546" s="72">
        <v>2</v>
      </c>
      <c r="G546" s="72" t="s">
        <v>822</v>
      </c>
    </row>
    <row r="547" spans="1:7">
      <c r="A547" s="72" t="s">
        <v>794</v>
      </c>
      <c r="D547" s="72" t="s">
        <v>823</v>
      </c>
      <c r="E547" s="72" t="s">
        <v>235</v>
      </c>
      <c r="F547" s="72" t="s">
        <v>235</v>
      </c>
      <c r="G547" s="72" t="s">
        <v>277</v>
      </c>
    </row>
    <row r="548" spans="1:7">
      <c r="A548" s="72" t="s">
        <v>794</v>
      </c>
      <c r="D548" s="72" t="s">
        <v>824</v>
      </c>
      <c r="E548" s="72">
        <v>1</v>
      </c>
      <c r="F548" s="72">
        <v>30</v>
      </c>
      <c r="G548" s="72" t="s">
        <v>252</v>
      </c>
    </row>
    <row r="549" spans="1:7">
      <c r="A549" s="72" t="s">
        <v>794</v>
      </c>
      <c r="D549" s="72" t="s">
        <v>825</v>
      </c>
      <c r="E549" s="72">
        <v>1</v>
      </c>
      <c r="F549" s="72">
        <v>14</v>
      </c>
      <c r="G549" s="72" t="s">
        <v>252</v>
      </c>
    </row>
    <row r="550" spans="1:7">
      <c r="A550" s="72" t="s">
        <v>794</v>
      </c>
      <c r="D550" s="72" t="s">
        <v>826</v>
      </c>
      <c r="E550" s="72">
        <v>1</v>
      </c>
      <c r="F550" s="72">
        <v>14</v>
      </c>
      <c r="G550" s="72" t="s">
        <v>252</v>
      </c>
    </row>
    <row r="551" spans="1:7">
      <c r="A551" s="72" t="s">
        <v>827</v>
      </c>
      <c r="D551" s="72" t="s">
        <v>828</v>
      </c>
      <c r="E551" s="72">
        <v>256</v>
      </c>
      <c r="F551" s="72">
        <v>256</v>
      </c>
      <c r="G551" s="72" t="s">
        <v>252</v>
      </c>
    </row>
    <row r="552" spans="1:7">
      <c r="A552" s="72" t="s">
        <v>827</v>
      </c>
      <c r="D552" s="72" t="s">
        <v>829</v>
      </c>
      <c r="E552" s="72">
        <v>220</v>
      </c>
      <c r="F552" s="72">
        <v>408</v>
      </c>
    </row>
    <row r="553" spans="1:7">
      <c r="A553" s="72" t="s">
        <v>827</v>
      </c>
      <c r="D553" s="72" t="s">
        <v>830</v>
      </c>
      <c r="E553" s="72">
        <v>220</v>
      </c>
      <c r="F553" s="72">
        <v>408</v>
      </c>
    </row>
    <row r="554" spans="1:7">
      <c r="A554" s="72" t="s">
        <v>827</v>
      </c>
      <c r="D554" s="72" t="s">
        <v>831</v>
      </c>
      <c r="E554" s="72">
        <v>8</v>
      </c>
      <c r="F554" s="72">
        <v>10</v>
      </c>
    </row>
    <row r="555" spans="1:7">
      <c r="A555" s="72" t="s">
        <v>827</v>
      </c>
      <c r="D555" s="72" t="s">
        <v>832</v>
      </c>
      <c r="E555" s="72">
        <v>1</v>
      </c>
      <c r="F555" s="72">
        <v>1</v>
      </c>
    </row>
    <row r="556" spans="1:7">
      <c r="A556" s="72" t="s">
        <v>833</v>
      </c>
      <c r="D556" s="72" t="s">
        <v>834</v>
      </c>
      <c r="E556" s="72">
        <v>256</v>
      </c>
      <c r="F556" s="72">
        <v>256</v>
      </c>
      <c r="G556" s="72" t="s">
        <v>252</v>
      </c>
    </row>
    <row r="557" spans="1:7">
      <c r="A557" s="72" t="s">
        <v>833</v>
      </c>
      <c r="D557" s="72" t="s">
        <v>835</v>
      </c>
      <c r="E557" s="72">
        <v>0</v>
      </c>
      <c r="F557" s="72">
        <v>15</v>
      </c>
      <c r="G557" s="72" t="s">
        <v>252</v>
      </c>
    </row>
    <row r="558" spans="1:7">
      <c r="A558" s="72" t="s">
        <v>833</v>
      </c>
      <c r="D558" s="72" t="s">
        <v>836</v>
      </c>
      <c r="E558" s="72">
        <v>-1.5</v>
      </c>
      <c r="F558" s="72">
        <v>1.5</v>
      </c>
      <c r="G558" s="72" t="s">
        <v>244</v>
      </c>
    </row>
    <row r="559" spans="1:7">
      <c r="A559" s="72" t="s">
        <v>833</v>
      </c>
      <c r="D559" s="72" t="s">
        <v>837</v>
      </c>
      <c r="E559" s="72" t="s">
        <v>235</v>
      </c>
      <c r="F559" s="72" t="s">
        <v>235</v>
      </c>
    </row>
    <row r="560" spans="1:7">
      <c r="A560" s="72" t="s">
        <v>833</v>
      </c>
      <c r="D560" s="72" t="s">
        <v>838</v>
      </c>
      <c r="E560" s="72" t="s">
        <v>235</v>
      </c>
      <c r="F560" s="72" t="s">
        <v>235</v>
      </c>
    </row>
    <row r="561" spans="1:7">
      <c r="A561" s="72" t="s">
        <v>833</v>
      </c>
      <c r="D561" s="72" t="s">
        <v>839</v>
      </c>
      <c r="E561" s="72" t="s">
        <v>235</v>
      </c>
      <c r="F561" s="72" t="s">
        <v>235</v>
      </c>
    </row>
    <row r="562" spans="1:7">
      <c r="A562" s="72" t="s">
        <v>833</v>
      </c>
      <c r="D562" s="72" t="s">
        <v>840</v>
      </c>
      <c r="E562" s="72" t="s">
        <v>235</v>
      </c>
      <c r="F562" s="72" t="s">
        <v>235</v>
      </c>
    </row>
    <row r="563" spans="1:7">
      <c r="A563" s="72" t="s">
        <v>833</v>
      </c>
      <c r="D563" s="72" t="s">
        <v>841</v>
      </c>
      <c r="E563" s="72">
        <v>100</v>
      </c>
      <c r="F563" s="72">
        <v>200</v>
      </c>
      <c r="G563" s="72" t="s">
        <v>298</v>
      </c>
    </row>
    <row r="564" spans="1:7">
      <c r="A564" s="72" t="s">
        <v>833</v>
      </c>
      <c r="D564" s="72" t="s">
        <v>842</v>
      </c>
      <c r="E564" s="72">
        <v>0</v>
      </c>
      <c r="F564" s="72">
        <v>15</v>
      </c>
      <c r="G564" s="72" t="s">
        <v>252</v>
      </c>
    </row>
    <row r="565" spans="1:7">
      <c r="A565" s="72" t="s">
        <v>833</v>
      </c>
      <c r="D565" s="72" t="s">
        <v>843</v>
      </c>
      <c r="E565" s="72">
        <v>0</v>
      </c>
      <c r="F565" s="72">
        <v>15</v>
      </c>
      <c r="G565" s="72" t="s">
        <v>252</v>
      </c>
    </row>
    <row r="566" spans="1:7">
      <c r="A566" s="72" t="s">
        <v>833</v>
      </c>
      <c r="D566" s="72" t="s">
        <v>844</v>
      </c>
      <c r="E566" s="72">
        <v>-1.5</v>
      </c>
      <c r="F566" s="72">
        <v>1.5</v>
      </c>
      <c r="G566" s="72" t="s">
        <v>244</v>
      </c>
    </row>
    <row r="567" spans="1:7">
      <c r="A567" s="72" t="s">
        <v>833</v>
      </c>
      <c r="D567" s="72" t="s">
        <v>845</v>
      </c>
      <c r="E567" s="72" t="s">
        <v>235</v>
      </c>
      <c r="F567" s="72" t="s">
        <v>235</v>
      </c>
    </row>
    <row r="568" spans="1:7">
      <c r="A568" s="72" t="s">
        <v>833</v>
      </c>
      <c r="D568" s="72" t="s">
        <v>846</v>
      </c>
      <c r="E568" s="72" t="s">
        <v>235</v>
      </c>
      <c r="F568" s="72" t="s">
        <v>235</v>
      </c>
    </row>
    <row r="569" spans="1:7">
      <c r="A569" s="72" t="s">
        <v>833</v>
      </c>
      <c r="D569" s="72" t="s">
        <v>847</v>
      </c>
      <c r="E569" s="72" t="s">
        <v>235</v>
      </c>
      <c r="F569" s="72" t="s">
        <v>235</v>
      </c>
    </row>
    <row r="570" spans="1:7">
      <c r="A570" s="72" t="s">
        <v>833</v>
      </c>
      <c r="D570" s="72" t="s">
        <v>848</v>
      </c>
      <c r="E570" s="72" t="s">
        <v>235</v>
      </c>
      <c r="F570" s="72" t="s">
        <v>235</v>
      </c>
    </row>
    <row r="571" spans="1:7">
      <c r="A571" s="72" t="s">
        <v>833</v>
      </c>
      <c r="D571" s="72" t="s">
        <v>849</v>
      </c>
      <c r="E571" s="72">
        <v>100</v>
      </c>
      <c r="F571" s="72">
        <v>200</v>
      </c>
      <c r="G571" s="72" t="s">
        <v>298</v>
      </c>
    </row>
    <row r="572" spans="1:7">
      <c r="A572" s="72" t="s">
        <v>833</v>
      </c>
      <c r="D572" s="72" t="s">
        <v>850</v>
      </c>
      <c r="E572" s="72">
        <v>0</v>
      </c>
      <c r="F572" s="72">
        <v>15</v>
      </c>
      <c r="G572" s="72" t="s">
        <v>252</v>
      </c>
    </row>
    <row r="573" spans="1:7">
      <c r="A573" s="72" t="s">
        <v>851</v>
      </c>
      <c r="D573" s="72" t="s">
        <v>852</v>
      </c>
      <c r="E573" s="72">
        <v>256</v>
      </c>
      <c r="F573" s="72">
        <v>256</v>
      </c>
      <c r="G573" s="72" t="s">
        <v>252</v>
      </c>
    </row>
    <row r="574" spans="1:7">
      <c r="A574" s="72" t="s">
        <v>851</v>
      </c>
      <c r="D574" s="72" t="s">
        <v>853</v>
      </c>
      <c r="E574" s="72">
        <v>1</v>
      </c>
      <c r="F574" s="72">
        <v>62</v>
      </c>
      <c r="G574" s="72" t="s">
        <v>252</v>
      </c>
    </row>
    <row r="575" spans="1:7">
      <c r="A575" s="72" t="s">
        <v>851</v>
      </c>
      <c r="D575" s="72" t="s">
        <v>854</v>
      </c>
      <c r="E575" s="72">
        <v>-3</v>
      </c>
      <c r="F575" s="72">
        <v>3</v>
      </c>
      <c r="G575" s="72" t="s">
        <v>244</v>
      </c>
    </row>
    <row r="576" spans="1:7">
      <c r="A576" s="72" t="s">
        <v>851</v>
      </c>
      <c r="D576" s="72" t="s">
        <v>855</v>
      </c>
      <c r="E576" s="72" t="s">
        <v>235</v>
      </c>
      <c r="F576" s="72" t="s">
        <v>235</v>
      </c>
    </row>
    <row r="577" spans="1:7">
      <c r="A577" s="72" t="s">
        <v>851</v>
      </c>
      <c r="D577" s="72" t="s">
        <v>856</v>
      </c>
      <c r="E577" s="72" t="s">
        <v>235</v>
      </c>
      <c r="F577" s="72" t="s">
        <v>235</v>
      </c>
    </row>
    <row r="578" spans="1:7">
      <c r="A578" s="72" t="s">
        <v>851</v>
      </c>
      <c r="D578" s="72" t="s">
        <v>857</v>
      </c>
      <c r="E578" s="72" t="s">
        <v>235</v>
      </c>
      <c r="F578" s="72" t="s">
        <v>235</v>
      </c>
    </row>
    <row r="579" spans="1:7">
      <c r="A579" s="72" t="s">
        <v>851</v>
      </c>
      <c r="D579" s="72" t="s">
        <v>858</v>
      </c>
      <c r="E579" s="72" t="s">
        <v>235</v>
      </c>
      <c r="F579" s="72" t="s">
        <v>235</v>
      </c>
    </row>
    <row r="580" spans="1:7">
      <c r="A580" s="72" t="s">
        <v>851</v>
      </c>
      <c r="D580" s="72" t="s">
        <v>859</v>
      </c>
      <c r="E580" s="72">
        <v>200</v>
      </c>
      <c r="F580" s="72">
        <v>400</v>
      </c>
      <c r="G580" s="72" t="s">
        <v>298</v>
      </c>
    </row>
    <row r="581" spans="1:7">
      <c r="A581" s="72" t="s">
        <v>851</v>
      </c>
      <c r="D581" s="72" t="s">
        <v>860</v>
      </c>
      <c r="E581" s="72">
        <v>1</v>
      </c>
      <c r="F581" s="72">
        <v>62</v>
      </c>
      <c r="G581" s="72" t="s">
        <v>252</v>
      </c>
    </row>
    <row r="582" spans="1:7">
      <c r="A582" s="72" t="s">
        <v>851</v>
      </c>
      <c r="D582" s="72" t="s">
        <v>861</v>
      </c>
      <c r="E582" s="72">
        <v>1</v>
      </c>
      <c r="F582" s="72">
        <v>62</v>
      </c>
      <c r="G582" s="72" t="s">
        <v>252</v>
      </c>
    </row>
    <row r="583" spans="1:7">
      <c r="A583" s="72" t="s">
        <v>862</v>
      </c>
      <c r="D583" s="72" t="s">
        <v>863</v>
      </c>
      <c r="E583" s="72">
        <v>256</v>
      </c>
      <c r="F583" s="72">
        <v>256</v>
      </c>
      <c r="G583" s="72" t="s">
        <v>252</v>
      </c>
    </row>
    <row r="584" spans="1:7">
      <c r="A584" s="72" t="s">
        <v>862</v>
      </c>
      <c r="D584" s="72" t="s">
        <v>864</v>
      </c>
      <c r="E584" s="72">
        <v>1</v>
      </c>
      <c r="F584" s="72">
        <v>14</v>
      </c>
      <c r="G584" s="72" t="s">
        <v>252</v>
      </c>
    </row>
    <row r="585" spans="1:7">
      <c r="A585" s="72" t="s">
        <v>862</v>
      </c>
      <c r="D585" s="72" t="s">
        <v>865</v>
      </c>
      <c r="E585" s="72">
        <v>1</v>
      </c>
      <c r="F585" s="72">
        <v>14</v>
      </c>
      <c r="G585" s="72" t="s">
        <v>252</v>
      </c>
    </row>
    <row r="586" spans="1:7">
      <c r="A586" s="72" t="s">
        <v>862</v>
      </c>
      <c r="D586" s="72" t="s">
        <v>866</v>
      </c>
      <c r="E586" s="72">
        <v>0</v>
      </c>
      <c r="F586" s="72">
        <v>7</v>
      </c>
      <c r="G586" s="72" t="s">
        <v>298</v>
      </c>
    </row>
    <row r="587" spans="1:7">
      <c r="A587" s="72" t="s">
        <v>867</v>
      </c>
      <c r="D587" s="72" t="s">
        <v>868</v>
      </c>
      <c r="E587" s="72">
        <v>256</v>
      </c>
      <c r="F587" s="72">
        <v>256</v>
      </c>
      <c r="G587" s="72" t="s">
        <v>252</v>
      </c>
    </row>
    <row r="588" spans="1:7">
      <c r="A588" s="72" t="s">
        <v>867</v>
      </c>
      <c r="D588" s="72" t="s">
        <v>869</v>
      </c>
      <c r="E588" s="72">
        <v>1</v>
      </c>
      <c r="F588" s="72">
        <v>14</v>
      </c>
      <c r="G588" s="72" t="s">
        <v>252</v>
      </c>
    </row>
    <row r="589" spans="1:7">
      <c r="A589" s="72" t="s">
        <v>867</v>
      </c>
      <c r="D589" s="72" t="s">
        <v>870</v>
      </c>
      <c r="E589" s="72">
        <v>1</v>
      </c>
      <c r="F589" s="72">
        <v>14</v>
      </c>
      <c r="G589" s="72" t="s">
        <v>252</v>
      </c>
    </row>
    <row r="590" spans="1:7">
      <c r="A590" s="72" t="s">
        <v>867</v>
      </c>
      <c r="D590" s="72" t="s">
        <v>871</v>
      </c>
      <c r="E590" s="72">
        <v>0</v>
      </c>
      <c r="F590" s="72">
        <v>7</v>
      </c>
      <c r="G590" s="72" t="s">
        <v>298</v>
      </c>
    </row>
    <row r="591" spans="1:7">
      <c r="A591" s="72" t="s">
        <v>867</v>
      </c>
      <c r="D591" s="72" t="s">
        <v>872</v>
      </c>
      <c r="E591" s="72">
        <v>1</v>
      </c>
      <c r="F591" s="72">
        <v>14</v>
      </c>
      <c r="G591" s="72" t="s">
        <v>252</v>
      </c>
    </row>
    <row r="592" spans="1:7">
      <c r="A592" s="72" t="s">
        <v>867</v>
      </c>
      <c r="D592" s="72" t="s">
        <v>873</v>
      </c>
      <c r="E592" s="72">
        <v>1</v>
      </c>
      <c r="F592" s="72">
        <v>14</v>
      </c>
      <c r="G592" s="72" t="s">
        <v>252</v>
      </c>
    </row>
    <row r="593" spans="1:7">
      <c r="A593" s="72" t="s">
        <v>867</v>
      </c>
      <c r="D593" s="72" t="s">
        <v>874</v>
      </c>
      <c r="E593" s="72">
        <v>0</v>
      </c>
      <c r="F593" s="72">
        <v>7</v>
      </c>
      <c r="G593" s="72" t="s">
        <v>298</v>
      </c>
    </row>
    <row r="594" spans="1:7">
      <c r="A594" s="72" t="s">
        <v>867</v>
      </c>
      <c r="D594" s="72" t="s">
        <v>875</v>
      </c>
      <c r="E594" s="72">
        <v>1</v>
      </c>
      <c r="F594" s="72">
        <v>14</v>
      </c>
      <c r="G594" s="72" t="s">
        <v>252</v>
      </c>
    </row>
    <row r="595" spans="1:7">
      <c r="A595" s="72" t="s">
        <v>867</v>
      </c>
      <c r="D595" s="72" t="s">
        <v>876</v>
      </c>
      <c r="E595" s="72">
        <v>1</v>
      </c>
      <c r="F595" s="72">
        <v>14</v>
      </c>
      <c r="G595" s="72" t="s">
        <v>252</v>
      </c>
    </row>
    <row r="596" spans="1:7">
      <c r="A596" s="72" t="s">
        <v>867</v>
      </c>
      <c r="D596" s="72" t="s">
        <v>877</v>
      </c>
      <c r="E596" s="72">
        <v>0</v>
      </c>
      <c r="F596" s="72">
        <v>7</v>
      </c>
      <c r="G596" s="72" t="s">
        <v>298</v>
      </c>
    </row>
    <row r="597" spans="1:7">
      <c r="A597" s="72" t="s">
        <v>867</v>
      </c>
      <c r="D597" s="72" t="s">
        <v>878</v>
      </c>
      <c r="E597" s="72">
        <v>1</v>
      </c>
      <c r="F597" s="72">
        <v>14</v>
      </c>
      <c r="G597" s="72" t="s">
        <v>252</v>
      </c>
    </row>
    <row r="598" spans="1:7">
      <c r="A598" s="72" t="s">
        <v>867</v>
      </c>
      <c r="D598" s="72" t="s">
        <v>879</v>
      </c>
      <c r="E598" s="72">
        <v>1</v>
      </c>
      <c r="F598" s="72">
        <v>14</v>
      </c>
      <c r="G598" s="72" t="s">
        <v>252</v>
      </c>
    </row>
    <row r="599" spans="1:7">
      <c r="A599" s="72" t="s">
        <v>867</v>
      </c>
      <c r="D599" s="72" t="s">
        <v>880</v>
      </c>
      <c r="E599" s="72">
        <v>0</v>
      </c>
      <c r="F599" s="72">
        <v>7</v>
      </c>
      <c r="G599" s="72" t="s">
        <v>298</v>
      </c>
    </row>
    <row r="600" spans="1:7">
      <c r="A600" s="72" t="s">
        <v>867</v>
      </c>
      <c r="D600" s="72" t="s">
        <v>881</v>
      </c>
      <c r="E600" s="72">
        <v>1</v>
      </c>
      <c r="F600" s="72">
        <v>14</v>
      </c>
      <c r="G600" s="72" t="s">
        <v>252</v>
      </c>
    </row>
    <row r="601" spans="1:7">
      <c r="A601" s="72" t="s">
        <v>867</v>
      </c>
      <c r="D601" s="72" t="s">
        <v>882</v>
      </c>
      <c r="E601" s="72">
        <v>1</v>
      </c>
      <c r="F601" s="72">
        <v>14</v>
      </c>
      <c r="G601" s="72" t="s">
        <v>252</v>
      </c>
    </row>
    <row r="602" spans="1:7">
      <c r="A602" s="72" t="s">
        <v>867</v>
      </c>
      <c r="D602" s="72" t="s">
        <v>883</v>
      </c>
      <c r="E602" s="72">
        <v>0</v>
      </c>
      <c r="F602" s="72">
        <v>7</v>
      </c>
      <c r="G602" s="72" t="s">
        <v>298</v>
      </c>
    </row>
    <row r="603" spans="1:7">
      <c r="A603" s="72" t="s">
        <v>867</v>
      </c>
      <c r="D603" s="72" t="s">
        <v>884</v>
      </c>
      <c r="E603" s="72">
        <v>1</v>
      </c>
      <c r="F603" s="72">
        <v>14</v>
      </c>
      <c r="G603" s="72" t="s">
        <v>252</v>
      </c>
    </row>
    <row r="604" spans="1:7">
      <c r="A604" s="72" t="s">
        <v>867</v>
      </c>
      <c r="D604" s="72" t="s">
        <v>885</v>
      </c>
      <c r="E604" s="72">
        <v>1</v>
      </c>
      <c r="F604" s="72">
        <v>14</v>
      </c>
      <c r="G604" s="72" t="s">
        <v>252</v>
      </c>
    </row>
    <row r="605" spans="1:7">
      <c r="A605" s="72" t="s">
        <v>867</v>
      </c>
      <c r="D605" s="72" t="s">
        <v>886</v>
      </c>
      <c r="E605" s="72">
        <v>0</v>
      </c>
      <c r="F605" s="72">
        <v>7</v>
      </c>
      <c r="G605" s="72" t="s">
        <v>298</v>
      </c>
    </row>
    <row r="606" spans="1:7">
      <c r="A606" s="72" t="s">
        <v>867</v>
      </c>
      <c r="D606" s="72" t="s">
        <v>887</v>
      </c>
      <c r="E606" s="72">
        <v>1</v>
      </c>
      <c r="F606" s="72">
        <v>14</v>
      </c>
      <c r="G606" s="72" t="s">
        <v>252</v>
      </c>
    </row>
    <row r="607" spans="1:7">
      <c r="A607" s="72" t="s">
        <v>867</v>
      </c>
      <c r="D607" s="72" t="s">
        <v>888</v>
      </c>
      <c r="E607" s="72">
        <v>1</v>
      </c>
      <c r="F607" s="72">
        <v>14</v>
      </c>
      <c r="G607" s="72" t="s">
        <v>252</v>
      </c>
    </row>
    <row r="608" spans="1:7">
      <c r="A608" s="72" t="s">
        <v>867</v>
      </c>
      <c r="D608" s="72" t="s">
        <v>889</v>
      </c>
      <c r="E608" s="72">
        <v>0</v>
      </c>
      <c r="F608" s="72">
        <v>7</v>
      </c>
      <c r="G608" s="72" t="s">
        <v>298</v>
      </c>
    </row>
    <row r="609" spans="1:7">
      <c r="A609" s="72" t="s">
        <v>890</v>
      </c>
      <c r="D609" s="72" t="s">
        <v>891</v>
      </c>
      <c r="E609" s="72">
        <v>512</v>
      </c>
      <c r="F609" s="72">
        <v>512</v>
      </c>
      <c r="G609" s="72" t="s">
        <v>252</v>
      </c>
    </row>
    <row r="610" spans="1:7">
      <c r="A610" s="72" t="s">
        <v>890</v>
      </c>
      <c r="B610" s="72" t="s">
        <v>6938</v>
      </c>
      <c r="C610" s="72" t="s">
        <v>6937</v>
      </c>
      <c r="D610" s="72" t="s">
        <v>892</v>
      </c>
    </row>
    <row r="611" spans="1:7">
      <c r="A611" s="72" t="s">
        <v>890</v>
      </c>
      <c r="D611" s="72" t="s">
        <v>893</v>
      </c>
    </row>
    <row r="612" spans="1:7">
      <c r="A612" s="72" t="s">
        <v>890</v>
      </c>
      <c r="D612" s="72" t="s">
        <v>894</v>
      </c>
      <c r="E612" s="72">
        <v>512</v>
      </c>
      <c r="F612" s="72">
        <v>512</v>
      </c>
      <c r="G612" s="72" t="s">
        <v>252</v>
      </c>
    </row>
    <row r="613" spans="1:7">
      <c r="A613" s="72" t="s">
        <v>890</v>
      </c>
      <c r="B613" s="72" t="s">
        <v>6938</v>
      </c>
      <c r="C613" s="72" t="s">
        <v>6937</v>
      </c>
      <c r="D613" s="72" t="s">
        <v>895</v>
      </c>
    </row>
    <row r="614" spans="1:7">
      <c r="A614" s="72" t="s">
        <v>890</v>
      </c>
      <c r="D614" s="72" t="s">
        <v>896</v>
      </c>
    </row>
    <row r="615" spans="1:7">
      <c r="A615" s="72" t="s">
        <v>890</v>
      </c>
      <c r="D615" s="72" t="s">
        <v>897</v>
      </c>
      <c r="E615" s="72">
        <v>512</v>
      </c>
      <c r="F615" s="72">
        <v>512</v>
      </c>
      <c r="G615" s="72" t="s">
        <v>252</v>
      </c>
    </row>
    <row r="616" spans="1:7">
      <c r="A616" s="72" t="s">
        <v>890</v>
      </c>
      <c r="B616" s="72" t="s">
        <v>6938</v>
      </c>
      <c r="C616" s="72" t="s">
        <v>6937</v>
      </c>
      <c r="D616" s="72" t="s">
        <v>898</v>
      </c>
    </row>
    <row r="617" spans="1:7">
      <c r="A617" s="72" t="s">
        <v>890</v>
      </c>
      <c r="D617" s="72" t="s">
        <v>899</v>
      </c>
    </row>
    <row r="618" spans="1:7">
      <c r="A618" s="72" t="s">
        <v>890</v>
      </c>
      <c r="D618" s="72" t="s">
        <v>900</v>
      </c>
      <c r="E618" s="72">
        <v>512</v>
      </c>
      <c r="F618" s="72">
        <v>512</v>
      </c>
      <c r="G618" s="72" t="s">
        <v>252</v>
      </c>
    </row>
    <row r="619" spans="1:7">
      <c r="A619" s="72" t="s">
        <v>890</v>
      </c>
      <c r="B619" s="72" t="s">
        <v>6938</v>
      </c>
      <c r="C619" s="72" t="s">
        <v>6937</v>
      </c>
      <c r="D619" s="72" t="s">
        <v>901</v>
      </c>
    </row>
    <row r="620" spans="1:7">
      <c r="A620" s="72" t="s">
        <v>890</v>
      </c>
      <c r="D620" s="72" t="s">
        <v>902</v>
      </c>
    </row>
    <row r="621" spans="1:7">
      <c r="A621" s="72" t="s">
        <v>890</v>
      </c>
      <c r="D621" s="72" t="s">
        <v>903</v>
      </c>
      <c r="E621" s="72">
        <v>512</v>
      </c>
      <c r="F621" s="72">
        <v>512</v>
      </c>
      <c r="G621" s="72" t="s">
        <v>252</v>
      </c>
    </row>
    <row r="622" spans="1:7">
      <c r="A622" s="72" t="s">
        <v>890</v>
      </c>
      <c r="B622" s="72" t="s">
        <v>6938</v>
      </c>
      <c r="C622" s="72" t="s">
        <v>6937</v>
      </c>
      <c r="D622" s="72" t="s">
        <v>904</v>
      </c>
    </row>
    <row r="623" spans="1:7">
      <c r="A623" s="72" t="s">
        <v>890</v>
      </c>
      <c r="D623" s="72" t="s">
        <v>905</v>
      </c>
    </row>
    <row r="624" spans="1:7">
      <c r="A624" s="72" t="s">
        <v>890</v>
      </c>
      <c r="D624" s="72" t="s">
        <v>906</v>
      </c>
      <c r="E624" s="72">
        <v>512</v>
      </c>
      <c r="F624" s="72">
        <v>512</v>
      </c>
      <c r="G624" s="72" t="s">
        <v>252</v>
      </c>
    </row>
    <row r="625" spans="1:7">
      <c r="A625" s="72" t="s">
        <v>890</v>
      </c>
      <c r="B625" s="72" t="s">
        <v>6938</v>
      </c>
      <c r="C625" s="72" t="s">
        <v>6937</v>
      </c>
      <c r="D625" s="72" t="s">
        <v>907</v>
      </c>
    </row>
    <row r="626" spans="1:7">
      <c r="A626" s="72" t="s">
        <v>890</v>
      </c>
      <c r="D626" s="72" t="s">
        <v>908</v>
      </c>
    </row>
    <row r="627" spans="1:7">
      <c r="A627" s="72" t="s">
        <v>890</v>
      </c>
      <c r="D627" s="72" t="s">
        <v>909</v>
      </c>
      <c r="E627" s="72">
        <v>512</v>
      </c>
      <c r="F627" s="72">
        <v>512</v>
      </c>
      <c r="G627" s="72" t="s">
        <v>252</v>
      </c>
    </row>
    <row r="628" spans="1:7">
      <c r="A628" s="72" t="s">
        <v>890</v>
      </c>
      <c r="B628" s="72" t="s">
        <v>6938</v>
      </c>
      <c r="C628" s="72" t="s">
        <v>6937</v>
      </c>
      <c r="D628" s="72" t="s">
        <v>910</v>
      </c>
    </row>
    <row r="629" spans="1:7">
      <c r="A629" s="72" t="s">
        <v>890</v>
      </c>
      <c r="D629" s="72" t="s">
        <v>911</v>
      </c>
    </row>
    <row r="630" spans="1:7">
      <c r="A630" s="72" t="s">
        <v>890</v>
      </c>
      <c r="D630" s="72" t="s">
        <v>912</v>
      </c>
      <c r="E630" s="72">
        <v>512</v>
      </c>
      <c r="F630" s="72">
        <v>512</v>
      </c>
      <c r="G630" s="72" t="s">
        <v>252</v>
      </c>
    </row>
    <row r="631" spans="1:7">
      <c r="A631" s="72" t="s">
        <v>890</v>
      </c>
      <c r="B631" s="72" t="s">
        <v>6938</v>
      </c>
      <c r="C631" s="72" t="s">
        <v>6937</v>
      </c>
      <c r="D631" s="72" t="s">
        <v>913</v>
      </c>
    </row>
    <row r="632" spans="1:7">
      <c r="A632" s="72" t="s">
        <v>890</v>
      </c>
      <c r="D632" s="72" t="s">
        <v>914</v>
      </c>
    </row>
    <row r="633" spans="1:7">
      <c r="A633" s="72" t="s">
        <v>890</v>
      </c>
      <c r="D633" s="72" t="s">
        <v>915</v>
      </c>
      <c r="E633" s="72">
        <v>256</v>
      </c>
      <c r="F633" s="72">
        <v>256</v>
      </c>
      <c r="G633" s="72" t="s">
        <v>252</v>
      </c>
    </row>
    <row r="634" spans="1:7">
      <c r="A634" s="72" t="s">
        <v>890</v>
      </c>
      <c r="D634" s="72" t="s">
        <v>916</v>
      </c>
      <c r="E634" s="72">
        <v>16</v>
      </c>
      <c r="F634" s="72">
        <v>17.5</v>
      </c>
    </row>
    <row r="635" spans="1:7">
      <c r="A635" s="72" t="s">
        <v>890</v>
      </c>
      <c r="D635" s="72" t="s">
        <v>917</v>
      </c>
      <c r="E635" s="72">
        <v>-1</v>
      </c>
      <c r="F635" s="72">
        <v>0.5</v>
      </c>
    </row>
    <row r="636" spans="1:7">
      <c r="A636" s="72" t="s">
        <v>890</v>
      </c>
      <c r="D636" s="72" t="s">
        <v>918</v>
      </c>
      <c r="E636" s="72">
        <v>13.8</v>
      </c>
      <c r="F636" s="72">
        <v>15.2</v>
      </c>
    </row>
    <row r="637" spans="1:7">
      <c r="A637" s="72" t="s">
        <v>890</v>
      </c>
      <c r="D637" s="72" t="s">
        <v>919</v>
      </c>
      <c r="E637" s="72">
        <v>-2.8</v>
      </c>
      <c r="F637" s="72">
        <v>-1.6</v>
      </c>
    </row>
    <row r="638" spans="1:7">
      <c r="A638" s="72" t="s">
        <v>890</v>
      </c>
      <c r="D638" s="72" t="s">
        <v>920</v>
      </c>
      <c r="E638" s="72">
        <v>12.5</v>
      </c>
      <c r="F638" s="72">
        <v>13.9</v>
      </c>
    </row>
    <row r="639" spans="1:7">
      <c r="A639" s="72" t="s">
        <v>890</v>
      </c>
      <c r="D639" s="72" t="s">
        <v>921</v>
      </c>
      <c r="E639" s="72">
        <v>-1.9</v>
      </c>
      <c r="F639" s="72">
        <v>-0.7</v>
      </c>
    </row>
    <row r="640" spans="1:7">
      <c r="A640" s="72" t="s">
        <v>890</v>
      </c>
      <c r="D640" s="72" t="s">
        <v>922</v>
      </c>
      <c r="E640" s="72">
        <v>8.8000000000000007</v>
      </c>
      <c r="F640" s="72">
        <v>10.3</v>
      </c>
    </row>
    <row r="641" spans="1:7">
      <c r="A641" s="72" t="s">
        <v>890</v>
      </c>
      <c r="D641" s="72" t="s">
        <v>923</v>
      </c>
      <c r="E641" s="72">
        <v>-4.2</v>
      </c>
      <c r="F641" s="72">
        <v>-3</v>
      </c>
    </row>
    <row r="642" spans="1:7">
      <c r="A642" s="72" t="s">
        <v>890</v>
      </c>
      <c r="D642" s="72" t="s">
        <v>924</v>
      </c>
      <c r="E642" s="72">
        <v>7.7</v>
      </c>
      <c r="F642" s="72">
        <v>9.1</v>
      </c>
    </row>
    <row r="643" spans="1:7">
      <c r="A643" s="72" t="s">
        <v>890</v>
      </c>
      <c r="D643" s="72" t="s">
        <v>925</v>
      </c>
      <c r="E643" s="72">
        <v>-1.8</v>
      </c>
      <c r="F643" s="72">
        <v>-0.6</v>
      </c>
    </row>
    <row r="644" spans="1:7">
      <c r="A644" s="72" t="s">
        <v>890</v>
      </c>
      <c r="D644" s="72" t="s">
        <v>926</v>
      </c>
      <c r="E644" s="72">
        <v>5.5</v>
      </c>
      <c r="F644" s="72">
        <v>6.9</v>
      </c>
    </row>
    <row r="645" spans="1:7">
      <c r="A645" s="72" t="s">
        <v>890</v>
      </c>
      <c r="D645" s="72" t="s">
        <v>927</v>
      </c>
      <c r="E645" s="72">
        <v>-2.8</v>
      </c>
      <c r="F645" s="72">
        <v>-1.5</v>
      </c>
    </row>
    <row r="646" spans="1:7">
      <c r="A646" s="72" t="s">
        <v>890</v>
      </c>
      <c r="D646" s="72" t="s">
        <v>928</v>
      </c>
      <c r="E646" s="72">
        <v>-0.5</v>
      </c>
      <c r="F646" s="72">
        <v>1</v>
      </c>
    </row>
    <row r="647" spans="1:7">
      <c r="A647" s="72" t="s">
        <v>890</v>
      </c>
      <c r="D647" s="72" t="s">
        <v>929</v>
      </c>
      <c r="E647" s="72">
        <v>-6.5</v>
      </c>
      <c r="F647" s="72">
        <v>-5.3</v>
      </c>
    </row>
    <row r="648" spans="1:7">
      <c r="A648" s="72" t="s">
        <v>890</v>
      </c>
      <c r="D648" s="72" t="s">
        <v>930</v>
      </c>
      <c r="E648" s="72">
        <v>-3.4</v>
      </c>
      <c r="F648" s="72">
        <v>-1.9</v>
      </c>
    </row>
    <row r="649" spans="1:7">
      <c r="A649" s="72" t="s">
        <v>890</v>
      </c>
      <c r="D649" s="72" t="s">
        <v>931</v>
      </c>
      <c r="E649" s="72">
        <v>-3.6</v>
      </c>
      <c r="F649" s="72">
        <v>-2.2999999999999998</v>
      </c>
    </row>
    <row r="650" spans="1:7">
      <c r="A650" s="72" t="s">
        <v>932</v>
      </c>
      <c r="D650" s="72" t="s">
        <v>933</v>
      </c>
      <c r="E650" s="72">
        <v>512</v>
      </c>
      <c r="F650" s="72">
        <v>512</v>
      </c>
      <c r="G650" s="72" t="s">
        <v>252</v>
      </c>
    </row>
    <row r="651" spans="1:7">
      <c r="A651" s="72" t="s">
        <v>932</v>
      </c>
      <c r="B651" s="72" t="s">
        <v>6939</v>
      </c>
      <c r="C651" s="72" t="s">
        <v>6937</v>
      </c>
      <c r="D651" s="72" t="s">
        <v>934</v>
      </c>
    </row>
    <row r="652" spans="1:7">
      <c r="A652" s="72" t="s">
        <v>932</v>
      </c>
      <c r="D652" s="72" t="s">
        <v>935</v>
      </c>
    </row>
    <row r="653" spans="1:7">
      <c r="A653" s="72" t="s">
        <v>932</v>
      </c>
      <c r="D653" s="72" t="s">
        <v>936</v>
      </c>
      <c r="E653" s="72">
        <v>512</v>
      </c>
      <c r="F653" s="72">
        <v>512</v>
      </c>
      <c r="G653" s="72" t="s">
        <v>252</v>
      </c>
    </row>
    <row r="654" spans="1:7">
      <c r="A654" s="72" t="s">
        <v>932</v>
      </c>
      <c r="B654" s="72" t="s">
        <v>6939</v>
      </c>
      <c r="C654" s="72" t="s">
        <v>6937</v>
      </c>
      <c r="D654" s="72" t="s">
        <v>937</v>
      </c>
    </row>
    <row r="655" spans="1:7">
      <c r="A655" s="72" t="s">
        <v>932</v>
      </c>
      <c r="D655" s="72" t="s">
        <v>938</v>
      </c>
    </row>
    <row r="656" spans="1:7">
      <c r="A656" s="72" t="s">
        <v>932</v>
      </c>
      <c r="D656" s="72" t="s">
        <v>939</v>
      </c>
      <c r="E656" s="72">
        <v>512</v>
      </c>
      <c r="F656" s="72">
        <v>512</v>
      </c>
      <c r="G656" s="72" t="s">
        <v>252</v>
      </c>
    </row>
    <row r="657" spans="1:7">
      <c r="A657" s="72" t="s">
        <v>932</v>
      </c>
      <c r="B657" s="72" t="s">
        <v>6939</v>
      </c>
      <c r="C657" s="72" t="s">
        <v>6937</v>
      </c>
      <c r="D657" s="72" t="s">
        <v>940</v>
      </c>
    </row>
    <row r="658" spans="1:7">
      <c r="A658" s="72" t="s">
        <v>932</v>
      </c>
      <c r="D658" s="72" t="s">
        <v>941</v>
      </c>
    </row>
    <row r="659" spans="1:7">
      <c r="A659" s="72" t="s">
        <v>932</v>
      </c>
      <c r="D659" s="72" t="s">
        <v>942</v>
      </c>
      <c r="E659" s="72">
        <v>512</v>
      </c>
      <c r="F659" s="72">
        <v>512</v>
      </c>
      <c r="G659" s="72" t="s">
        <v>252</v>
      </c>
    </row>
    <row r="660" spans="1:7">
      <c r="A660" s="72" t="s">
        <v>932</v>
      </c>
      <c r="B660" s="72" t="s">
        <v>6939</v>
      </c>
      <c r="C660" s="72" t="s">
        <v>6937</v>
      </c>
      <c r="D660" s="72" t="s">
        <v>943</v>
      </c>
    </row>
    <row r="661" spans="1:7">
      <c r="A661" s="72" t="s">
        <v>932</v>
      </c>
      <c r="D661" s="72" t="s">
        <v>944</v>
      </c>
    </row>
    <row r="662" spans="1:7">
      <c r="A662" s="72" t="s">
        <v>932</v>
      </c>
      <c r="D662" s="72" t="s">
        <v>945</v>
      </c>
      <c r="E662" s="72">
        <v>512</v>
      </c>
      <c r="F662" s="72">
        <v>512</v>
      </c>
      <c r="G662" s="72" t="s">
        <v>252</v>
      </c>
    </row>
    <row r="663" spans="1:7">
      <c r="A663" s="72" t="s">
        <v>932</v>
      </c>
      <c r="B663" s="72" t="s">
        <v>6939</v>
      </c>
      <c r="C663" s="72" t="s">
        <v>6937</v>
      </c>
      <c r="D663" s="72" t="s">
        <v>946</v>
      </c>
    </row>
    <row r="664" spans="1:7">
      <c r="A664" s="72" t="s">
        <v>932</v>
      </c>
      <c r="D664" s="72" t="s">
        <v>947</v>
      </c>
    </row>
    <row r="665" spans="1:7">
      <c r="A665" s="72" t="s">
        <v>932</v>
      </c>
      <c r="D665" s="72" t="s">
        <v>948</v>
      </c>
      <c r="E665" s="72">
        <v>512</v>
      </c>
      <c r="F665" s="72">
        <v>512</v>
      </c>
      <c r="G665" s="72" t="s">
        <v>252</v>
      </c>
    </row>
    <row r="666" spans="1:7">
      <c r="A666" s="72" t="s">
        <v>932</v>
      </c>
      <c r="B666" s="72" t="s">
        <v>6939</v>
      </c>
      <c r="C666" s="72" t="s">
        <v>6937</v>
      </c>
      <c r="D666" s="72" t="s">
        <v>949</v>
      </c>
    </row>
    <row r="667" spans="1:7">
      <c r="A667" s="72" t="s">
        <v>932</v>
      </c>
      <c r="D667" s="72" t="s">
        <v>950</v>
      </c>
    </row>
    <row r="668" spans="1:7">
      <c r="A668" s="72" t="s">
        <v>932</v>
      </c>
      <c r="D668" s="72" t="s">
        <v>951</v>
      </c>
      <c r="E668" s="72">
        <v>512</v>
      </c>
      <c r="F668" s="72">
        <v>512</v>
      </c>
      <c r="G668" s="72" t="s">
        <v>252</v>
      </c>
    </row>
    <row r="669" spans="1:7">
      <c r="A669" s="72" t="s">
        <v>932</v>
      </c>
      <c r="B669" s="72" t="s">
        <v>6939</v>
      </c>
      <c r="C669" s="72" t="s">
        <v>6937</v>
      </c>
      <c r="D669" s="72" t="s">
        <v>952</v>
      </c>
    </row>
    <row r="670" spans="1:7">
      <c r="A670" s="72" t="s">
        <v>932</v>
      </c>
      <c r="D670" s="72" t="s">
        <v>953</v>
      </c>
    </row>
    <row r="671" spans="1:7">
      <c r="A671" s="72" t="s">
        <v>932</v>
      </c>
      <c r="D671" s="72" t="s">
        <v>954</v>
      </c>
      <c r="E671" s="72">
        <v>512</v>
      </c>
      <c r="F671" s="72">
        <v>512</v>
      </c>
      <c r="G671" s="72" t="s">
        <v>252</v>
      </c>
    </row>
    <row r="672" spans="1:7">
      <c r="A672" s="72" t="s">
        <v>932</v>
      </c>
      <c r="B672" s="72" t="s">
        <v>6939</v>
      </c>
      <c r="C672" s="72" t="s">
        <v>6937</v>
      </c>
      <c r="D672" s="72" t="s">
        <v>955</v>
      </c>
    </row>
    <row r="673" spans="1:7">
      <c r="A673" s="72" t="s">
        <v>932</v>
      </c>
      <c r="D673" s="72" t="s">
        <v>956</v>
      </c>
    </row>
    <row r="674" spans="1:7">
      <c r="A674" s="72" t="s">
        <v>932</v>
      </c>
      <c r="D674" s="72" t="s">
        <v>957</v>
      </c>
      <c r="E674" s="72">
        <v>512</v>
      </c>
      <c r="F674" s="72">
        <v>512</v>
      </c>
      <c r="G674" s="72" t="s">
        <v>252</v>
      </c>
    </row>
    <row r="675" spans="1:7">
      <c r="A675" s="72" t="s">
        <v>932</v>
      </c>
      <c r="B675" s="72" t="s">
        <v>6940</v>
      </c>
      <c r="C675" s="72" t="s">
        <v>6937</v>
      </c>
      <c r="D675" s="72" t="s">
        <v>958</v>
      </c>
    </row>
    <row r="676" spans="1:7">
      <c r="A676" s="72" t="s">
        <v>932</v>
      </c>
      <c r="D676" s="72" t="s">
        <v>959</v>
      </c>
    </row>
    <row r="677" spans="1:7">
      <c r="A677" s="72" t="s">
        <v>932</v>
      </c>
      <c r="D677" s="72" t="s">
        <v>960</v>
      </c>
      <c r="E677" s="72">
        <v>512</v>
      </c>
      <c r="F677" s="72">
        <v>512</v>
      </c>
      <c r="G677" s="72" t="s">
        <v>252</v>
      </c>
    </row>
    <row r="678" spans="1:7">
      <c r="A678" s="72" t="s">
        <v>932</v>
      </c>
      <c r="B678" s="72" t="s">
        <v>6940</v>
      </c>
      <c r="C678" s="72" t="s">
        <v>6937</v>
      </c>
      <c r="D678" s="72" t="s">
        <v>961</v>
      </c>
    </row>
    <row r="679" spans="1:7">
      <c r="A679" s="72" t="s">
        <v>932</v>
      </c>
      <c r="D679" s="72" t="s">
        <v>962</v>
      </c>
    </row>
    <row r="680" spans="1:7">
      <c r="A680" s="72" t="s">
        <v>932</v>
      </c>
      <c r="D680" s="72" t="s">
        <v>963</v>
      </c>
      <c r="E680" s="72">
        <v>512</v>
      </c>
      <c r="F680" s="72">
        <v>512</v>
      </c>
      <c r="G680" s="72" t="s">
        <v>252</v>
      </c>
    </row>
    <row r="681" spans="1:7">
      <c r="A681" s="72" t="s">
        <v>932</v>
      </c>
      <c r="B681" s="72" t="s">
        <v>6940</v>
      </c>
      <c r="C681" s="72" t="s">
        <v>6937</v>
      </c>
      <c r="D681" s="72" t="s">
        <v>964</v>
      </c>
    </row>
    <row r="682" spans="1:7">
      <c r="A682" s="72" t="s">
        <v>932</v>
      </c>
      <c r="D682" s="72" t="s">
        <v>965</v>
      </c>
    </row>
    <row r="683" spans="1:7">
      <c r="A683" s="72" t="s">
        <v>932</v>
      </c>
      <c r="D683" s="72" t="s">
        <v>966</v>
      </c>
      <c r="E683" s="72">
        <v>512</v>
      </c>
      <c r="F683" s="72">
        <v>512</v>
      </c>
      <c r="G683" s="72" t="s">
        <v>252</v>
      </c>
    </row>
    <row r="684" spans="1:7">
      <c r="A684" s="72" t="s">
        <v>932</v>
      </c>
      <c r="B684" s="72" t="s">
        <v>6940</v>
      </c>
      <c r="C684" s="72" t="s">
        <v>6937</v>
      </c>
      <c r="D684" s="72" t="s">
        <v>967</v>
      </c>
    </row>
    <row r="685" spans="1:7">
      <c r="A685" s="72" t="s">
        <v>932</v>
      </c>
      <c r="D685" s="72" t="s">
        <v>968</v>
      </c>
    </row>
    <row r="686" spans="1:7">
      <c r="A686" s="72" t="s">
        <v>932</v>
      </c>
      <c r="D686" s="72" t="s">
        <v>969</v>
      </c>
      <c r="E686" s="72">
        <v>512</v>
      </c>
      <c r="F686" s="72">
        <v>512</v>
      </c>
      <c r="G686" s="72" t="s">
        <v>252</v>
      </c>
    </row>
    <row r="687" spans="1:7">
      <c r="A687" s="72" t="s">
        <v>932</v>
      </c>
      <c r="B687" s="72" t="s">
        <v>6940</v>
      </c>
      <c r="C687" s="72" t="s">
        <v>6937</v>
      </c>
      <c r="D687" s="72" t="s">
        <v>970</v>
      </c>
    </row>
    <row r="688" spans="1:7">
      <c r="A688" s="72" t="s">
        <v>932</v>
      </c>
      <c r="D688" s="72" t="s">
        <v>971</v>
      </c>
    </row>
    <row r="689" spans="1:7">
      <c r="A689" s="72" t="s">
        <v>932</v>
      </c>
      <c r="D689" s="72" t="s">
        <v>972</v>
      </c>
      <c r="E689" s="72">
        <v>512</v>
      </c>
      <c r="F689" s="72">
        <v>512</v>
      </c>
      <c r="G689" s="72" t="s">
        <v>252</v>
      </c>
    </row>
    <row r="690" spans="1:7">
      <c r="A690" s="72" t="s">
        <v>932</v>
      </c>
      <c r="B690" s="72" t="s">
        <v>6940</v>
      </c>
      <c r="C690" s="72" t="s">
        <v>6937</v>
      </c>
      <c r="D690" s="72" t="s">
        <v>973</v>
      </c>
    </row>
    <row r="691" spans="1:7">
      <c r="A691" s="72" t="s">
        <v>932</v>
      </c>
      <c r="D691" s="72" t="s">
        <v>974</v>
      </c>
    </row>
    <row r="692" spans="1:7">
      <c r="A692" s="72" t="s">
        <v>932</v>
      </c>
      <c r="D692" s="72" t="s">
        <v>975</v>
      </c>
      <c r="E692" s="72">
        <v>512</v>
      </c>
      <c r="F692" s="72">
        <v>512</v>
      </c>
      <c r="G692" s="72" t="s">
        <v>252</v>
      </c>
    </row>
    <row r="693" spans="1:7">
      <c r="A693" s="72" t="s">
        <v>932</v>
      </c>
      <c r="B693" s="72" t="s">
        <v>6940</v>
      </c>
      <c r="C693" s="72" t="s">
        <v>6937</v>
      </c>
      <c r="D693" s="72" t="s">
        <v>976</v>
      </c>
    </row>
    <row r="694" spans="1:7">
      <c r="A694" s="72" t="s">
        <v>932</v>
      </c>
      <c r="D694" s="72" t="s">
        <v>977</v>
      </c>
    </row>
    <row r="695" spans="1:7">
      <c r="A695" s="72" t="s">
        <v>932</v>
      </c>
      <c r="D695" s="72" t="s">
        <v>978</v>
      </c>
      <c r="E695" s="72">
        <v>512</v>
      </c>
      <c r="F695" s="72">
        <v>512</v>
      </c>
      <c r="G695" s="72" t="s">
        <v>252</v>
      </c>
    </row>
    <row r="696" spans="1:7">
      <c r="A696" s="72" t="s">
        <v>932</v>
      </c>
      <c r="B696" s="72" t="s">
        <v>6940</v>
      </c>
      <c r="C696" s="72" t="s">
        <v>6937</v>
      </c>
      <c r="D696" s="72" t="s">
        <v>979</v>
      </c>
    </row>
    <row r="697" spans="1:7">
      <c r="A697" s="72" t="s">
        <v>932</v>
      </c>
      <c r="D697" s="72" t="s">
        <v>980</v>
      </c>
    </row>
    <row r="698" spans="1:7">
      <c r="A698" s="72" t="s">
        <v>932</v>
      </c>
      <c r="D698" s="72" t="s">
        <v>981</v>
      </c>
      <c r="E698" s="72">
        <v>512</v>
      </c>
      <c r="F698" s="72">
        <v>512</v>
      </c>
      <c r="G698" s="72" t="s">
        <v>252</v>
      </c>
    </row>
    <row r="699" spans="1:7">
      <c r="A699" s="72" t="s">
        <v>932</v>
      </c>
      <c r="B699" s="72" t="s">
        <v>6941</v>
      </c>
      <c r="C699" s="72" t="s">
        <v>6937</v>
      </c>
      <c r="D699" s="72" t="s">
        <v>982</v>
      </c>
    </row>
    <row r="700" spans="1:7">
      <c r="A700" s="72" t="s">
        <v>932</v>
      </c>
      <c r="D700" s="72" t="s">
        <v>983</v>
      </c>
    </row>
    <row r="701" spans="1:7">
      <c r="A701" s="72" t="s">
        <v>932</v>
      </c>
      <c r="D701" s="72" t="s">
        <v>984</v>
      </c>
      <c r="E701" s="72">
        <v>512</v>
      </c>
      <c r="F701" s="72">
        <v>512</v>
      </c>
      <c r="G701" s="72" t="s">
        <v>252</v>
      </c>
    </row>
    <row r="702" spans="1:7">
      <c r="A702" s="72" t="s">
        <v>932</v>
      </c>
      <c r="B702" s="72" t="s">
        <v>6941</v>
      </c>
      <c r="C702" s="72" t="s">
        <v>6937</v>
      </c>
      <c r="D702" s="72" t="s">
        <v>985</v>
      </c>
    </row>
    <row r="703" spans="1:7">
      <c r="A703" s="72" t="s">
        <v>932</v>
      </c>
      <c r="D703" s="72" t="s">
        <v>986</v>
      </c>
    </row>
    <row r="704" spans="1:7">
      <c r="A704" s="72" t="s">
        <v>932</v>
      </c>
      <c r="D704" s="72" t="s">
        <v>987</v>
      </c>
      <c r="E704" s="72">
        <v>512</v>
      </c>
      <c r="F704" s="72">
        <v>512</v>
      </c>
      <c r="G704" s="72" t="s">
        <v>252</v>
      </c>
    </row>
    <row r="705" spans="1:7">
      <c r="A705" s="72" t="s">
        <v>932</v>
      </c>
      <c r="B705" s="72" t="s">
        <v>6941</v>
      </c>
      <c r="C705" s="72" t="s">
        <v>6937</v>
      </c>
      <c r="D705" s="72" t="s">
        <v>988</v>
      </c>
    </row>
    <row r="706" spans="1:7">
      <c r="A706" s="72" t="s">
        <v>932</v>
      </c>
      <c r="D706" s="72" t="s">
        <v>989</v>
      </c>
    </row>
    <row r="707" spans="1:7">
      <c r="A707" s="72" t="s">
        <v>932</v>
      </c>
      <c r="D707" s="72" t="s">
        <v>990</v>
      </c>
      <c r="E707" s="72">
        <v>512</v>
      </c>
      <c r="F707" s="72">
        <v>512</v>
      </c>
      <c r="G707" s="72" t="s">
        <v>252</v>
      </c>
    </row>
    <row r="708" spans="1:7">
      <c r="A708" s="72" t="s">
        <v>932</v>
      </c>
      <c r="B708" s="72" t="s">
        <v>6941</v>
      </c>
      <c r="C708" s="72" t="s">
        <v>6937</v>
      </c>
      <c r="D708" s="72" t="s">
        <v>991</v>
      </c>
    </row>
    <row r="709" spans="1:7">
      <c r="A709" s="72" t="s">
        <v>932</v>
      </c>
      <c r="D709" s="72" t="s">
        <v>992</v>
      </c>
    </row>
    <row r="710" spans="1:7">
      <c r="A710" s="72" t="s">
        <v>932</v>
      </c>
      <c r="D710" s="72" t="s">
        <v>993</v>
      </c>
      <c r="E710" s="72">
        <v>512</v>
      </c>
      <c r="F710" s="72">
        <v>512</v>
      </c>
      <c r="G710" s="72" t="s">
        <v>252</v>
      </c>
    </row>
    <row r="711" spans="1:7">
      <c r="A711" s="72" t="s">
        <v>932</v>
      </c>
      <c r="B711" s="72" t="s">
        <v>6941</v>
      </c>
      <c r="C711" s="72" t="s">
        <v>6937</v>
      </c>
      <c r="D711" s="72" t="s">
        <v>994</v>
      </c>
    </row>
    <row r="712" spans="1:7">
      <c r="A712" s="72" t="s">
        <v>932</v>
      </c>
      <c r="D712" s="72" t="s">
        <v>995</v>
      </c>
    </row>
    <row r="713" spans="1:7">
      <c r="A713" s="72" t="s">
        <v>932</v>
      </c>
      <c r="D713" s="72" t="s">
        <v>996</v>
      </c>
      <c r="E713" s="72">
        <v>512</v>
      </c>
      <c r="F713" s="72">
        <v>512</v>
      </c>
      <c r="G713" s="72" t="s">
        <v>252</v>
      </c>
    </row>
    <row r="714" spans="1:7">
      <c r="A714" s="72" t="s">
        <v>932</v>
      </c>
      <c r="B714" s="72" t="s">
        <v>6941</v>
      </c>
      <c r="C714" s="72" t="s">
        <v>6937</v>
      </c>
      <c r="D714" s="72" t="s">
        <v>997</v>
      </c>
    </row>
    <row r="715" spans="1:7">
      <c r="A715" s="72" t="s">
        <v>932</v>
      </c>
      <c r="D715" s="72" t="s">
        <v>998</v>
      </c>
    </row>
    <row r="716" spans="1:7">
      <c r="A716" s="72" t="s">
        <v>932</v>
      </c>
      <c r="D716" s="72" t="s">
        <v>999</v>
      </c>
      <c r="E716" s="72">
        <v>512</v>
      </c>
      <c r="F716" s="72">
        <v>512</v>
      </c>
      <c r="G716" s="72" t="s">
        <v>252</v>
      </c>
    </row>
    <row r="717" spans="1:7">
      <c r="A717" s="72" t="s">
        <v>932</v>
      </c>
      <c r="B717" s="72" t="s">
        <v>6941</v>
      </c>
      <c r="C717" s="72" t="s">
        <v>6937</v>
      </c>
      <c r="D717" s="72" t="s">
        <v>1000</v>
      </c>
    </row>
    <row r="718" spans="1:7">
      <c r="A718" s="72" t="s">
        <v>932</v>
      </c>
      <c r="D718" s="72" t="s">
        <v>1001</v>
      </c>
    </row>
    <row r="719" spans="1:7">
      <c r="A719" s="72" t="s">
        <v>932</v>
      </c>
      <c r="D719" s="72" t="s">
        <v>1002</v>
      </c>
      <c r="E719" s="72">
        <v>512</v>
      </c>
      <c r="F719" s="72">
        <v>512</v>
      </c>
      <c r="G719" s="72" t="s">
        <v>252</v>
      </c>
    </row>
    <row r="720" spans="1:7">
      <c r="A720" s="72" t="s">
        <v>932</v>
      </c>
      <c r="B720" s="72" t="s">
        <v>6941</v>
      </c>
      <c r="C720" s="72" t="s">
        <v>6937</v>
      </c>
      <c r="D720" s="72" t="s">
        <v>1003</v>
      </c>
    </row>
    <row r="721" spans="1:7">
      <c r="A721" s="72" t="s">
        <v>932</v>
      </c>
      <c r="D721" s="72" t="s">
        <v>1004</v>
      </c>
    </row>
    <row r="722" spans="1:7">
      <c r="A722" s="72" t="s">
        <v>932</v>
      </c>
      <c r="D722" s="72" t="s">
        <v>1005</v>
      </c>
      <c r="E722" s="72">
        <v>512</v>
      </c>
      <c r="F722" s="72">
        <v>512</v>
      </c>
      <c r="G722" s="72" t="s">
        <v>252</v>
      </c>
    </row>
    <row r="723" spans="1:7">
      <c r="A723" s="72" t="s">
        <v>932</v>
      </c>
      <c r="B723" s="72" t="s">
        <v>6941</v>
      </c>
      <c r="C723" s="72" t="s">
        <v>6937</v>
      </c>
      <c r="D723" s="72" t="s">
        <v>1006</v>
      </c>
    </row>
    <row r="724" spans="1:7">
      <c r="A724" s="72" t="s">
        <v>932</v>
      </c>
      <c r="D724" s="72" t="s">
        <v>1007</v>
      </c>
    </row>
    <row r="725" spans="1:7">
      <c r="A725" s="72" t="s">
        <v>932</v>
      </c>
      <c r="D725" s="72" t="s">
        <v>1008</v>
      </c>
      <c r="E725" s="72">
        <v>512</v>
      </c>
      <c r="F725" s="72">
        <v>512</v>
      </c>
      <c r="G725" s="72" t="s">
        <v>252</v>
      </c>
    </row>
    <row r="726" spans="1:7">
      <c r="A726" s="72" t="s">
        <v>932</v>
      </c>
      <c r="B726" s="72" t="s">
        <v>6942</v>
      </c>
      <c r="C726" s="72" t="s">
        <v>6937</v>
      </c>
      <c r="D726" s="72" t="s">
        <v>1009</v>
      </c>
    </row>
    <row r="727" spans="1:7">
      <c r="A727" s="72" t="s">
        <v>932</v>
      </c>
      <c r="D727" s="72" t="s">
        <v>1010</v>
      </c>
    </row>
    <row r="728" spans="1:7">
      <c r="A728" s="72" t="s">
        <v>932</v>
      </c>
      <c r="D728" s="72" t="s">
        <v>1011</v>
      </c>
      <c r="E728" s="72">
        <v>512</v>
      </c>
      <c r="F728" s="72">
        <v>512</v>
      </c>
      <c r="G728" s="72" t="s">
        <v>252</v>
      </c>
    </row>
    <row r="729" spans="1:7">
      <c r="A729" s="72" t="s">
        <v>932</v>
      </c>
      <c r="B729" s="72" t="s">
        <v>6942</v>
      </c>
      <c r="C729" s="72" t="s">
        <v>6937</v>
      </c>
      <c r="D729" s="72" t="s">
        <v>1012</v>
      </c>
    </row>
    <row r="730" spans="1:7">
      <c r="A730" s="72" t="s">
        <v>932</v>
      </c>
      <c r="D730" s="72" t="s">
        <v>1013</v>
      </c>
    </row>
    <row r="731" spans="1:7">
      <c r="A731" s="72" t="s">
        <v>932</v>
      </c>
      <c r="D731" s="72" t="s">
        <v>1014</v>
      </c>
      <c r="E731" s="72">
        <v>512</v>
      </c>
      <c r="F731" s="72">
        <v>512</v>
      </c>
      <c r="G731" s="72" t="s">
        <v>252</v>
      </c>
    </row>
    <row r="732" spans="1:7">
      <c r="A732" s="72" t="s">
        <v>932</v>
      </c>
      <c r="B732" s="72" t="s">
        <v>6942</v>
      </c>
      <c r="C732" s="72" t="s">
        <v>6937</v>
      </c>
      <c r="D732" s="72" t="s">
        <v>1015</v>
      </c>
    </row>
    <row r="733" spans="1:7">
      <c r="A733" s="72" t="s">
        <v>932</v>
      </c>
      <c r="D733" s="72" t="s">
        <v>1016</v>
      </c>
    </row>
    <row r="734" spans="1:7">
      <c r="A734" s="72" t="s">
        <v>932</v>
      </c>
      <c r="D734" s="72" t="s">
        <v>1017</v>
      </c>
      <c r="E734" s="72">
        <v>512</v>
      </c>
      <c r="F734" s="72">
        <v>512</v>
      </c>
      <c r="G734" s="72" t="s">
        <v>252</v>
      </c>
    </row>
    <row r="735" spans="1:7">
      <c r="A735" s="72" t="s">
        <v>932</v>
      </c>
      <c r="B735" s="72" t="s">
        <v>6942</v>
      </c>
      <c r="C735" s="72" t="s">
        <v>6937</v>
      </c>
      <c r="D735" s="72" t="s">
        <v>1018</v>
      </c>
    </row>
    <row r="736" spans="1:7">
      <c r="A736" s="72" t="s">
        <v>932</v>
      </c>
      <c r="D736" s="72" t="s">
        <v>1019</v>
      </c>
    </row>
    <row r="737" spans="1:7">
      <c r="A737" s="72" t="s">
        <v>932</v>
      </c>
      <c r="D737" s="72" t="s">
        <v>1020</v>
      </c>
      <c r="E737" s="72">
        <v>512</v>
      </c>
      <c r="F737" s="72">
        <v>512</v>
      </c>
      <c r="G737" s="72" t="s">
        <v>252</v>
      </c>
    </row>
    <row r="738" spans="1:7">
      <c r="A738" s="72" t="s">
        <v>932</v>
      </c>
      <c r="B738" s="72" t="s">
        <v>6942</v>
      </c>
      <c r="C738" s="72" t="s">
        <v>6937</v>
      </c>
      <c r="D738" s="72" t="s">
        <v>1021</v>
      </c>
    </row>
    <row r="739" spans="1:7">
      <c r="A739" s="72" t="s">
        <v>932</v>
      </c>
      <c r="D739" s="72" t="s">
        <v>1022</v>
      </c>
    </row>
    <row r="740" spans="1:7">
      <c r="A740" s="72" t="s">
        <v>932</v>
      </c>
      <c r="D740" s="72" t="s">
        <v>1023</v>
      </c>
      <c r="E740" s="72">
        <v>512</v>
      </c>
      <c r="F740" s="72">
        <v>512</v>
      </c>
      <c r="G740" s="72" t="s">
        <v>252</v>
      </c>
    </row>
    <row r="741" spans="1:7">
      <c r="A741" s="72" t="s">
        <v>932</v>
      </c>
      <c r="B741" s="72" t="s">
        <v>6942</v>
      </c>
      <c r="C741" s="72" t="s">
        <v>6937</v>
      </c>
      <c r="D741" s="72" t="s">
        <v>1024</v>
      </c>
    </row>
    <row r="742" spans="1:7">
      <c r="A742" s="72" t="s">
        <v>932</v>
      </c>
      <c r="D742" s="72" t="s">
        <v>1025</v>
      </c>
    </row>
    <row r="743" spans="1:7">
      <c r="A743" s="72" t="s">
        <v>932</v>
      </c>
      <c r="D743" s="72" t="s">
        <v>1026</v>
      </c>
      <c r="E743" s="72">
        <v>512</v>
      </c>
      <c r="F743" s="72">
        <v>512</v>
      </c>
      <c r="G743" s="72" t="s">
        <v>252</v>
      </c>
    </row>
    <row r="744" spans="1:7">
      <c r="A744" s="72" t="s">
        <v>932</v>
      </c>
      <c r="B744" s="72" t="s">
        <v>6942</v>
      </c>
      <c r="C744" s="72" t="s">
        <v>6937</v>
      </c>
      <c r="D744" s="72" t="s">
        <v>1027</v>
      </c>
    </row>
    <row r="745" spans="1:7">
      <c r="A745" s="72" t="s">
        <v>932</v>
      </c>
      <c r="D745" s="72" t="s">
        <v>1028</v>
      </c>
    </row>
    <row r="746" spans="1:7">
      <c r="A746" s="72" t="s">
        <v>932</v>
      </c>
      <c r="D746" s="72" t="s">
        <v>1029</v>
      </c>
      <c r="E746" s="72">
        <v>512</v>
      </c>
      <c r="F746" s="72">
        <v>512</v>
      </c>
      <c r="G746" s="72" t="s">
        <v>252</v>
      </c>
    </row>
    <row r="747" spans="1:7">
      <c r="A747" s="72" t="s">
        <v>932</v>
      </c>
      <c r="B747" s="72" t="s">
        <v>6942</v>
      </c>
      <c r="C747" s="72" t="s">
        <v>6937</v>
      </c>
      <c r="D747" s="72" t="s">
        <v>1030</v>
      </c>
    </row>
    <row r="748" spans="1:7">
      <c r="A748" s="72" t="s">
        <v>932</v>
      </c>
      <c r="D748" s="72" t="s">
        <v>1031</v>
      </c>
    </row>
    <row r="749" spans="1:7">
      <c r="A749" s="72" t="s">
        <v>932</v>
      </c>
      <c r="D749" s="72" t="s">
        <v>1032</v>
      </c>
      <c r="E749" s="72">
        <v>512</v>
      </c>
      <c r="F749" s="72">
        <v>512</v>
      </c>
      <c r="G749" s="72" t="s">
        <v>252</v>
      </c>
    </row>
    <row r="750" spans="1:7">
      <c r="A750" s="72" t="s">
        <v>932</v>
      </c>
      <c r="B750" s="72" t="s">
        <v>6942</v>
      </c>
      <c r="C750" s="72" t="s">
        <v>6937</v>
      </c>
      <c r="D750" s="72" t="s">
        <v>1033</v>
      </c>
    </row>
    <row r="751" spans="1:7">
      <c r="A751" s="72" t="s">
        <v>932</v>
      </c>
      <c r="D751" s="72" t="s">
        <v>1034</v>
      </c>
    </row>
    <row r="752" spans="1:7">
      <c r="A752" s="72" t="s">
        <v>932</v>
      </c>
      <c r="D752" s="72" t="s">
        <v>1035</v>
      </c>
      <c r="E752" s="72">
        <v>512</v>
      </c>
      <c r="F752" s="72">
        <v>512</v>
      </c>
      <c r="G752" s="72" t="s">
        <v>252</v>
      </c>
    </row>
    <row r="753" spans="1:7">
      <c r="A753" s="72" t="s">
        <v>932</v>
      </c>
      <c r="B753" s="72" t="s">
        <v>6943</v>
      </c>
      <c r="C753" s="72" t="s">
        <v>6937</v>
      </c>
      <c r="D753" s="72" t="s">
        <v>1036</v>
      </c>
    </row>
    <row r="754" spans="1:7">
      <c r="A754" s="72" t="s">
        <v>932</v>
      </c>
      <c r="D754" s="72" t="s">
        <v>1037</v>
      </c>
    </row>
    <row r="755" spans="1:7">
      <c r="A755" s="72" t="s">
        <v>932</v>
      </c>
      <c r="D755" s="72" t="s">
        <v>1038</v>
      </c>
      <c r="E755" s="72">
        <v>512</v>
      </c>
      <c r="F755" s="72">
        <v>512</v>
      </c>
      <c r="G755" s="72" t="s">
        <v>252</v>
      </c>
    </row>
    <row r="756" spans="1:7">
      <c r="A756" s="72" t="s">
        <v>932</v>
      </c>
      <c r="B756" s="72" t="s">
        <v>6943</v>
      </c>
      <c r="C756" s="72" t="s">
        <v>6937</v>
      </c>
      <c r="D756" s="72" t="s">
        <v>1039</v>
      </c>
    </row>
    <row r="757" spans="1:7">
      <c r="A757" s="72" t="s">
        <v>932</v>
      </c>
      <c r="D757" s="72" t="s">
        <v>1040</v>
      </c>
    </row>
    <row r="758" spans="1:7">
      <c r="A758" s="72" t="s">
        <v>932</v>
      </c>
      <c r="D758" s="72" t="s">
        <v>1041</v>
      </c>
      <c r="E758" s="72">
        <v>512</v>
      </c>
      <c r="F758" s="72">
        <v>512</v>
      </c>
      <c r="G758" s="72" t="s">
        <v>252</v>
      </c>
    </row>
    <row r="759" spans="1:7">
      <c r="A759" s="72" t="s">
        <v>932</v>
      </c>
      <c r="B759" s="72" t="s">
        <v>6943</v>
      </c>
      <c r="C759" s="72" t="s">
        <v>6937</v>
      </c>
      <c r="D759" s="72" t="s">
        <v>1042</v>
      </c>
    </row>
    <row r="760" spans="1:7">
      <c r="A760" s="72" t="s">
        <v>932</v>
      </c>
      <c r="D760" s="72" t="s">
        <v>1043</v>
      </c>
    </row>
    <row r="761" spans="1:7">
      <c r="A761" s="72" t="s">
        <v>932</v>
      </c>
      <c r="D761" s="72" t="s">
        <v>1044</v>
      </c>
      <c r="E761" s="72">
        <v>512</v>
      </c>
      <c r="F761" s="72">
        <v>512</v>
      </c>
      <c r="G761" s="72" t="s">
        <v>252</v>
      </c>
    </row>
    <row r="762" spans="1:7">
      <c r="A762" s="72" t="s">
        <v>932</v>
      </c>
      <c r="B762" s="72" t="s">
        <v>6943</v>
      </c>
      <c r="C762" s="72" t="s">
        <v>6937</v>
      </c>
      <c r="D762" s="72" t="s">
        <v>1045</v>
      </c>
    </row>
    <row r="763" spans="1:7">
      <c r="A763" s="72" t="s">
        <v>932</v>
      </c>
      <c r="D763" s="72" t="s">
        <v>1046</v>
      </c>
    </row>
    <row r="764" spans="1:7">
      <c r="A764" s="72" t="s">
        <v>932</v>
      </c>
      <c r="D764" s="72" t="s">
        <v>1047</v>
      </c>
      <c r="E764" s="72">
        <v>512</v>
      </c>
      <c r="F764" s="72">
        <v>512</v>
      </c>
      <c r="G764" s="72" t="s">
        <v>252</v>
      </c>
    </row>
    <row r="765" spans="1:7">
      <c r="A765" s="72" t="s">
        <v>932</v>
      </c>
      <c r="B765" s="72" t="s">
        <v>6943</v>
      </c>
      <c r="C765" s="72" t="s">
        <v>6937</v>
      </c>
      <c r="D765" s="72" t="s">
        <v>1048</v>
      </c>
    </row>
    <row r="766" spans="1:7">
      <c r="A766" s="72" t="s">
        <v>932</v>
      </c>
      <c r="D766" s="72" t="s">
        <v>1049</v>
      </c>
    </row>
    <row r="767" spans="1:7">
      <c r="A767" s="72" t="s">
        <v>932</v>
      </c>
      <c r="D767" s="72" t="s">
        <v>1050</v>
      </c>
      <c r="E767" s="72">
        <v>512</v>
      </c>
      <c r="F767" s="72">
        <v>512</v>
      </c>
      <c r="G767" s="72" t="s">
        <v>252</v>
      </c>
    </row>
    <row r="768" spans="1:7">
      <c r="A768" s="72" t="s">
        <v>932</v>
      </c>
      <c r="B768" s="72" t="s">
        <v>6943</v>
      </c>
      <c r="C768" s="72" t="s">
        <v>6937</v>
      </c>
      <c r="D768" s="72" t="s">
        <v>1051</v>
      </c>
    </row>
    <row r="769" spans="1:7">
      <c r="A769" s="72" t="s">
        <v>932</v>
      </c>
      <c r="D769" s="72" t="s">
        <v>1052</v>
      </c>
    </row>
    <row r="770" spans="1:7">
      <c r="A770" s="72" t="s">
        <v>932</v>
      </c>
      <c r="D770" s="72" t="s">
        <v>1053</v>
      </c>
      <c r="E770" s="72">
        <v>512</v>
      </c>
      <c r="F770" s="72">
        <v>512</v>
      </c>
      <c r="G770" s="72" t="s">
        <v>252</v>
      </c>
    </row>
    <row r="771" spans="1:7">
      <c r="A771" s="72" t="s">
        <v>932</v>
      </c>
      <c r="B771" s="72" t="s">
        <v>6943</v>
      </c>
      <c r="C771" s="72" t="s">
        <v>6937</v>
      </c>
      <c r="D771" s="72" t="s">
        <v>1054</v>
      </c>
    </row>
    <row r="772" spans="1:7">
      <c r="A772" s="72" t="s">
        <v>932</v>
      </c>
      <c r="D772" s="72" t="s">
        <v>1055</v>
      </c>
    </row>
    <row r="773" spans="1:7">
      <c r="A773" s="72" t="s">
        <v>932</v>
      </c>
      <c r="D773" s="72" t="s">
        <v>1056</v>
      </c>
      <c r="E773" s="72">
        <v>512</v>
      </c>
      <c r="F773" s="72">
        <v>512</v>
      </c>
      <c r="G773" s="72" t="s">
        <v>252</v>
      </c>
    </row>
    <row r="774" spans="1:7">
      <c r="A774" s="72" t="s">
        <v>932</v>
      </c>
      <c r="B774" s="72" t="s">
        <v>6943</v>
      </c>
      <c r="C774" s="72" t="s">
        <v>6937</v>
      </c>
      <c r="D774" s="72" t="s">
        <v>1057</v>
      </c>
    </row>
    <row r="775" spans="1:7">
      <c r="A775" s="72" t="s">
        <v>932</v>
      </c>
      <c r="D775" s="72" t="s">
        <v>1058</v>
      </c>
    </row>
    <row r="776" spans="1:7">
      <c r="A776" s="72" t="s">
        <v>932</v>
      </c>
      <c r="D776" s="72" t="s">
        <v>1059</v>
      </c>
      <c r="E776" s="72">
        <v>512</v>
      </c>
      <c r="F776" s="72">
        <v>512</v>
      </c>
      <c r="G776" s="72" t="s">
        <v>252</v>
      </c>
    </row>
    <row r="777" spans="1:7">
      <c r="A777" s="72" t="s">
        <v>932</v>
      </c>
      <c r="B777" s="72" t="s">
        <v>6943</v>
      </c>
      <c r="C777" s="72" t="s">
        <v>6937</v>
      </c>
      <c r="D777" s="72" t="s">
        <v>1060</v>
      </c>
    </row>
    <row r="778" spans="1:7">
      <c r="A778" s="72" t="s">
        <v>932</v>
      </c>
      <c r="D778" s="72" t="s">
        <v>1061</v>
      </c>
    </row>
    <row r="779" spans="1:7">
      <c r="A779" s="72" t="s">
        <v>932</v>
      </c>
      <c r="D779" s="72" t="s">
        <v>1062</v>
      </c>
      <c r="E779" s="72">
        <v>512</v>
      </c>
      <c r="F779" s="72">
        <v>512</v>
      </c>
      <c r="G779" s="72" t="s">
        <v>252</v>
      </c>
    </row>
    <row r="780" spans="1:7">
      <c r="A780" s="72" t="s">
        <v>932</v>
      </c>
      <c r="B780" s="72" t="s">
        <v>6944</v>
      </c>
      <c r="C780" s="72" t="s">
        <v>6937</v>
      </c>
      <c r="D780" s="72" t="s">
        <v>1063</v>
      </c>
    </row>
    <row r="781" spans="1:7">
      <c r="A781" s="72" t="s">
        <v>932</v>
      </c>
      <c r="D781" s="72" t="s">
        <v>1064</v>
      </c>
    </row>
    <row r="782" spans="1:7">
      <c r="A782" s="72" t="s">
        <v>932</v>
      </c>
      <c r="D782" s="72" t="s">
        <v>1065</v>
      </c>
      <c r="E782" s="72">
        <v>512</v>
      </c>
      <c r="F782" s="72">
        <v>512</v>
      </c>
      <c r="G782" s="72" t="s">
        <v>252</v>
      </c>
    </row>
    <row r="783" spans="1:7">
      <c r="A783" s="72" t="s">
        <v>932</v>
      </c>
      <c r="B783" s="72" t="s">
        <v>6944</v>
      </c>
      <c r="C783" s="72" t="s">
        <v>6937</v>
      </c>
      <c r="D783" s="72" t="s">
        <v>1066</v>
      </c>
    </row>
    <row r="784" spans="1:7">
      <c r="A784" s="72" t="s">
        <v>932</v>
      </c>
      <c r="D784" s="72" t="s">
        <v>1067</v>
      </c>
    </row>
    <row r="785" spans="1:7">
      <c r="A785" s="72" t="s">
        <v>932</v>
      </c>
      <c r="D785" s="72" t="s">
        <v>1068</v>
      </c>
      <c r="E785" s="72">
        <v>512</v>
      </c>
      <c r="F785" s="72">
        <v>512</v>
      </c>
      <c r="G785" s="72" t="s">
        <v>252</v>
      </c>
    </row>
    <row r="786" spans="1:7">
      <c r="A786" s="72" t="s">
        <v>932</v>
      </c>
      <c r="B786" s="72" t="s">
        <v>6944</v>
      </c>
      <c r="C786" s="72" t="s">
        <v>6937</v>
      </c>
      <c r="D786" s="72" t="s">
        <v>1069</v>
      </c>
    </row>
    <row r="787" spans="1:7">
      <c r="A787" s="72" t="s">
        <v>932</v>
      </c>
      <c r="D787" s="72" t="s">
        <v>1070</v>
      </c>
    </row>
    <row r="788" spans="1:7">
      <c r="A788" s="72" t="s">
        <v>932</v>
      </c>
      <c r="D788" s="72" t="s">
        <v>1071</v>
      </c>
      <c r="E788" s="72">
        <v>512</v>
      </c>
      <c r="F788" s="72">
        <v>512</v>
      </c>
      <c r="G788" s="72" t="s">
        <v>252</v>
      </c>
    </row>
    <row r="789" spans="1:7">
      <c r="A789" s="72" t="s">
        <v>932</v>
      </c>
      <c r="B789" s="72" t="s">
        <v>6944</v>
      </c>
      <c r="C789" s="72" t="s">
        <v>6937</v>
      </c>
      <c r="D789" s="72" t="s">
        <v>1072</v>
      </c>
    </row>
    <row r="790" spans="1:7">
      <c r="A790" s="72" t="s">
        <v>932</v>
      </c>
      <c r="D790" s="72" t="s">
        <v>1073</v>
      </c>
    </row>
    <row r="791" spans="1:7">
      <c r="A791" s="72" t="s">
        <v>932</v>
      </c>
      <c r="D791" s="72" t="s">
        <v>1074</v>
      </c>
      <c r="E791" s="72">
        <v>512</v>
      </c>
      <c r="F791" s="72">
        <v>512</v>
      </c>
      <c r="G791" s="72" t="s">
        <v>252</v>
      </c>
    </row>
    <row r="792" spans="1:7">
      <c r="A792" s="72" t="s">
        <v>932</v>
      </c>
      <c r="B792" s="72" t="s">
        <v>6944</v>
      </c>
      <c r="C792" s="72" t="s">
        <v>6937</v>
      </c>
      <c r="D792" s="72" t="s">
        <v>1075</v>
      </c>
    </row>
    <row r="793" spans="1:7">
      <c r="A793" s="72" t="s">
        <v>932</v>
      </c>
      <c r="D793" s="72" t="s">
        <v>1076</v>
      </c>
    </row>
    <row r="794" spans="1:7">
      <c r="A794" s="72" t="s">
        <v>932</v>
      </c>
      <c r="D794" s="72" t="s">
        <v>1077</v>
      </c>
      <c r="E794" s="72">
        <v>512</v>
      </c>
      <c r="F794" s="72">
        <v>512</v>
      </c>
      <c r="G794" s="72" t="s">
        <v>252</v>
      </c>
    </row>
    <row r="795" spans="1:7">
      <c r="A795" s="72" t="s">
        <v>932</v>
      </c>
      <c r="B795" s="72" t="s">
        <v>6944</v>
      </c>
      <c r="C795" s="72" t="s">
        <v>6937</v>
      </c>
      <c r="D795" s="72" t="s">
        <v>1078</v>
      </c>
    </row>
    <row r="796" spans="1:7">
      <c r="A796" s="72" t="s">
        <v>932</v>
      </c>
      <c r="D796" s="72" t="s">
        <v>1079</v>
      </c>
    </row>
    <row r="797" spans="1:7">
      <c r="A797" s="72" t="s">
        <v>932</v>
      </c>
      <c r="D797" s="72" t="s">
        <v>1080</v>
      </c>
      <c r="E797" s="72">
        <v>512</v>
      </c>
      <c r="F797" s="72">
        <v>512</v>
      </c>
      <c r="G797" s="72" t="s">
        <v>252</v>
      </c>
    </row>
    <row r="798" spans="1:7">
      <c r="A798" s="72" t="s">
        <v>932</v>
      </c>
      <c r="B798" s="72" t="s">
        <v>6944</v>
      </c>
      <c r="C798" s="72" t="s">
        <v>6937</v>
      </c>
      <c r="D798" s="72" t="s">
        <v>1081</v>
      </c>
    </row>
    <row r="799" spans="1:7">
      <c r="A799" s="72" t="s">
        <v>932</v>
      </c>
      <c r="D799" s="72" t="s">
        <v>1082</v>
      </c>
    </row>
    <row r="800" spans="1:7">
      <c r="A800" s="72" t="s">
        <v>932</v>
      </c>
      <c r="D800" s="72" t="s">
        <v>1083</v>
      </c>
      <c r="E800" s="72">
        <v>512</v>
      </c>
      <c r="F800" s="72">
        <v>512</v>
      </c>
      <c r="G800" s="72" t="s">
        <v>252</v>
      </c>
    </row>
    <row r="801" spans="1:7">
      <c r="A801" s="72" t="s">
        <v>932</v>
      </c>
      <c r="B801" s="72" t="s">
        <v>6944</v>
      </c>
      <c r="C801" s="72" t="s">
        <v>6937</v>
      </c>
      <c r="D801" s="72" t="s">
        <v>1084</v>
      </c>
    </row>
    <row r="802" spans="1:7">
      <c r="A802" s="72" t="s">
        <v>932</v>
      </c>
      <c r="D802" s="72" t="s">
        <v>1085</v>
      </c>
    </row>
    <row r="803" spans="1:7">
      <c r="A803" s="72" t="s">
        <v>932</v>
      </c>
      <c r="D803" s="72" t="s">
        <v>1086</v>
      </c>
      <c r="E803" s="72">
        <v>512</v>
      </c>
      <c r="F803" s="72">
        <v>512</v>
      </c>
      <c r="G803" s="72" t="s">
        <v>252</v>
      </c>
    </row>
    <row r="804" spans="1:7">
      <c r="A804" s="72" t="s">
        <v>932</v>
      </c>
      <c r="B804" s="72" t="s">
        <v>6944</v>
      </c>
      <c r="C804" s="72" t="s">
        <v>6937</v>
      </c>
      <c r="D804" s="72" t="s">
        <v>1087</v>
      </c>
    </row>
    <row r="805" spans="1:7">
      <c r="A805" s="72" t="s">
        <v>932</v>
      </c>
      <c r="D805" s="72" t="s">
        <v>1088</v>
      </c>
    </row>
    <row r="806" spans="1:7">
      <c r="A806" s="72" t="s">
        <v>932</v>
      </c>
      <c r="D806" s="72" t="s">
        <v>1089</v>
      </c>
      <c r="E806" s="72">
        <v>512</v>
      </c>
      <c r="F806" s="72">
        <v>512</v>
      </c>
      <c r="G806" s="72" t="s">
        <v>252</v>
      </c>
    </row>
    <row r="807" spans="1:7">
      <c r="A807" s="72" t="s">
        <v>932</v>
      </c>
      <c r="B807" s="72" t="s">
        <v>6945</v>
      </c>
      <c r="C807" s="72" t="s">
        <v>6937</v>
      </c>
      <c r="D807" s="72" t="s">
        <v>1090</v>
      </c>
    </row>
    <row r="808" spans="1:7">
      <c r="A808" s="72" t="s">
        <v>932</v>
      </c>
      <c r="D808" s="72" t="s">
        <v>1091</v>
      </c>
    </row>
    <row r="809" spans="1:7">
      <c r="A809" s="72" t="s">
        <v>932</v>
      </c>
      <c r="D809" s="72" t="s">
        <v>1092</v>
      </c>
      <c r="E809" s="72">
        <v>512</v>
      </c>
      <c r="F809" s="72">
        <v>512</v>
      </c>
      <c r="G809" s="72" t="s">
        <v>252</v>
      </c>
    </row>
    <row r="810" spans="1:7">
      <c r="A810" s="72" t="s">
        <v>932</v>
      </c>
      <c r="B810" s="72" t="s">
        <v>6945</v>
      </c>
      <c r="C810" s="72" t="s">
        <v>6937</v>
      </c>
      <c r="D810" s="72" t="s">
        <v>1093</v>
      </c>
    </row>
    <row r="811" spans="1:7">
      <c r="A811" s="72" t="s">
        <v>932</v>
      </c>
      <c r="D811" s="72" t="s">
        <v>1094</v>
      </c>
    </row>
    <row r="812" spans="1:7">
      <c r="A812" s="72" t="s">
        <v>932</v>
      </c>
      <c r="D812" s="72" t="s">
        <v>1095</v>
      </c>
      <c r="E812" s="72">
        <v>512</v>
      </c>
      <c r="F812" s="72">
        <v>512</v>
      </c>
      <c r="G812" s="72" t="s">
        <v>252</v>
      </c>
    </row>
    <row r="813" spans="1:7">
      <c r="A813" s="72" t="s">
        <v>932</v>
      </c>
      <c r="B813" s="72" t="s">
        <v>6945</v>
      </c>
      <c r="C813" s="72" t="s">
        <v>6937</v>
      </c>
      <c r="D813" s="72" t="s">
        <v>1096</v>
      </c>
    </row>
    <row r="814" spans="1:7">
      <c r="A814" s="72" t="s">
        <v>932</v>
      </c>
      <c r="D814" s="72" t="s">
        <v>1097</v>
      </c>
    </row>
    <row r="815" spans="1:7">
      <c r="A815" s="72" t="s">
        <v>932</v>
      </c>
      <c r="D815" s="72" t="s">
        <v>1098</v>
      </c>
      <c r="E815" s="72">
        <v>512</v>
      </c>
      <c r="F815" s="72">
        <v>512</v>
      </c>
      <c r="G815" s="72" t="s">
        <v>252</v>
      </c>
    </row>
    <row r="816" spans="1:7">
      <c r="A816" s="72" t="s">
        <v>932</v>
      </c>
      <c r="B816" s="72" t="s">
        <v>6945</v>
      </c>
      <c r="C816" s="72" t="s">
        <v>6937</v>
      </c>
      <c r="D816" s="72" t="s">
        <v>1099</v>
      </c>
    </row>
    <row r="817" spans="1:7">
      <c r="A817" s="72" t="s">
        <v>932</v>
      </c>
      <c r="D817" s="72" t="s">
        <v>1100</v>
      </c>
    </row>
    <row r="818" spans="1:7">
      <c r="A818" s="72" t="s">
        <v>932</v>
      </c>
      <c r="D818" s="72" t="s">
        <v>1101</v>
      </c>
      <c r="E818" s="72">
        <v>512</v>
      </c>
      <c r="F818" s="72">
        <v>512</v>
      </c>
      <c r="G818" s="72" t="s">
        <v>252</v>
      </c>
    </row>
    <row r="819" spans="1:7">
      <c r="A819" s="72" t="s">
        <v>932</v>
      </c>
      <c r="B819" s="72" t="s">
        <v>6945</v>
      </c>
      <c r="C819" s="72" t="s">
        <v>6937</v>
      </c>
      <c r="D819" s="72" t="s">
        <v>1102</v>
      </c>
    </row>
    <row r="820" spans="1:7">
      <c r="A820" s="72" t="s">
        <v>932</v>
      </c>
      <c r="D820" s="72" t="s">
        <v>1103</v>
      </c>
    </row>
    <row r="821" spans="1:7">
      <c r="A821" s="72" t="s">
        <v>932</v>
      </c>
      <c r="D821" s="72" t="s">
        <v>1104</v>
      </c>
      <c r="E821" s="72">
        <v>512</v>
      </c>
      <c r="F821" s="72">
        <v>512</v>
      </c>
      <c r="G821" s="72" t="s">
        <v>252</v>
      </c>
    </row>
    <row r="822" spans="1:7">
      <c r="A822" s="72" t="s">
        <v>932</v>
      </c>
      <c r="B822" s="72" t="s">
        <v>6945</v>
      </c>
      <c r="C822" s="72" t="s">
        <v>6937</v>
      </c>
      <c r="D822" s="72" t="s">
        <v>1105</v>
      </c>
    </row>
    <row r="823" spans="1:7">
      <c r="A823" s="72" t="s">
        <v>932</v>
      </c>
      <c r="D823" s="72" t="s">
        <v>1106</v>
      </c>
    </row>
    <row r="824" spans="1:7">
      <c r="A824" s="72" t="s">
        <v>932</v>
      </c>
      <c r="D824" s="72" t="s">
        <v>1107</v>
      </c>
      <c r="E824" s="72">
        <v>512</v>
      </c>
      <c r="F824" s="72">
        <v>512</v>
      </c>
      <c r="G824" s="72" t="s">
        <v>252</v>
      </c>
    </row>
    <row r="825" spans="1:7">
      <c r="A825" s="72" t="s">
        <v>932</v>
      </c>
      <c r="B825" s="72" t="s">
        <v>6945</v>
      </c>
      <c r="C825" s="72" t="s">
        <v>6937</v>
      </c>
      <c r="D825" s="72" t="s">
        <v>1108</v>
      </c>
    </row>
    <row r="826" spans="1:7">
      <c r="A826" s="72" t="s">
        <v>932</v>
      </c>
      <c r="D826" s="72" t="s">
        <v>1109</v>
      </c>
    </row>
    <row r="827" spans="1:7">
      <c r="A827" s="72" t="s">
        <v>932</v>
      </c>
      <c r="D827" s="72" t="s">
        <v>1110</v>
      </c>
      <c r="E827" s="72">
        <v>512</v>
      </c>
      <c r="F827" s="72">
        <v>512</v>
      </c>
      <c r="G827" s="72" t="s">
        <v>252</v>
      </c>
    </row>
    <row r="828" spans="1:7">
      <c r="A828" s="72" t="s">
        <v>932</v>
      </c>
      <c r="B828" s="72" t="s">
        <v>6945</v>
      </c>
      <c r="C828" s="72" t="s">
        <v>6937</v>
      </c>
      <c r="D828" s="72" t="s">
        <v>1111</v>
      </c>
    </row>
    <row r="829" spans="1:7">
      <c r="A829" s="72" t="s">
        <v>932</v>
      </c>
      <c r="D829" s="72" t="s">
        <v>1112</v>
      </c>
    </row>
    <row r="830" spans="1:7">
      <c r="A830" s="72" t="s">
        <v>932</v>
      </c>
      <c r="D830" s="72" t="s">
        <v>1113</v>
      </c>
      <c r="E830" s="72">
        <v>512</v>
      </c>
      <c r="F830" s="72">
        <v>512</v>
      </c>
      <c r="G830" s="72" t="s">
        <v>252</v>
      </c>
    </row>
    <row r="831" spans="1:7">
      <c r="A831" s="72" t="s">
        <v>932</v>
      </c>
      <c r="B831" s="72" t="s">
        <v>6945</v>
      </c>
      <c r="C831" s="72" t="s">
        <v>6937</v>
      </c>
      <c r="D831" s="72" t="s">
        <v>1114</v>
      </c>
    </row>
    <row r="832" spans="1:7">
      <c r="A832" s="72" t="s">
        <v>932</v>
      </c>
      <c r="D832" s="72" t="s">
        <v>1115</v>
      </c>
    </row>
    <row r="833" spans="1:7">
      <c r="A833" s="72" t="s">
        <v>932</v>
      </c>
      <c r="D833" s="72" t="s">
        <v>1116</v>
      </c>
      <c r="E833" s="72">
        <v>256</v>
      </c>
      <c r="F833" s="72">
        <v>256</v>
      </c>
      <c r="G833" s="72" t="s">
        <v>252</v>
      </c>
    </row>
    <row r="834" spans="1:7">
      <c r="A834" s="72" t="s">
        <v>932</v>
      </c>
      <c r="D834" s="72" t="s">
        <v>1117</v>
      </c>
      <c r="E834" s="72">
        <v>16.899999999999999</v>
      </c>
      <c r="F834" s="72">
        <v>18.399999999999999</v>
      </c>
    </row>
    <row r="835" spans="1:7">
      <c r="A835" s="72" t="s">
        <v>932</v>
      </c>
      <c r="D835" s="72" t="s">
        <v>1118</v>
      </c>
      <c r="E835" s="72">
        <v>-0.1</v>
      </c>
      <c r="F835" s="72">
        <v>1.4</v>
      </c>
    </row>
    <row r="836" spans="1:7">
      <c r="A836" s="72" t="s">
        <v>932</v>
      </c>
      <c r="D836" s="72" t="s">
        <v>1119</v>
      </c>
      <c r="E836" s="72">
        <v>14.8</v>
      </c>
      <c r="F836" s="72">
        <v>16.3</v>
      </c>
    </row>
    <row r="837" spans="1:7">
      <c r="A837" s="72" t="s">
        <v>932</v>
      </c>
      <c r="D837" s="72" t="s">
        <v>1120</v>
      </c>
      <c r="E837" s="72">
        <v>-2.5</v>
      </c>
      <c r="F837" s="72">
        <v>-1.7</v>
      </c>
    </row>
    <row r="838" spans="1:7">
      <c r="A838" s="72" t="s">
        <v>932</v>
      </c>
      <c r="D838" s="72" t="s">
        <v>1121</v>
      </c>
      <c r="E838" s="72">
        <v>12.4</v>
      </c>
      <c r="F838" s="72">
        <v>13.9</v>
      </c>
    </row>
    <row r="839" spans="1:7">
      <c r="A839" s="72" t="s">
        <v>932</v>
      </c>
      <c r="D839" s="72" t="s">
        <v>1122</v>
      </c>
      <c r="E839" s="72">
        <v>-3.1</v>
      </c>
      <c r="F839" s="72">
        <v>-1.7</v>
      </c>
    </row>
    <row r="840" spans="1:7">
      <c r="A840" s="72" t="s">
        <v>932</v>
      </c>
      <c r="D840" s="72" t="s">
        <v>1123</v>
      </c>
      <c r="E840" s="72">
        <v>9.9</v>
      </c>
      <c r="F840" s="72">
        <v>11.4</v>
      </c>
    </row>
    <row r="841" spans="1:7">
      <c r="A841" s="72" t="s">
        <v>932</v>
      </c>
      <c r="D841" s="72" t="s">
        <v>1124</v>
      </c>
      <c r="E841" s="72">
        <v>-3.2</v>
      </c>
      <c r="F841" s="72">
        <v>-1.8</v>
      </c>
    </row>
    <row r="842" spans="1:7">
      <c r="A842" s="72" t="s">
        <v>932</v>
      </c>
      <c r="D842" s="72" t="s">
        <v>1125</v>
      </c>
      <c r="E842" s="72">
        <v>8</v>
      </c>
      <c r="F842" s="72">
        <v>9.5</v>
      </c>
    </row>
    <row r="843" spans="1:7">
      <c r="A843" s="72" t="s">
        <v>932</v>
      </c>
      <c r="D843" s="72" t="s">
        <v>1126</v>
      </c>
      <c r="E843" s="72">
        <v>-2.5</v>
      </c>
      <c r="F843" s="72">
        <v>-1.3</v>
      </c>
    </row>
    <row r="844" spans="1:7">
      <c r="A844" s="72" t="s">
        <v>932</v>
      </c>
      <c r="D844" s="72" t="s">
        <v>1127</v>
      </c>
      <c r="E844" s="72">
        <v>4.8</v>
      </c>
      <c r="F844" s="72">
        <v>6.3</v>
      </c>
    </row>
    <row r="845" spans="1:7">
      <c r="A845" s="72" t="s">
        <v>932</v>
      </c>
      <c r="D845" s="72" t="s">
        <v>1128</v>
      </c>
      <c r="E845" s="72">
        <v>-3.8</v>
      </c>
      <c r="F845" s="72">
        <v>-2.5</v>
      </c>
    </row>
    <row r="846" spans="1:7">
      <c r="A846" s="72" t="s">
        <v>932</v>
      </c>
      <c r="D846" s="72" t="s">
        <v>1129</v>
      </c>
      <c r="E846" s="72">
        <v>-1.2</v>
      </c>
      <c r="F846" s="72">
        <v>0.4</v>
      </c>
    </row>
    <row r="847" spans="1:7">
      <c r="A847" s="72" t="s">
        <v>932</v>
      </c>
      <c r="D847" s="72" t="s">
        <v>1130</v>
      </c>
      <c r="E847" s="72">
        <v>-6.6</v>
      </c>
      <c r="F847" s="72">
        <v>-5.3</v>
      </c>
    </row>
    <row r="848" spans="1:7">
      <c r="A848" s="72" t="s">
        <v>932</v>
      </c>
      <c r="D848" s="72" t="s">
        <v>1131</v>
      </c>
      <c r="E848" s="72">
        <v>-5.5</v>
      </c>
      <c r="F848" s="72">
        <v>-3.9</v>
      </c>
    </row>
    <row r="849" spans="1:6">
      <c r="A849" s="72" t="s">
        <v>932</v>
      </c>
      <c r="D849" s="72" t="s">
        <v>1132</v>
      </c>
      <c r="E849" s="72">
        <v>-5</v>
      </c>
      <c r="F849" s="72">
        <v>-3.7</v>
      </c>
    </row>
    <row r="850" spans="1:6">
      <c r="A850" s="72" t="s">
        <v>932</v>
      </c>
      <c r="D850" s="72" t="s">
        <v>1133</v>
      </c>
      <c r="E850" s="72">
        <v>15.9</v>
      </c>
      <c r="F850" s="72">
        <v>17.399999999999999</v>
      </c>
    </row>
    <row r="851" spans="1:6">
      <c r="A851" s="72" t="s">
        <v>932</v>
      </c>
      <c r="D851" s="72" t="s">
        <v>1134</v>
      </c>
      <c r="E851" s="72">
        <v>-1.1000000000000001</v>
      </c>
      <c r="F851" s="72">
        <v>0.4</v>
      </c>
    </row>
    <row r="852" spans="1:6">
      <c r="A852" s="72" t="s">
        <v>932</v>
      </c>
      <c r="D852" s="72" t="s">
        <v>1135</v>
      </c>
      <c r="E852" s="72">
        <v>13.7</v>
      </c>
      <c r="F852" s="72">
        <v>15.2</v>
      </c>
    </row>
    <row r="853" spans="1:6">
      <c r="A853" s="72" t="s">
        <v>932</v>
      </c>
      <c r="D853" s="72" t="s">
        <v>1136</v>
      </c>
      <c r="E853" s="72">
        <v>-2.7</v>
      </c>
      <c r="F853" s="72">
        <v>-1.7</v>
      </c>
    </row>
    <row r="854" spans="1:6">
      <c r="A854" s="72" t="s">
        <v>932</v>
      </c>
      <c r="D854" s="72" t="s">
        <v>1137</v>
      </c>
      <c r="E854" s="72">
        <v>12.2</v>
      </c>
      <c r="F854" s="72">
        <v>13.7</v>
      </c>
    </row>
    <row r="855" spans="1:6">
      <c r="A855" s="72" t="s">
        <v>932</v>
      </c>
      <c r="D855" s="72" t="s">
        <v>1138</v>
      </c>
      <c r="E855" s="72">
        <v>-2.1</v>
      </c>
      <c r="F855" s="72">
        <v>-0.9</v>
      </c>
    </row>
    <row r="856" spans="1:6">
      <c r="A856" s="72" t="s">
        <v>932</v>
      </c>
      <c r="D856" s="72" t="s">
        <v>1139</v>
      </c>
      <c r="E856" s="72">
        <v>8.6999999999999993</v>
      </c>
      <c r="F856" s="72">
        <v>10.3</v>
      </c>
    </row>
    <row r="857" spans="1:6">
      <c r="A857" s="72" t="s">
        <v>932</v>
      </c>
      <c r="D857" s="72" t="s">
        <v>1140</v>
      </c>
      <c r="E857" s="72">
        <v>-4</v>
      </c>
      <c r="F857" s="72">
        <v>-2.8</v>
      </c>
    </row>
    <row r="858" spans="1:6">
      <c r="A858" s="72" t="s">
        <v>932</v>
      </c>
      <c r="D858" s="72" t="s">
        <v>1141</v>
      </c>
      <c r="E858" s="72">
        <v>7.4</v>
      </c>
      <c r="F858" s="72">
        <v>8.9</v>
      </c>
    </row>
    <row r="859" spans="1:6">
      <c r="A859" s="72" t="s">
        <v>932</v>
      </c>
      <c r="D859" s="72" t="s">
        <v>1142</v>
      </c>
      <c r="E859" s="72">
        <v>-1.9</v>
      </c>
      <c r="F859" s="72">
        <v>-0.7</v>
      </c>
    </row>
    <row r="860" spans="1:6">
      <c r="A860" s="72" t="s">
        <v>932</v>
      </c>
      <c r="D860" s="72" t="s">
        <v>1143</v>
      </c>
      <c r="E860" s="72">
        <v>5.0999999999999996</v>
      </c>
      <c r="F860" s="72">
        <v>6.6</v>
      </c>
    </row>
    <row r="861" spans="1:6">
      <c r="A861" s="72" t="s">
        <v>932</v>
      </c>
      <c r="D861" s="72" t="s">
        <v>1144</v>
      </c>
      <c r="E861" s="72">
        <v>-2.9</v>
      </c>
      <c r="F861" s="72">
        <v>-1.7</v>
      </c>
    </row>
    <row r="862" spans="1:6">
      <c r="A862" s="72" t="s">
        <v>932</v>
      </c>
      <c r="D862" s="72" t="s">
        <v>1145</v>
      </c>
      <c r="E862" s="72">
        <v>-0.8</v>
      </c>
      <c r="F862" s="72">
        <v>0.6</v>
      </c>
    </row>
    <row r="863" spans="1:6">
      <c r="A863" s="72" t="s">
        <v>932</v>
      </c>
      <c r="D863" s="72" t="s">
        <v>1146</v>
      </c>
      <c r="E863" s="72">
        <v>-6.5</v>
      </c>
      <c r="F863" s="72">
        <v>-5.3</v>
      </c>
    </row>
    <row r="864" spans="1:6">
      <c r="A864" s="72" t="s">
        <v>932</v>
      </c>
      <c r="D864" s="72" t="s">
        <v>1147</v>
      </c>
      <c r="E864" s="72">
        <v>-4.5999999999999996</v>
      </c>
      <c r="F864" s="72">
        <v>-3</v>
      </c>
    </row>
    <row r="865" spans="1:6">
      <c r="A865" s="72" t="s">
        <v>932</v>
      </c>
      <c r="D865" s="72" t="s">
        <v>1148</v>
      </c>
      <c r="E865" s="72">
        <v>-4.4000000000000004</v>
      </c>
      <c r="F865" s="72">
        <v>-3.1</v>
      </c>
    </row>
    <row r="866" spans="1:6">
      <c r="A866" s="72" t="s">
        <v>932</v>
      </c>
      <c r="D866" s="72" t="s">
        <v>1149</v>
      </c>
      <c r="E866" s="72">
        <v>16.2</v>
      </c>
      <c r="F866" s="72">
        <v>17.8</v>
      </c>
    </row>
    <row r="867" spans="1:6">
      <c r="A867" s="72" t="s">
        <v>932</v>
      </c>
      <c r="D867" s="72" t="s">
        <v>1150</v>
      </c>
      <c r="E867" s="72">
        <v>-0.8</v>
      </c>
      <c r="F867" s="72">
        <v>0.8</v>
      </c>
    </row>
    <row r="868" spans="1:6">
      <c r="A868" s="72" t="s">
        <v>932</v>
      </c>
      <c r="D868" s="72" t="s">
        <v>1151</v>
      </c>
      <c r="E868" s="72">
        <v>13.6</v>
      </c>
      <c r="F868" s="72">
        <v>15.1</v>
      </c>
    </row>
    <row r="869" spans="1:6">
      <c r="A869" s="72" t="s">
        <v>932</v>
      </c>
      <c r="D869" s="72" t="s">
        <v>1152</v>
      </c>
      <c r="E869" s="72">
        <v>-3.2</v>
      </c>
      <c r="F869" s="72">
        <v>-2</v>
      </c>
    </row>
    <row r="870" spans="1:6">
      <c r="A870" s="72" t="s">
        <v>932</v>
      </c>
      <c r="D870" s="72" t="s">
        <v>1153</v>
      </c>
      <c r="E870" s="72">
        <v>12.1</v>
      </c>
      <c r="F870" s="72">
        <v>13.6</v>
      </c>
    </row>
    <row r="871" spans="1:6">
      <c r="A871" s="72" t="s">
        <v>932</v>
      </c>
      <c r="D871" s="72" t="s">
        <v>1154</v>
      </c>
      <c r="E871" s="72">
        <v>-2.1</v>
      </c>
      <c r="F871" s="72">
        <v>-0.9</v>
      </c>
    </row>
    <row r="872" spans="1:6">
      <c r="A872" s="72" t="s">
        <v>932</v>
      </c>
      <c r="D872" s="72" t="s">
        <v>1155</v>
      </c>
      <c r="E872" s="72">
        <v>8.6</v>
      </c>
      <c r="F872" s="72">
        <v>10.1</v>
      </c>
    </row>
    <row r="873" spans="1:6">
      <c r="A873" s="72" t="s">
        <v>932</v>
      </c>
      <c r="D873" s="72" t="s">
        <v>1156</v>
      </c>
      <c r="E873" s="72">
        <v>-4</v>
      </c>
      <c r="F873" s="72">
        <v>-2.8</v>
      </c>
    </row>
    <row r="874" spans="1:6">
      <c r="A874" s="72" t="s">
        <v>932</v>
      </c>
      <c r="D874" s="72" t="s">
        <v>1157</v>
      </c>
      <c r="E874" s="72">
        <v>7.3</v>
      </c>
      <c r="F874" s="72">
        <v>8.9</v>
      </c>
    </row>
    <row r="875" spans="1:6">
      <c r="A875" s="72" t="s">
        <v>932</v>
      </c>
      <c r="D875" s="72" t="s">
        <v>1158</v>
      </c>
      <c r="E875" s="72">
        <v>-1.9</v>
      </c>
      <c r="F875" s="72">
        <v>-0.7</v>
      </c>
    </row>
    <row r="876" spans="1:6">
      <c r="A876" s="72" t="s">
        <v>932</v>
      </c>
      <c r="D876" s="72" t="s">
        <v>1159</v>
      </c>
      <c r="E876" s="72">
        <v>5</v>
      </c>
      <c r="F876" s="72">
        <v>6.5</v>
      </c>
    </row>
    <row r="877" spans="1:6">
      <c r="A877" s="72" t="s">
        <v>932</v>
      </c>
      <c r="D877" s="72" t="s">
        <v>1160</v>
      </c>
      <c r="E877" s="72">
        <v>-2.9</v>
      </c>
      <c r="F877" s="72">
        <v>-1.7</v>
      </c>
    </row>
    <row r="878" spans="1:6">
      <c r="A878" s="72" t="s">
        <v>932</v>
      </c>
      <c r="D878" s="72" t="s">
        <v>1161</v>
      </c>
      <c r="E878" s="72">
        <v>-0.9</v>
      </c>
      <c r="F878" s="72">
        <v>0.7</v>
      </c>
    </row>
    <row r="879" spans="1:6">
      <c r="A879" s="72" t="s">
        <v>932</v>
      </c>
      <c r="D879" s="72" t="s">
        <v>1162</v>
      </c>
      <c r="E879" s="72">
        <v>-6.5</v>
      </c>
      <c r="F879" s="72">
        <v>-5.3</v>
      </c>
    </row>
    <row r="880" spans="1:6">
      <c r="A880" s="72" t="s">
        <v>932</v>
      </c>
      <c r="D880" s="72" t="s">
        <v>1163</v>
      </c>
      <c r="E880" s="72">
        <v>-4.7</v>
      </c>
      <c r="F880" s="72">
        <v>-3.1</v>
      </c>
    </row>
    <row r="881" spans="1:6">
      <c r="A881" s="72" t="s">
        <v>932</v>
      </c>
      <c r="D881" s="72" t="s">
        <v>1164</v>
      </c>
      <c r="E881" s="72">
        <v>-4.4000000000000004</v>
      </c>
      <c r="F881" s="72">
        <v>-3.1</v>
      </c>
    </row>
    <row r="882" spans="1:6">
      <c r="A882" s="72" t="s">
        <v>932</v>
      </c>
      <c r="D882" s="72" t="s">
        <v>1165</v>
      </c>
      <c r="E882" s="72">
        <v>15.6</v>
      </c>
      <c r="F882" s="72">
        <v>17.8</v>
      </c>
    </row>
    <row r="883" spans="1:6">
      <c r="A883" s="72" t="s">
        <v>932</v>
      </c>
      <c r="D883" s="72" t="s">
        <v>1166</v>
      </c>
      <c r="E883" s="72">
        <v>-1.4</v>
      </c>
      <c r="F883" s="72">
        <v>0.8</v>
      </c>
    </row>
    <row r="884" spans="1:6">
      <c r="A884" s="72" t="s">
        <v>932</v>
      </c>
      <c r="D884" s="72" t="s">
        <v>1167</v>
      </c>
      <c r="E884" s="72">
        <v>13.5</v>
      </c>
      <c r="F884" s="72">
        <v>15.1</v>
      </c>
    </row>
    <row r="885" spans="1:6">
      <c r="A885" s="72" t="s">
        <v>932</v>
      </c>
      <c r="D885" s="72" t="s">
        <v>1168</v>
      </c>
      <c r="E885" s="72">
        <v>-3.7</v>
      </c>
      <c r="F885" s="72">
        <v>-1.1000000000000001</v>
      </c>
    </row>
    <row r="886" spans="1:6">
      <c r="A886" s="72" t="s">
        <v>932</v>
      </c>
      <c r="D886" s="72" t="s">
        <v>1169</v>
      </c>
      <c r="E886" s="72">
        <v>12</v>
      </c>
      <c r="F886" s="72">
        <v>13.5</v>
      </c>
    </row>
    <row r="887" spans="1:6">
      <c r="A887" s="72" t="s">
        <v>932</v>
      </c>
      <c r="D887" s="72" t="s">
        <v>1170</v>
      </c>
      <c r="E887" s="72">
        <v>-2.2000000000000002</v>
      </c>
      <c r="F887" s="72">
        <v>-0.9</v>
      </c>
    </row>
    <row r="888" spans="1:6">
      <c r="A888" s="72" t="s">
        <v>932</v>
      </c>
      <c r="D888" s="72" t="s">
        <v>1171</v>
      </c>
      <c r="E888" s="72">
        <v>8.5</v>
      </c>
      <c r="F888" s="72">
        <v>10.199999999999999</v>
      </c>
    </row>
    <row r="889" spans="1:6">
      <c r="A889" s="72" t="s">
        <v>932</v>
      </c>
      <c r="D889" s="72" t="s">
        <v>1172</v>
      </c>
      <c r="E889" s="72">
        <v>-4</v>
      </c>
      <c r="F889" s="72">
        <v>-2.7</v>
      </c>
    </row>
    <row r="890" spans="1:6">
      <c r="A890" s="72" t="s">
        <v>932</v>
      </c>
      <c r="D890" s="72" t="s">
        <v>1173</v>
      </c>
      <c r="E890" s="72">
        <v>7.1</v>
      </c>
      <c r="F890" s="72">
        <v>8.8000000000000007</v>
      </c>
    </row>
    <row r="891" spans="1:6">
      <c r="A891" s="72" t="s">
        <v>932</v>
      </c>
      <c r="D891" s="72" t="s">
        <v>1174</v>
      </c>
      <c r="E891" s="72">
        <v>-1.9</v>
      </c>
      <c r="F891" s="72">
        <v>-0.7</v>
      </c>
    </row>
    <row r="892" spans="1:6">
      <c r="A892" s="72" t="s">
        <v>932</v>
      </c>
      <c r="D892" s="72" t="s">
        <v>1175</v>
      </c>
      <c r="E892" s="72">
        <v>4.9000000000000004</v>
      </c>
      <c r="F892" s="72">
        <v>6.5</v>
      </c>
    </row>
    <row r="893" spans="1:6">
      <c r="A893" s="72" t="s">
        <v>932</v>
      </c>
      <c r="D893" s="72" t="s">
        <v>1176</v>
      </c>
      <c r="E893" s="72">
        <v>-3</v>
      </c>
      <c r="F893" s="72">
        <v>-1.7</v>
      </c>
    </row>
    <row r="894" spans="1:6">
      <c r="A894" s="72" t="s">
        <v>932</v>
      </c>
      <c r="D894" s="72" t="s">
        <v>1177</v>
      </c>
      <c r="E894" s="72">
        <v>-1</v>
      </c>
      <c r="F894" s="72">
        <v>0.6</v>
      </c>
    </row>
    <row r="895" spans="1:6">
      <c r="A895" s="72" t="s">
        <v>932</v>
      </c>
      <c r="D895" s="72" t="s">
        <v>1178</v>
      </c>
      <c r="E895" s="72">
        <v>-6.5</v>
      </c>
      <c r="F895" s="72">
        <v>-5.3</v>
      </c>
    </row>
    <row r="896" spans="1:6">
      <c r="A896" s="72" t="s">
        <v>932</v>
      </c>
      <c r="D896" s="72" t="s">
        <v>1179</v>
      </c>
      <c r="E896" s="72">
        <v>-4.8</v>
      </c>
      <c r="F896" s="72">
        <v>-3.2</v>
      </c>
    </row>
    <row r="897" spans="1:6">
      <c r="A897" s="72" t="s">
        <v>932</v>
      </c>
      <c r="D897" s="72" t="s">
        <v>1180</v>
      </c>
      <c r="E897" s="72">
        <v>-4.5</v>
      </c>
      <c r="F897" s="72">
        <v>-3.1</v>
      </c>
    </row>
    <row r="898" spans="1:6">
      <c r="A898" s="72" t="s">
        <v>932</v>
      </c>
      <c r="D898" s="72" t="s">
        <v>1181</v>
      </c>
      <c r="E898" s="72">
        <v>15.4</v>
      </c>
      <c r="F898" s="72">
        <v>18.2</v>
      </c>
    </row>
    <row r="899" spans="1:6">
      <c r="A899" s="72" t="s">
        <v>932</v>
      </c>
      <c r="D899" s="72" t="s">
        <v>1182</v>
      </c>
      <c r="E899" s="72">
        <v>-1.6</v>
      </c>
      <c r="F899" s="72">
        <v>1.3</v>
      </c>
    </row>
    <row r="900" spans="1:6">
      <c r="A900" s="72" t="s">
        <v>932</v>
      </c>
      <c r="D900" s="72" t="s">
        <v>1183</v>
      </c>
      <c r="E900" s="72">
        <v>13.7</v>
      </c>
      <c r="F900" s="72">
        <v>15.3</v>
      </c>
    </row>
    <row r="901" spans="1:6">
      <c r="A901" s="72" t="s">
        <v>932</v>
      </c>
      <c r="D901" s="72" t="s">
        <v>1184</v>
      </c>
      <c r="E901" s="72">
        <v>-3.6</v>
      </c>
      <c r="F901" s="72">
        <v>-1.1000000000000001</v>
      </c>
    </row>
    <row r="902" spans="1:6">
      <c r="A902" s="72" t="s">
        <v>932</v>
      </c>
      <c r="D902" s="72" t="s">
        <v>1185</v>
      </c>
      <c r="E902" s="72">
        <v>12.1</v>
      </c>
      <c r="F902" s="72">
        <v>13.6</v>
      </c>
    </row>
    <row r="903" spans="1:6">
      <c r="A903" s="72" t="s">
        <v>932</v>
      </c>
      <c r="D903" s="72" t="s">
        <v>1186</v>
      </c>
      <c r="E903" s="72">
        <v>-2.2999999999999998</v>
      </c>
      <c r="F903" s="72">
        <v>-1</v>
      </c>
    </row>
    <row r="904" spans="1:6">
      <c r="A904" s="72" t="s">
        <v>932</v>
      </c>
      <c r="D904" s="72" t="s">
        <v>1187</v>
      </c>
      <c r="E904" s="72">
        <v>7</v>
      </c>
      <c r="F904" s="72">
        <v>12</v>
      </c>
    </row>
    <row r="905" spans="1:6">
      <c r="A905" s="72" t="s">
        <v>932</v>
      </c>
      <c r="D905" s="72" t="s">
        <v>1188</v>
      </c>
      <c r="E905" s="72">
        <v>-4</v>
      </c>
      <c r="F905" s="72">
        <v>-2.6</v>
      </c>
    </row>
    <row r="906" spans="1:6">
      <c r="A906" s="72" t="s">
        <v>932</v>
      </c>
      <c r="D906" s="72" t="s">
        <v>1189</v>
      </c>
      <c r="E906" s="72">
        <v>7.4</v>
      </c>
      <c r="F906" s="72">
        <v>9</v>
      </c>
    </row>
    <row r="907" spans="1:6">
      <c r="A907" s="72" t="s">
        <v>932</v>
      </c>
      <c r="D907" s="72" t="s">
        <v>1190</v>
      </c>
      <c r="E907" s="72">
        <v>-2</v>
      </c>
      <c r="F907" s="72">
        <v>-0.8</v>
      </c>
    </row>
    <row r="908" spans="1:6">
      <c r="A908" s="72" t="s">
        <v>932</v>
      </c>
      <c r="D908" s="72" t="s">
        <v>1191</v>
      </c>
      <c r="E908" s="72">
        <v>5</v>
      </c>
      <c r="F908" s="72">
        <v>6.5</v>
      </c>
    </row>
    <row r="909" spans="1:6">
      <c r="A909" s="72" t="s">
        <v>932</v>
      </c>
      <c r="D909" s="72" t="s">
        <v>1192</v>
      </c>
      <c r="E909" s="72">
        <v>-3.1</v>
      </c>
      <c r="F909" s="72">
        <v>-1.8</v>
      </c>
    </row>
    <row r="910" spans="1:6">
      <c r="A910" s="72" t="s">
        <v>932</v>
      </c>
      <c r="D910" s="72" t="s">
        <v>1193</v>
      </c>
      <c r="E910" s="72">
        <v>-0.9</v>
      </c>
      <c r="F910" s="72">
        <v>0.7</v>
      </c>
    </row>
    <row r="911" spans="1:6">
      <c r="A911" s="72" t="s">
        <v>932</v>
      </c>
      <c r="D911" s="72" t="s">
        <v>1194</v>
      </c>
      <c r="E911" s="72">
        <v>-6.5</v>
      </c>
      <c r="F911" s="72">
        <v>-5.2</v>
      </c>
    </row>
    <row r="912" spans="1:6">
      <c r="A912" s="72" t="s">
        <v>932</v>
      </c>
      <c r="D912" s="72" t="s">
        <v>1195</v>
      </c>
      <c r="E912" s="72">
        <v>-4.9000000000000004</v>
      </c>
      <c r="F912" s="72">
        <v>-3.1</v>
      </c>
    </row>
    <row r="913" spans="1:6">
      <c r="A913" s="72" t="s">
        <v>932</v>
      </c>
      <c r="D913" s="72" t="s">
        <v>1196</v>
      </c>
      <c r="E913" s="72">
        <v>-4.5999999999999996</v>
      </c>
      <c r="F913" s="72">
        <v>-3.2</v>
      </c>
    </row>
    <row r="914" spans="1:6">
      <c r="A914" s="72" t="s">
        <v>932</v>
      </c>
      <c r="D914" s="72" t="s">
        <v>1197</v>
      </c>
      <c r="E914" s="72">
        <v>16</v>
      </c>
      <c r="F914" s="72">
        <v>18.100000000000001</v>
      </c>
    </row>
    <row r="915" spans="1:6">
      <c r="A915" s="72" t="s">
        <v>932</v>
      </c>
      <c r="D915" s="72" t="s">
        <v>1198</v>
      </c>
      <c r="E915" s="72">
        <v>-1</v>
      </c>
      <c r="F915" s="72">
        <v>1.1000000000000001</v>
      </c>
    </row>
    <row r="916" spans="1:6">
      <c r="A916" s="72" t="s">
        <v>932</v>
      </c>
      <c r="D916" s="72" t="s">
        <v>1199</v>
      </c>
      <c r="E916" s="72">
        <v>13.9</v>
      </c>
      <c r="F916" s="72">
        <v>15.5</v>
      </c>
    </row>
    <row r="917" spans="1:6">
      <c r="A917" s="72" t="s">
        <v>932</v>
      </c>
      <c r="D917" s="72" t="s">
        <v>1200</v>
      </c>
      <c r="E917" s="72">
        <v>-3.5</v>
      </c>
      <c r="F917" s="72">
        <v>-1.1000000000000001</v>
      </c>
    </row>
    <row r="918" spans="1:6">
      <c r="A918" s="72" t="s">
        <v>932</v>
      </c>
      <c r="D918" s="72" t="s">
        <v>1201</v>
      </c>
      <c r="E918" s="72">
        <v>12.2</v>
      </c>
      <c r="F918" s="72">
        <v>13.6</v>
      </c>
    </row>
    <row r="919" spans="1:6">
      <c r="A919" s="72" t="s">
        <v>932</v>
      </c>
      <c r="D919" s="72" t="s">
        <v>1202</v>
      </c>
      <c r="E919" s="72">
        <v>-2.4</v>
      </c>
      <c r="F919" s="72">
        <v>-1.1000000000000001</v>
      </c>
    </row>
    <row r="920" spans="1:6">
      <c r="A920" s="72" t="s">
        <v>932</v>
      </c>
      <c r="D920" s="72" t="s">
        <v>1203</v>
      </c>
      <c r="E920" s="72">
        <v>9</v>
      </c>
      <c r="F920" s="72">
        <v>10.6</v>
      </c>
    </row>
    <row r="921" spans="1:6">
      <c r="A921" s="72" t="s">
        <v>932</v>
      </c>
      <c r="D921" s="72" t="s">
        <v>1204</v>
      </c>
      <c r="E921" s="72">
        <v>-3.8</v>
      </c>
      <c r="F921" s="72">
        <v>-2.4</v>
      </c>
    </row>
    <row r="922" spans="1:6">
      <c r="A922" s="72" t="s">
        <v>932</v>
      </c>
      <c r="D922" s="72" t="s">
        <v>1205</v>
      </c>
      <c r="E922" s="72">
        <v>7.5</v>
      </c>
      <c r="F922" s="72">
        <v>9</v>
      </c>
    </row>
    <row r="923" spans="1:6">
      <c r="A923" s="72" t="s">
        <v>932</v>
      </c>
      <c r="D923" s="72" t="s">
        <v>1206</v>
      </c>
      <c r="E923" s="72">
        <v>-2</v>
      </c>
      <c r="F923" s="72">
        <v>-0.9</v>
      </c>
    </row>
    <row r="924" spans="1:6">
      <c r="A924" s="72" t="s">
        <v>932</v>
      </c>
      <c r="D924" s="72" t="s">
        <v>1207</v>
      </c>
      <c r="E924" s="72">
        <v>4.9000000000000004</v>
      </c>
      <c r="F924" s="72">
        <v>6.4</v>
      </c>
    </row>
    <row r="925" spans="1:6">
      <c r="A925" s="72" t="s">
        <v>932</v>
      </c>
      <c r="D925" s="72" t="s">
        <v>1208</v>
      </c>
      <c r="E925" s="72">
        <v>-3.2</v>
      </c>
      <c r="F925" s="72">
        <v>-1.9</v>
      </c>
    </row>
    <row r="926" spans="1:6">
      <c r="A926" s="72" t="s">
        <v>932</v>
      </c>
      <c r="D926" s="72" t="s">
        <v>1209</v>
      </c>
      <c r="E926" s="72">
        <v>-0.8</v>
      </c>
      <c r="F926" s="72">
        <v>0.8</v>
      </c>
    </row>
    <row r="927" spans="1:6">
      <c r="A927" s="72" t="s">
        <v>932</v>
      </c>
      <c r="D927" s="72" t="s">
        <v>1210</v>
      </c>
      <c r="E927" s="72">
        <v>-6.3</v>
      </c>
      <c r="F927" s="72">
        <v>-5.0999999999999996</v>
      </c>
    </row>
    <row r="928" spans="1:6">
      <c r="A928" s="72" t="s">
        <v>932</v>
      </c>
      <c r="D928" s="72" t="s">
        <v>1211</v>
      </c>
      <c r="E928" s="72">
        <v>-4.9000000000000004</v>
      </c>
      <c r="F928" s="72">
        <v>-3.3</v>
      </c>
    </row>
    <row r="929" spans="1:6">
      <c r="A929" s="72" t="s">
        <v>932</v>
      </c>
      <c r="D929" s="72" t="s">
        <v>1212</v>
      </c>
      <c r="E929" s="72">
        <v>-4.7</v>
      </c>
      <c r="F929" s="72">
        <v>-3.4</v>
      </c>
    </row>
    <row r="930" spans="1:6">
      <c r="A930" s="72" t="s">
        <v>932</v>
      </c>
      <c r="D930" s="72" t="s">
        <v>1213</v>
      </c>
      <c r="E930" s="72">
        <v>16.399999999999999</v>
      </c>
      <c r="F930" s="72">
        <v>17.8</v>
      </c>
    </row>
    <row r="931" spans="1:6">
      <c r="A931" s="72" t="s">
        <v>932</v>
      </c>
      <c r="D931" s="72" t="s">
        <v>1214</v>
      </c>
      <c r="E931" s="72">
        <v>-0.5</v>
      </c>
      <c r="F931" s="72">
        <v>0.8</v>
      </c>
    </row>
    <row r="932" spans="1:6">
      <c r="A932" s="72" t="s">
        <v>932</v>
      </c>
      <c r="D932" s="72" t="s">
        <v>1215</v>
      </c>
      <c r="E932" s="72">
        <v>14.3</v>
      </c>
      <c r="F932" s="72">
        <v>15.8</v>
      </c>
    </row>
    <row r="933" spans="1:6">
      <c r="A933" s="72" t="s">
        <v>932</v>
      </c>
      <c r="D933" s="72" t="s">
        <v>1216</v>
      </c>
      <c r="E933" s="72">
        <v>-2.7</v>
      </c>
      <c r="F933" s="72">
        <v>-1.4</v>
      </c>
    </row>
    <row r="934" spans="1:6">
      <c r="A934" s="72" t="s">
        <v>932</v>
      </c>
      <c r="D934" s="72" t="s">
        <v>1217</v>
      </c>
      <c r="E934" s="72">
        <v>12.1</v>
      </c>
      <c r="F934" s="72">
        <v>13.7</v>
      </c>
    </row>
    <row r="935" spans="1:6">
      <c r="A935" s="72" t="s">
        <v>932</v>
      </c>
      <c r="D935" s="72" t="s">
        <v>1218</v>
      </c>
      <c r="E935" s="72">
        <v>-2.7</v>
      </c>
      <c r="F935" s="72">
        <v>-1.5</v>
      </c>
    </row>
    <row r="936" spans="1:6">
      <c r="A936" s="72" t="s">
        <v>932</v>
      </c>
      <c r="D936" s="72" t="s">
        <v>1219</v>
      </c>
      <c r="E936" s="72">
        <v>9.5</v>
      </c>
      <c r="F936" s="72">
        <v>11</v>
      </c>
    </row>
    <row r="937" spans="1:6">
      <c r="A937" s="72" t="s">
        <v>932</v>
      </c>
      <c r="D937" s="72" t="s">
        <v>1220</v>
      </c>
      <c r="E937" s="72">
        <v>-3.4</v>
      </c>
      <c r="F937" s="72">
        <v>-2</v>
      </c>
    </row>
    <row r="938" spans="1:6">
      <c r="A938" s="72" t="s">
        <v>932</v>
      </c>
      <c r="D938" s="72" t="s">
        <v>1221</v>
      </c>
      <c r="E938" s="72">
        <v>7.7</v>
      </c>
      <c r="F938" s="72">
        <v>9.1</v>
      </c>
    </row>
    <row r="939" spans="1:6">
      <c r="A939" s="72" t="s">
        <v>932</v>
      </c>
      <c r="D939" s="72" t="s">
        <v>1222</v>
      </c>
      <c r="E939" s="72">
        <v>-2.4</v>
      </c>
      <c r="F939" s="72">
        <v>-1.1000000000000001</v>
      </c>
    </row>
    <row r="940" spans="1:6">
      <c r="A940" s="72" t="s">
        <v>932</v>
      </c>
      <c r="D940" s="72" t="s">
        <v>1223</v>
      </c>
      <c r="E940" s="72">
        <v>4.7</v>
      </c>
      <c r="F940" s="72">
        <v>6.2</v>
      </c>
    </row>
    <row r="941" spans="1:6">
      <c r="A941" s="72" t="s">
        <v>932</v>
      </c>
      <c r="D941" s="72" t="s">
        <v>1224</v>
      </c>
      <c r="E941" s="72">
        <v>-3.5</v>
      </c>
      <c r="F941" s="72">
        <v>-2.2999999999999998</v>
      </c>
    </row>
    <row r="942" spans="1:6">
      <c r="A942" s="72" t="s">
        <v>932</v>
      </c>
      <c r="D942" s="72" t="s">
        <v>1225</v>
      </c>
      <c r="E942" s="72">
        <v>-0.8</v>
      </c>
      <c r="F942" s="72">
        <v>0.8</v>
      </c>
    </row>
    <row r="943" spans="1:6">
      <c r="A943" s="72" t="s">
        <v>932</v>
      </c>
      <c r="D943" s="72" t="s">
        <v>1226</v>
      </c>
      <c r="E943" s="72">
        <v>-6.1</v>
      </c>
      <c r="F943" s="72">
        <v>-4.5</v>
      </c>
    </row>
    <row r="944" spans="1:6">
      <c r="A944" s="72" t="s">
        <v>932</v>
      </c>
      <c r="D944" s="72" t="s">
        <v>1227</v>
      </c>
      <c r="E944" s="72">
        <v>-5.3</v>
      </c>
      <c r="F944" s="72">
        <v>-3.6</v>
      </c>
    </row>
    <row r="945" spans="1:7">
      <c r="A945" s="72" t="s">
        <v>932</v>
      </c>
      <c r="D945" s="72" t="s">
        <v>1228</v>
      </c>
      <c r="E945" s="72">
        <v>-5</v>
      </c>
      <c r="F945" s="72">
        <v>-3.8</v>
      </c>
    </row>
    <row r="946" spans="1:7">
      <c r="A946" s="72" t="s">
        <v>932</v>
      </c>
      <c r="D946" s="72" t="s">
        <v>1229</v>
      </c>
      <c r="E946" s="72">
        <v>10</v>
      </c>
      <c r="F946" s="72">
        <v>11</v>
      </c>
      <c r="G946" s="72" t="s">
        <v>252</v>
      </c>
    </row>
    <row r="947" spans="1:7">
      <c r="A947" s="72" t="s">
        <v>932</v>
      </c>
      <c r="D947" s="72" t="s">
        <v>1230</v>
      </c>
      <c r="E947" s="72">
        <v>10</v>
      </c>
      <c r="F947" s="72">
        <v>11</v>
      </c>
      <c r="G947" s="72" t="s">
        <v>252</v>
      </c>
    </row>
    <row r="948" spans="1:7">
      <c r="A948" s="72" t="s">
        <v>932</v>
      </c>
      <c r="D948" s="72" t="s">
        <v>1231</v>
      </c>
      <c r="E948" s="72">
        <v>10</v>
      </c>
      <c r="F948" s="72">
        <v>11</v>
      </c>
      <c r="G948" s="72" t="s">
        <v>252</v>
      </c>
    </row>
    <row r="949" spans="1:7">
      <c r="A949" s="72" t="s">
        <v>932</v>
      </c>
      <c r="D949" s="72" t="s">
        <v>1232</v>
      </c>
      <c r="E949" s="72">
        <v>10</v>
      </c>
      <c r="F949" s="72">
        <v>11</v>
      </c>
      <c r="G949" s="72" t="s">
        <v>252</v>
      </c>
    </row>
    <row r="950" spans="1:7">
      <c r="A950" s="72" t="s">
        <v>932</v>
      </c>
      <c r="D950" s="72" t="s">
        <v>1233</v>
      </c>
      <c r="E950" s="72">
        <v>10</v>
      </c>
      <c r="F950" s="72">
        <v>11</v>
      </c>
      <c r="G950" s="72" t="s">
        <v>252</v>
      </c>
    </row>
    <row r="951" spans="1:7">
      <c r="A951" s="72" t="s">
        <v>932</v>
      </c>
      <c r="D951" s="72" t="s">
        <v>1234</v>
      </c>
      <c r="E951" s="72">
        <v>10</v>
      </c>
      <c r="F951" s="72">
        <v>11</v>
      </c>
      <c r="G951" s="72" t="s">
        <v>252</v>
      </c>
    </row>
    <row r="952" spans="1:7">
      <c r="A952" s="72" t="s">
        <v>1235</v>
      </c>
      <c r="D952" s="72" t="s">
        <v>1236</v>
      </c>
      <c r="E952" s="72">
        <v>512</v>
      </c>
      <c r="F952" s="72">
        <v>512</v>
      </c>
      <c r="G952" s="72" t="s">
        <v>252</v>
      </c>
    </row>
    <row r="953" spans="1:7">
      <c r="A953" s="72" t="s">
        <v>1235</v>
      </c>
      <c r="B953" s="72" t="s">
        <v>6938</v>
      </c>
      <c r="C953" s="72" t="s">
        <v>6946</v>
      </c>
      <c r="D953" s="72" t="s">
        <v>1237</v>
      </c>
      <c r="E953" s="72">
        <v>10</v>
      </c>
      <c r="F953" s="72">
        <v>20</v>
      </c>
      <c r="G953" s="72" t="s">
        <v>237</v>
      </c>
    </row>
    <row r="954" spans="1:7">
      <c r="A954" s="72" t="s">
        <v>1235</v>
      </c>
      <c r="D954" s="72" t="s">
        <v>1238</v>
      </c>
      <c r="E954" s="72">
        <v>512</v>
      </c>
      <c r="F954" s="72">
        <v>512</v>
      </c>
      <c r="G954" s="72" t="s">
        <v>252</v>
      </c>
    </row>
    <row r="955" spans="1:7">
      <c r="A955" s="72" t="s">
        <v>1235</v>
      </c>
      <c r="B955" s="72" t="s">
        <v>6947</v>
      </c>
      <c r="C955" s="72" t="s">
        <v>6946</v>
      </c>
      <c r="D955" s="72" t="s">
        <v>1239</v>
      </c>
      <c r="E955" s="72">
        <v>10</v>
      </c>
      <c r="F955" s="72">
        <v>20</v>
      </c>
      <c r="G955" s="72" t="s">
        <v>237</v>
      </c>
    </row>
    <row r="956" spans="1:7">
      <c r="A956" s="72" t="s">
        <v>1235</v>
      </c>
      <c r="D956" s="72" t="s">
        <v>1240</v>
      </c>
      <c r="E956" s="72">
        <v>512</v>
      </c>
      <c r="F956" s="72">
        <v>512</v>
      </c>
      <c r="G956" s="72" t="s">
        <v>252</v>
      </c>
    </row>
    <row r="957" spans="1:7">
      <c r="A957" s="72" t="s">
        <v>1235</v>
      </c>
      <c r="B957" s="72" t="s">
        <v>6947</v>
      </c>
      <c r="C957" s="72" t="s">
        <v>6946</v>
      </c>
      <c r="D957" s="72" t="s">
        <v>1241</v>
      </c>
      <c r="E957" s="72">
        <v>10</v>
      </c>
      <c r="F957" s="72">
        <v>20</v>
      </c>
      <c r="G957" s="72" t="s">
        <v>237</v>
      </c>
    </row>
    <row r="958" spans="1:7">
      <c r="A958" s="72" t="s">
        <v>1235</v>
      </c>
      <c r="D958" s="72" t="s">
        <v>1242</v>
      </c>
      <c r="E958" s="72">
        <v>512</v>
      </c>
      <c r="F958" s="72">
        <v>512</v>
      </c>
      <c r="G958" s="72" t="s">
        <v>252</v>
      </c>
    </row>
    <row r="959" spans="1:7">
      <c r="A959" s="72" t="s">
        <v>1235</v>
      </c>
      <c r="B959" s="72" t="s">
        <v>6947</v>
      </c>
      <c r="C959" s="72" t="s">
        <v>6946</v>
      </c>
      <c r="D959" s="72" t="s">
        <v>1243</v>
      </c>
      <c r="E959" s="72">
        <v>8</v>
      </c>
      <c r="F959" s="72">
        <v>18</v>
      </c>
      <c r="G959" s="72" t="s">
        <v>237</v>
      </c>
    </row>
    <row r="960" spans="1:7">
      <c r="A960" s="72" t="s">
        <v>1235</v>
      </c>
      <c r="D960" s="72" t="s">
        <v>1244</v>
      </c>
      <c r="E960" s="72">
        <v>512</v>
      </c>
      <c r="F960" s="72">
        <v>512</v>
      </c>
      <c r="G960" s="72" t="s">
        <v>252</v>
      </c>
    </row>
    <row r="961" spans="1:7">
      <c r="A961" s="72" t="s">
        <v>1235</v>
      </c>
      <c r="B961" s="72" t="s">
        <v>6947</v>
      </c>
      <c r="C961" s="72" t="s">
        <v>6946</v>
      </c>
      <c r="D961" s="72" t="s">
        <v>1245</v>
      </c>
      <c r="E961" s="72">
        <v>6</v>
      </c>
      <c r="F961" s="72">
        <v>16</v>
      </c>
      <c r="G961" s="72" t="s">
        <v>237</v>
      </c>
    </row>
    <row r="962" spans="1:7">
      <c r="A962" s="72" t="s">
        <v>1235</v>
      </c>
      <c r="D962" s="72" t="s">
        <v>1246</v>
      </c>
      <c r="E962" s="72">
        <v>512</v>
      </c>
      <c r="F962" s="72">
        <v>512</v>
      </c>
      <c r="G962" s="72" t="s">
        <v>252</v>
      </c>
    </row>
    <row r="963" spans="1:7">
      <c r="A963" s="72" t="s">
        <v>1235</v>
      </c>
      <c r="B963" s="72" t="s">
        <v>6947</v>
      </c>
      <c r="C963" s="72" t="s">
        <v>6946</v>
      </c>
      <c r="D963" s="72" t="s">
        <v>1247</v>
      </c>
      <c r="E963" s="72">
        <v>4</v>
      </c>
      <c r="F963" s="72">
        <v>14</v>
      </c>
      <c r="G963" s="72" t="s">
        <v>237</v>
      </c>
    </row>
    <row r="964" spans="1:7">
      <c r="A964" s="72" t="s">
        <v>1235</v>
      </c>
      <c r="D964" s="72" t="s">
        <v>1248</v>
      </c>
      <c r="E964" s="72">
        <v>512</v>
      </c>
      <c r="F964" s="72">
        <v>512</v>
      </c>
      <c r="G964" s="72" t="s">
        <v>252</v>
      </c>
    </row>
    <row r="965" spans="1:7">
      <c r="A965" s="72" t="s">
        <v>1235</v>
      </c>
      <c r="B965" s="72" t="s">
        <v>6947</v>
      </c>
      <c r="C965" s="72" t="s">
        <v>6946</v>
      </c>
      <c r="D965" s="72" t="s">
        <v>1249</v>
      </c>
      <c r="E965" s="72">
        <v>2</v>
      </c>
      <c r="F965" s="72">
        <v>12</v>
      </c>
      <c r="G965" s="72" t="s">
        <v>237</v>
      </c>
    </row>
    <row r="966" spans="1:7">
      <c r="A966" s="72" t="s">
        <v>1235</v>
      </c>
      <c r="D966" s="72" t="s">
        <v>1250</v>
      </c>
      <c r="E966" s="72">
        <v>512</v>
      </c>
      <c r="F966" s="72">
        <v>512</v>
      </c>
      <c r="G966" s="72" t="s">
        <v>252</v>
      </c>
    </row>
    <row r="967" spans="1:7">
      <c r="A967" s="72" t="s">
        <v>1235</v>
      </c>
      <c r="B967" s="72" t="s">
        <v>6947</v>
      </c>
      <c r="C967" s="72" t="s">
        <v>6946</v>
      </c>
      <c r="D967" s="72" t="s">
        <v>1251</v>
      </c>
      <c r="E967" s="72">
        <v>-4</v>
      </c>
      <c r="F967" s="72">
        <v>6</v>
      </c>
      <c r="G967" s="72" t="s">
        <v>237</v>
      </c>
    </row>
    <row r="968" spans="1:7">
      <c r="A968" s="72" t="s">
        <v>1235</v>
      </c>
      <c r="D968" s="72" t="s">
        <v>1252</v>
      </c>
      <c r="E968" s="72">
        <v>512</v>
      </c>
      <c r="F968" s="72">
        <v>512</v>
      </c>
      <c r="G968" s="72" t="s">
        <v>252</v>
      </c>
    </row>
    <row r="969" spans="1:7">
      <c r="A969" s="72" t="s">
        <v>1235</v>
      </c>
      <c r="B969" s="72" t="s">
        <v>6947</v>
      </c>
      <c r="C969" s="72" t="s">
        <v>6946</v>
      </c>
      <c r="D969" s="72" t="s">
        <v>1253</v>
      </c>
      <c r="E969" s="72">
        <v>-7</v>
      </c>
      <c r="F969" s="72">
        <v>3</v>
      </c>
      <c r="G969" s="72" t="s">
        <v>237</v>
      </c>
    </row>
    <row r="970" spans="1:7">
      <c r="A970" s="72" t="s">
        <v>1235</v>
      </c>
      <c r="D970" s="72" t="s">
        <v>1254</v>
      </c>
      <c r="E970" s="72">
        <v>512</v>
      </c>
      <c r="F970" s="72">
        <v>512</v>
      </c>
      <c r="G970" s="72" t="s">
        <v>252</v>
      </c>
    </row>
    <row r="971" spans="1:7">
      <c r="A971" s="72" t="s">
        <v>1235</v>
      </c>
      <c r="B971" s="72" t="s">
        <v>6948</v>
      </c>
      <c r="C971" s="72" t="s">
        <v>6946</v>
      </c>
      <c r="D971" s="72" t="s">
        <v>1255</v>
      </c>
      <c r="E971" s="72">
        <v>10</v>
      </c>
      <c r="F971" s="72">
        <v>20</v>
      </c>
      <c r="G971" s="72" t="s">
        <v>237</v>
      </c>
    </row>
    <row r="972" spans="1:7">
      <c r="A972" s="72" t="s">
        <v>1235</v>
      </c>
      <c r="D972" s="72" t="s">
        <v>1256</v>
      </c>
      <c r="E972" s="72">
        <v>512</v>
      </c>
      <c r="F972" s="72">
        <v>512</v>
      </c>
      <c r="G972" s="72" t="s">
        <v>252</v>
      </c>
    </row>
    <row r="973" spans="1:7">
      <c r="A973" s="72" t="s">
        <v>1235</v>
      </c>
      <c r="B973" s="72" t="s">
        <v>6938</v>
      </c>
      <c r="C973" s="72" t="s">
        <v>6946</v>
      </c>
      <c r="D973" s="72" t="s">
        <v>1257</v>
      </c>
      <c r="E973" s="72">
        <v>10</v>
      </c>
      <c r="F973" s="72">
        <v>20</v>
      </c>
      <c r="G973" s="72" t="s">
        <v>237</v>
      </c>
    </row>
    <row r="974" spans="1:7">
      <c r="A974" s="72" t="s">
        <v>1235</v>
      </c>
      <c r="D974" s="72" t="s">
        <v>1258</v>
      </c>
      <c r="E974" s="72">
        <v>512</v>
      </c>
      <c r="F974" s="72">
        <v>512</v>
      </c>
      <c r="G974" s="72" t="s">
        <v>252</v>
      </c>
    </row>
    <row r="975" spans="1:7">
      <c r="A975" s="72" t="s">
        <v>1235</v>
      </c>
      <c r="B975" s="72" t="s">
        <v>6947</v>
      </c>
      <c r="C975" s="72" t="s">
        <v>6946</v>
      </c>
      <c r="D975" s="72" t="s">
        <v>1259</v>
      </c>
      <c r="E975" s="72">
        <v>10</v>
      </c>
      <c r="F975" s="72">
        <v>20</v>
      </c>
      <c r="G975" s="72" t="s">
        <v>237</v>
      </c>
    </row>
    <row r="976" spans="1:7">
      <c r="A976" s="72" t="s">
        <v>1235</v>
      </c>
      <c r="D976" s="72" t="s">
        <v>1260</v>
      </c>
      <c r="E976" s="72">
        <v>512</v>
      </c>
      <c r="F976" s="72">
        <v>512</v>
      </c>
      <c r="G976" s="72" t="s">
        <v>252</v>
      </c>
    </row>
    <row r="977" spans="1:7">
      <c r="A977" s="72" t="s">
        <v>1235</v>
      </c>
      <c r="B977" s="72" t="s">
        <v>6948</v>
      </c>
      <c r="C977" s="72" t="s">
        <v>6946</v>
      </c>
      <c r="D977" s="72" t="s">
        <v>1261</v>
      </c>
      <c r="E977" s="72">
        <v>10</v>
      </c>
      <c r="F977" s="72">
        <v>20</v>
      </c>
      <c r="G977" s="72" t="s">
        <v>237</v>
      </c>
    </row>
    <row r="978" spans="1:7">
      <c r="A978" s="72" t="s">
        <v>1235</v>
      </c>
      <c r="D978" s="72" t="s">
        <v>1262</v>
      </c>
      <c r="E978" s="72">
        <v>256</v>
      </c>
      <c r="F978" s="72">
        <v>256</v>
      </c>
      <c r="G978" s="72" t="s">
        <v>252</v>
      </c>
    </row>
    <row r="979" spans="1:7">
      <c r="A979" s="72" t="s">
        <v>1235</v>
      </c>
      <c r="D979" s="72" t="s">
        <v>1263</v>
      </c>
      <c r="E979" s="72">
        <v>0</v>
      </c>
      <c r="F979" s="72">
        <v>0</v>
      </c>
      <c r="G979" s="72" t="s">
        <v>252</v>
      </c>
    </row>
    <row r="980" spans="1:7">
      <c r="A980" s="72" t="s">
        <v>1235</v>
      </c>
      <c r="D980" s="72" t="s">
        <v>1264</v>
      </c>
      <c r="E980" s="72">
        <v>1</v>
      </c>
      <c r="F980" s="72">
        <v>1</v>
      </c>
      <c r="G980" s="72" t="s">
        <v>252</v>
      </c>
    </row>
    <row r="981" spans="1:7">
      <c r="A981" s="72" t="s">
        <v>1235</v>
      </c>
      <c r="D981" s="72" t="s">
        <v>1265</v>
      </c>
      <c r="E981" s="72">
        <v>1</v>
      </c>
      <c r="F981" s="72">
        <v>254</v>
      </c>
    </row>
    <row r="982" spans="1:7">
      <c r="A982" s="72" t="s">
        <v>1235</v>
      </c>
      <c r="D982" s="72" t="s">
        <v>1266</v>
      </c>
      <c r="E982" s="72" t="s">
        <v>235</v>
      </c>
      <c r="F982" s="72" t="s">
        <v>235</v>
      </c>
    </row>
    <row r="983" spans="1:7">
      <c r="A983" s="72" t="s">
        <v>1235</v>
      </c>
      <c r="D983" s="72" t="s">
        <v>1267</v>
      </c>
      <c r="E983" s="72" t="s">
        <v>235</v>
      </c>
      <c r="F983" s="72" t="s">
        <v>235</v>
      </c>
    </row>
    <row r="984" spans="1:7">
      <c r="A984" s="72" t="s">
        <v>1235</v>
      </c>
      <c r="D984" s="72" t="s">
        <v>1268</v>
      </c>
      <c r="E984" s="72">
        <v>80</v>
      </c>
      <c r="F984" s="72">
        <v>200</v>
      </c>
      <c r="G984" s="72" t="s">
        <v>298</v>
      </c>
    </row>
    <row r="985" spans="1:7">
      <c r="A985" s="72" t="s">
        <v>1235</v>
      </c>
      <c r="D985" s="72" t="s">
        <v>1269</v>
      </c>
      <c r="E985" s="72">
        <v>0</v>
      </c>
      <c r="F985" s="72">
        <v>0</v>
      </c>
      <c r="G985" s="72" t="s">
        <v>252</v>
      </c>
    </row>
    <row r="986" spans="1:7">
      <c r="A986" s="72" t="s">
        <v>1235</v>
      </c>
      <c r="D986" s="72" t="s">
        <v>1270</v>
      </c>
      <c r="E986" s="72">
        <v>1</v>
      </c>
      <c r="F986" s="72">
        <v>1</v>
      </c>
      <c r="G986" s="72" t="s">
        <v>252</v>
      </c>
    </row>
    <row r="987" spans="1:7">
      <c r="A987" s="72" t="s">
        <v>1235</v>
      </c>
      <c r="D987" s="72" t="s">
        <v>1271</v>
      </c>
      <c r="E987" s="72">
        <v>1</v>
      </c>
      <c r="F987" s="72">
        <v>254</v>
      </c>
    </row>
    <row r="988" spans="1:7">
      <c r="A988" s="72" t="s">
        <v>1235</v>
      </c>
      <c r="D988" s="72" t="s">
        <v>1272</v>
      </c>
      <c r="E988" s="72" t="s">
        <v>235</v>
      </c>
      <c r="F988" s="72" t="s">
        <v>235</v>
      </c>
    </row>
    <row r="989" spans="1:7">
      <c r="A989" s="72" t="s">
        <v>1235</v>
      </c>
      <c r="D989" s="72" t="s">
        <v>1273</v>
      </c>
      <c r="E989" s="72" t="s">
        <v>235</v>
      </c>
      <c r="F989" s="72" t="s">
        <v>235</v>
      </c>
    </row>
    <row r="990" spans="1:7">
      <c r="A990" s="72" t="s">
        <v>1235</v>
      </c>
      <c r="D990" s="72" t="s">
        <v>1274</v>
      </c>
      <c r="E990" s="72">
        <v>80</v>
      </c>
      <c r="F990" s="72">
        <v>200</v>
      </c>
      <c r="G990" s="72" t="s">
        <v>298</v>
      </c>
    </row>
    <row r="991" spans="1:7">
      <c r="A991" s="72" t="s">
        <v>1235</v>
      </c>
      <c r="D991" s="72" t="s">
        <v>1275</v>
      </c>
      <c r="E991" s="72">
        <v>0</v>
      </c>
      <c r="F991" s="72">
        <v>0</v>
      </c>
      <c r="G991" s="72" t="s">
        <v>252</v>
      </c>
    </row>
    <row r="992" spans="1:7">
      <c r="A992" s="72" t="s">
        <v>1235</v>
      </c>
      <c r="D992" s="72" t="s">
        <v>1276</v>
      </c>
      <c r="E992" s="72">
        <v>1</v>
      </c>
      <c r="F992" s="72">
        <v>1</v>
      </c>
      <c r="G992" s="72" t="s">
        <v>252</v>
      </c>
    </row>
    <row r="993" spans="1:7">
      <c r="A993" s="72" t="s">
        <v>1235</v>
      </c>
      <c r="D993" s="72" t="s">
        <v>1277</v>
      </c>
      <c r="E993" s="72">
        <v>1</v>
      </c>
      <c r="F993" s="72">
        <v>254</v>
      </c>
    </row>
    <row r="994" spans="1:7">
      <c r="A994" s="72" t="s">
        <v>1235</v>
      </c>
      <c r="D994" s="72" t="s">
        <v>1278</v>
      </c>
      <c r="E994" s="72" t="s">
        <v>235</v>
      </c>
      <c r="F994" s="72" t="s">
        <v>235</v>
      </c>
    </row>
    <row r="995" spans="1:7">
      <c r="A995" s="72" t="s">
        <v>1235</v>
      </c>
      <c r="D995" s="72" t="s">
        <v>1279</v>
      </c>
      <c r="E995" s="72" t="s">
        <v>235</v>
      </c>
      <c r="F995" s="72" t="s">
        <v>235</v>
      </c>
    </row>
    <row r="996" spans="1:7">
      <c r="A996" s="72" t="s">
        <v>1235</v>
      </c>
      <c r="D996" s="72" t="s">
        <v>1280</v>
      </c>
      <c r="E996" s="72">
        <v>80</v>
      </c>
      <c r="F996" s="72">
        <v>200</v>
      </c>
      <c r="G996" s="72" t="s">
        <v>298</v>
      </c>
    </row>
    <row r="997" spans="1:7">
      <c r="A997" s="72" t="s">
        <v>1235</v>
      </c>
      <c r="D997" s="72" t="s">
        <v>1281</v>
      </c>
      <c r="E997" s="72">
        <v>0</v>
      </c>
      <c r="F997" s="72">
        <v>0</v>
      </c>
      <c r="G997" s="72" t="s">
        <v>252</v>
      </c>
    </row>
    <row r="998" spans="1:7">
      <c r="A998" s="72" t="s">
        <v>1235</v>
      </c>
      <c r="D998" s="72" t="s">
        <v>1282</v>
      </c>
      <c r="E998" s="72">
        <v>1</v>
      </c>
      <c r="F998" s="72">
        <v>1</v>
      </c>
      <c r="G998" s="72" t="s">
        <v>252</v>
      </c>
    </row>
    <row r="999" spans="1:7">
      <c r="A999" s="72" t="s">
        <v>1235</v>
      </c>
      <c r="D999" s="72" t="s">
        <v>1283</v>
      </c>
      <c r="E999" s="72">
        <v>1</v>
      </c>
      <c r="F999" s="72">
        <v>12</v>
      </c>
    </row>
    <row r="1000" spans="1:7">
      <c r="A1000" s="72" t="s">
        <v>1235</v>
      </c>
      <c r="D1000" s="72" t="s">
        <v>1284</v>
      </c>
      <c r="E1000" s="72">
        <v>4</v>
      </c>
      <c r="F1000" s="72">
        <v>12</v>
      </c>
    </row>
    <row r="1001" spans="1:7">
      <c r="A1001" s="72" t="s">
        <v>1235</v>
      </c>
      <c r="D1001" s="72" t="s">
        <v>1285</v>
      </c>
      <c r="E1001" s="72">
        <v>200</v>
      </c>
      <c r="F1001" s="72">
        <v>400</v>
      </c>
      <c r="G1001" s="72" t="s">
        <v>298</v>
      </c>
    </row>
    <row r="1002" spans="1:7">
      <c r="A1002" s="72" t="s">
        <v>1235</v>
      </c>
      <c r="D1002" s="72" t="s">
        <v>1286</v>
      </c>
      <c r="E1002" s="72">
        <v>0</v>
      </c>
      <c r="F1002" s="72">
        <v>0</v>
      </c>
      <c r="G1002" s="72" t="s">
        <v>252</v>
      </c>
    </row>
    <row r="1003" spans="1:7">
      <c r="A1003" s="72" t="s">
        <v>1235</v>
      </c>
      <c r="D1003" s="72" t="s">
        <v>1287</v>
      </c>
      <c r="E1003" s="72">
        <v>1</v>
      </c>
      <c r="F1003" s="72">
        <v>1</v>
      </c>
      <c r="G1003" s="72" t="s">
        <v>252</v>
      </c>
    </row>
    <row r="1004" spans="1:7">
      <c r="A1004" s="72" t="s">
        <v>1235</v>
      </c>
      <c r="D1004" s="72" t="s">
        <v>1288</v>
      </c>
      <c r="E1004" s="72">
        <v>1</v>
      </c>
      <c r="F1004" s="72">
        <v>12</v>
      </c>
    </row>
    <row r="1005" spans="1:7">
      <c r="A1005" s="72" t="s">
        <v>1235</v>
      </c>
      <c r="D1005" s="72" t="s">
        <v>1289</v>
      </c>
      <c r="E1005" s="72">
        <v>4</v>
      </c>
      <c r="F1005" s="72">
        <v>12</v>
      </c>
    </row>
    <row r="1006" spans="1:7">
      <c r="A1006" s="72" t="s">
        <v>1235</v>
      </c>
      <c r="D1006" s="72" t="s">
        <v>1290</v>
      </c>
      <c r="E1006" s="72">
        <v>200</v>
      </c>
      <c r="F1006" s="72">
        <v>400</v>
      </c>
      <c r="G1006" s="72" t="s">
        <v>298</v>
      </c>
    </row>
    <row r="1007" spans="1:7">
      <c r="A1007" s="72" t="s">
        <v>1235</v>
      </c>
      <c r="D1007" s="72" t="s">
        <v>1291</v>
      </c>
      <c r="E1007" s="72">
        <v>0</v>
      </c>
      <c r="F1007" s="72">
        <v>0</v>
      </c>
      <c r="G1007" s="72" t="s">
        <v>252</v>
      </c>
    </row>
    <row r="1008" spans="1:7">
      <c r="A1008" s="72" t="s">
        <v>1235</v>
      </c>
      <c r="D1008" s="72" t="s">
        <v>1292</v>
      </c>
      <c r="E1008" s="72">
        <v>1</v>
      </c>
      <c r="F1008" s="72">
        <v>1</v>
      </c>
      <c r="G1008" s="72" t="s">
        <v>252</v>
      </c>
    </row>
    <row r="1009" spans="1:7">
      <c r="A1009" s="72" t="s">
        <v>1235</v>
      </c>
      <c r="D1009" s="72" t="s">
        <v>1293</v>
      </c>
      <c r="E1009" s="72">
        <v>1</v>
      </c>
      <c r="F1009" s="72">
        <v>12</v>
      </c>
    </row>
    <row r="1010" spans="1:7">
      <c r="A1010" s="72" t="s">
        <v>1235</v>
      </c>
      <c r="D1010" s="72" t="s">
        <v>1294</v>
      </c>
      <c r="E1010" s="72">
        <v>4</v>
      </c>
      <c r="F1010" s="72">
        <v>12</v>
      </c>
    </row>
    <row r="1011" spans="1:7">
      <c r="A1011" s="72" t="s">
        <v>1235</v>
      </c>
      <c r="D1011" s="72" t="s">
        <v>1295</v>
      </c>
      <c r="E1011" s="72">
        <v>200</v>
      </c>
      <c r="F1011" s="72">
        <v>400</v>
      </c>
      <c r="G1011" s="72" t="s">
        <v>298</v>
      </c>
    </row>
    <row r="1012" spans="1:7">
      <c r="A1012" s="72" t="s">
        <v>1296</v>
      </c>
      <c r="D1012" s="72" t="s">
        <v>1297</v>
      </c>
      <c r="E1012" s="72">
        <v>512</v>
      </c>
      <c r="F1012" s="72">
        <v>512</v>
      </c>
      <c r="G1012" s="72" t="s">
        <v>252</v>
      </c>
    </row>
    <row r="1013" spans="1:7">
      <c r="A1013" s="72" t="s">
        <v>1296</v>
      </c>
      <c r="B1013" s="72" t="s">
        <v>6939</v>
      </c>
      <c r="C1013" s="72" t="s">
        <v>6946</v>
      </c>
      <c r="D1013" s="72" t="s">
        <v>1298</v>
      </c>
      <c r="E1013" s="72">
        <v>12</v>
      </c>
      <c r="F1013" s="72">
        <v>22</v>
      </c>
      <c r="G1013" s="72" t="s">
        <v>237</v>
      </c>
    </row>
    <row r="1014" spans="1:7">
      <c r="A1014" s="72" t="s">
        <v>1296</v>
      </c>
      <c r="D1014" s="72" t="s">
        <v>1299</v>
      </c>
      <c r="E1014" s="72">
        <v>512</v>
      </c>
      <c r="F1014" s="72">
        <v>512</v>
      </c>
      <c r="G1014" s="72" t="s">
        <v>252</v>
      </c>
    </row>
    <row r="1015" spans="1:7">
      <c r="A1015" s="72" t="s">
        <v>1296</v>
      </c>
      <c r="B1015" s="72" t="s">
        <v>6939</v>
      </c>
      <c r="C1015" s="72" t="s">
        <v>6946</v>
      </c>
      <c r="D1015" s="72" t="s">
        <v>1300</v>
      </c>
      <c r="E1015" s="72">
        <v>10</v>
      </c>
      <c r="F1015" s="72">
        <v>20</v>
      </c>
      <c r="G1015" s="72" t="s">
        <v>237</v>
      </c>
    </row>
    <row r="1016" spans="1:7">
      <c r="A1016" s="72" t="s">
        <v>1296</v>
      </c>
      <c r="D1016" s="72" t="s">
        <v>1301</v>
      </c>
      <c r="E1016" s="72">
        <v>512</v>
      </c>
      <c r="F1016" s="72">
        <v>512</v>
      </c>
      <c r="G1016" s="72" t="s">
        <v>252</v>
      </c>
    </row>
    <row r="1017" spans="1:7">
      <c r="A1017" s="72" t="s">
        <v>1296</v>
      </c>
      <c r="B1017" s="72" t="s">
        <v>6939</v>
      </c>
      <c r="C1017" s="72" t="s">
        <v>6946</v>
      </c>
      <c r="D1017" s="72" t="s">
        <v>1302</v>
      </c>
      <c r="E1017" s="72">
        <v>8</v>
      </c>
      <c r="F1017" s="72">
        <v>18</v>
      </c>
      <c r="G1017" s="72" t="s">
        <v>237</v>
      </c>
    </row>
    <row r="1018" spans="1:7">
      <c r="A1018" s="72" t="s">
        <v>1296</v>
      </c>
      <c r="D1018" s="72" t="s">
        <v>1303</v>
      </c>
      <c r="E1018" s="72">
        <v>512</v>
      </c>
      <c r="F1018" s="72">
        <v>512</v>
      </c>
      <c r="G1018" s="72" t="s">
        <v>252</v>
      </c>
    </row>
    <row r="1019" spans="1:7">
      <c r="A1019" s="72" t="s">
        <v>1296</v>
      </c>
      <c r="B1019" s="72" t="s">
        <v>6939</v>
      </c>
      <c r="C1019" s="72" t="s">
        <v>6946</v>
      </c>
      <c r="D1019" s="72" t="s">
        <v>1304</v>
      </c>
      <c r="E1019" s="72">
        <v>6</v>
      </c>
      <c r="F1019" s="72">
        <v>16</v>
      </c>
      <c r="G1019" s="72" t="s">
        <v>237</v>
      </c>
    </row>
    <row r="1020" spans="1:7">
      <c r="A1020" s="72" t="s">
        <v>1296</v>
      </c>
      <c r="D1020" s="72" t="s">
        <v>1305</v>
      </c>
      <c r="E1020" s="72">
        <v>512</v>
      </c>
      <c r="F1020" s="72">
        <v>512</v>
      </c>
      <c r="G1020" s="72" t="s">
        <v>252</v>
      </c>
    </row>
    <row r="1021" spans="1:7">
      <c r="A1021" s="72" t="s">
        <v>1296</v>
      </c>
      <c r="B1021" s="72" t="s">
        <v>6939</v>
      </c>
      <c r="C1021" s="72" t="s">
        <v>6946</v>
      </c>
      <c r="D1021" s="72" t="s">
        <v>1306</v>
      </c>
      <c r="E1021" s="72">
        <v>4</v>
      </c>
      <c r="F1021" s="72">
        <v>14</v>
      </c>
      <c r="G1021" s="72" t="s">
        <v>237</v>
      </c>
    </row>
    <row r="1022" spans="1:7">
      <c r="A1022" s="72" t="s">
        <v>1296</v>
      </c>
      <c r="D1022" s="72" t="s">
        <v>1307</v>
      </c>
      <c r="E1022" s="72">
        <v>512</v>
      </c>
      <c r="F1022" s="72">
        <v>512</v>
      </c>
      <c r="G1022" s="72" t="s">
        <v>252</v>
      </c>
    </row>
    <row r="1023" spans="1:7">
      <c r="A1023" s="72" t="s">
        <v>1296</v>
      </c>
      <c r="B1023" s="72" t="s">
        <v>6939</v>
      </c>
      <c r="C1023" s="72" t="s">
        <v>6946</v>
      </c>
      <c r="D1023" s="72" t="s">
        <v>1308</v>
      </c>
      <c r="E1023" s="72">
        <v>1</v>
      </c>
      <c r="F1023" s="72">
        <v>11</v>
      </c>
      <c r="G1023" s="72" t="s">
        <v>237</v>
      </c>
    </row>
    <row r="1024" spans="1:7">
      <c r="A1024" s="72" t="s">
        <v>1296</v>
      </c>
      <c r="D1024" s="72" t="s">
        <v>1309</v>
      </c>
      <c r="E1024" s="72">
        <v>512</v>
      </c>
      <c r="F1024" s="72">
        <v>512</v>
      </c>
      <c r="G1024" s="72" t="s">
        <v>252</v>
      </c>
    </row>
    <row r="1025" spans="1:7">
      <c r="A1025" s="72" t="s">
        <v>1296</v>
      </c>
      <c r="B1025" s="72" t="s">
        <v>6939</v>
      </c>
      <c r="C1025" s="72" t="s">
        <v>6946</v>
      </c>
      <c r="D1025" s="72" t="s">
        <v>1310</v>
      </c>
      <c r="E1025" s="72">
        <v>-5</v>
      </c>
      <c r="F1025" s="72">
        <v>5</v>
      </c>
      <c r="G1025" s="72" t="s">
        <v>237</v>
      </c>
    </row>
    <row r="1026" spans="1:7">
      <c r="A1026" s="72" t="s">
        <v>1296</v>
      </c>
      <c r="D1026" s="72" t="s">
        <v>1311</v>
      </c>
      <c r="E1026" s="72">
        <v>512</v>
      </c>
      <c r="F1026" s="72">
        <v>512</v>
      </c>
      <c r="G1026" s="72" t="s">
        <v>252</v>
      </c>
    </row>
    <row r="1027" spans="1:7">
      <c r="A1027" s="72" t="s">
        <v>1296</v>
      </c>
      <c r="B1027" s="72" t="s">
        <v>6939</v>
      </c>
      <c r="C1027" s="72" t="s">
        <v>6946</v>
      </c>
      <c r="D1027" s="72" t="s">
        <v>1312</v>
      </c>
      <c r="E1027" s="72">
        <v>-9</v>
      </c>
      <c r="F1027" s="72">
        <v>1</v>
      </c>
      <c r="G1027" s="72" t="s">
        <v>237</v>
      </c>
    </row>
    <row r="1028" spans="1:7">
      <c r="A1028" s="72" t="s">
        <v>1296</v>
      </c>
      <c r="D1028" s="72" t="s">
        <v>1313</v>
      </c>
      <c r="E1028" s="72">
        <v>512</v>
      </c>
      <c r="F1028" s="72">
        <v>512</v>
      </c>
      <c r="G1028" s="72" t="s">
        <v>252</v>
      </c>
    </row>
    <row r="1029" spans="1:7">
      <c r="A1029" s="72" t="s">
        <v>1296</v>
      </c>
      <c r="B1029" s="72" t="s">
        <v>6940</v>
      </c>
      <c r="C1029" s="72" t="s">
        <v>6946</v>
      </c>
      <c r="D1029" s="72" t="s">
        <v>1314</v>
      </c>
      <c r="E1029" s="72">
        <v>12</v>
      </c>
      <c r="F1029" s="72">
        <v>22</v>
      </c>
      <c r="G1029" s="72" t="s">
        <v>237</v>
      </c>
    </row>
    <row r="1030" spans="1:7">
      <c r="A1030" s="72" t="s">
        <v>1296</v>
      </c>
      <c r="D1030" s="72" t="s">
        <v>1315</v>
      </c>
      <c r="E1030" s="72">
        <v>512</v>
      </c>
      <c r="F1030" s="72">
        <v>512</v>
      </c>
      <c r="G1030" s="72" t="s">
        <v>252</v>
      </c>
    </row>
    <row r="1031" spans="1:7">
      <c r="A1031" s="72" t="s">
        <v>1296</v>
      </c>
      <c r="B1031" s="72" t="s">
        <v>6940</v>
      </c>
      <c r="C1031" s="72" t="s">
        <v>6946</v>
      </c>
      <c r="D1031" s="72" t="s">
        <v>1316</v>
      </c>
      <c r="E1031" s="72">
        <v>10</v>
      </c>
      <c r="F1031" s="72">
        <v>20</v>
      </c>
      <c r="G1031" s="72" t="s">
        <v>237</v>
      </c>
    </row>
    <row r="1032" spans="1:7">
      <c r="A1032" s="72" t="s">
        <v>1296</v>
      </c>
      <c r="D1032" s="72" t="s">
        <v>1317</v>
      </c>
      <c r="E1032" s="72">
        <v>512</v>
      </c>
      <c r="F1032" s="72">
        <v>512</v>
      </c>
      <c r="G1032" s="72" t="s">
        <v>252</v>
      </c>
    </row>
    <row r="1033" spans="1:7">
      <c r="A1033" s="72" t="s">
        <v>1296</v>
      </c>
      <c r="B1033" s="72" t="s">
        <v>6940</v>
      </c>
      <c r="C1033" s="72" t="s">
        <v>6946</v>
      </c>
      <c r="D1033" s="72" t="s">
        <v>1318</v>
      </c>
      <c r="E1033" s="72">
        <v>8</v>
      </c>
      <c r="F1033" s="72">
        <v>18</v>
      </c>
      <c r="G1033" s="72" t="s">
        <v>237</v>
      </c>
    </row>
    <row r="1034" spans="1:7">
      <c r="A1034" s="72" t="s">
        <v>1296</v>
      </c>
      <c r="D1034" s="72" t="s">
        <v>1319</v>
      </c>
      <c r="E1034" s="72">
        <v>512</v>
      </c>
      <c r="F1034" s="72">
        <v>512</v>
      </c>
      <c r="G1034" s="72" t="s">
        <v>252</v>
      </c>
    </row>
    <row r="1035" spans="1:7">
      <c r="A1035" s="72" t="s">
        <v>1296</v>
      </c>
      <c r="B1035" s="72" t="s">
        <v>6940</v>
      </c>
      <c r="C1035" s="72" t="s">
        <v>6946</v>
      </c>
      <c r="D1035" s="72" t="s">
        <v>1320</v>
      </c>
      <c r="E1035" s="72">
        <v>6</v>
      </c>
      <c r="F1035" s="72">
        <v>16</v>
      </c>
      <c r="G1035" s="72" t="s">
        <v>237</v>
      </c>
    </row>
    <row r="1036" spans="1:7">
      <c r="A1036" s="72" t="s">
        <v>1296</v>
      </c>
      <c r="D1036" s="72" t="s">
        <v>1321</v>
      </c>
      <c r="E1036" s="72">
        <v>512</v>
      </c>
      <c r="F1036" s="72">
        <v>512</v>
      </c>
      <c r="G1036" s="72" t="s">
        <v>252</v>
      </c>
    </row>
    <row r="1037" spans="1:7">
      <c r="A1037" s="72" t="s">
        <v>1296</v>
      </c>
      <c r="B1037" s="72" t="s">
        <v>6940</v>
      </c>
      <c r="C1037" s="72" t="s">
        <v>6946</v>
      </c>
      <c r="D1037" s="72" t="s">
        <v>1322</v>
      </c>
      <c r="E1037" s="72">
        <v>4</v>
      </c>
      <c r="F1037" s="72">
        <v>14</v>
      </c>
      <c r="G1037" s="72" t="s">
        <v>237</v>
      </c>
    </row>
    <row r="1038" spans="1:7">
      <c r="A1038" s="72" t="s">
        <v>1296</v>
      </c>
      <c r="D1038" s="72" t="s">
        <v>1323</v>
      </c>
      <c r="E1038" s="72">
        <v>512</v>
      </c>
      <c r="F1038" s="72">
        <v>512</v>
      </c>
      <c r="G1038" s="72" t="s">
        <v>252</v>
      </c>
    </row>
    <row r="1039" spans="1:7">
      <c r="A1039" s="72" t="s">
        <v>1296</v>
      </c>
      <c r="B1039" s="72" t="s">
        <v>6940</v>
      </c>
      <c r="C1039" s="72" t="s">
        <v>6946</v>
      </c>
      <c r="D1039" s="72" t="s">
        <v>1324</v>
      </c>
      <c r="E1039" s="72">
        <v>1</v>
      </c>
      <c r="F1039" s="72">
        <v>11</v>
      </c>
      <c r="G1039" s="72" t="s">
        <v>237</v>
      </c>
    </row>
    <row r="1040" spans="1:7">
      <c r="A1040" s="72" t="s">
        <v>1296</v>
      </c>
      <c r="D1040" s="72" t="s">
        <v>1325</v>
      </c>
      <c r="E1040" s="72">
        <v>512</v>
      </c>
      <c r="F1040" s="72">
        <v>512</v>
      </c>
      <c r="G1040" s="72" t="s">
        <v>252</v>
      </c>
    </row>
    <row r="1041" spans="1:7">
      <c r="A1041" s="72" t="s">
        <v>1296</v>
      </c>
      <c r="B1041" s="72" t="s">
        <v>6940</v>
      </c>
      <c r="C1041" s="72" t="s">
        <v>6946</v>
      </c>
      <c r="D1041" s="72" t="s">
        <v>1326</v>
      </c>
      <c r="E1041" s="72">
        <v>-5</v>
      </c>
      <c r="F1041" s="72">
        <v>5</v>
      </c>
      <c r="G1041" s="72" t="s">
        <v>237</v>
      </c>
    </row>
    <row r="1042" spans="1:7">
      <c r="A1042" s="72" t="s">
        <v>1296</v>
      </c>
      <c r="D1042" s="72" t="s">
        <v>1327</v>
      </c>
      <c r="E1042" s="72">
        <v>512</v>
      </c>
      <c r="F1042" s="72">
        <v>512</v>
      </c>
      <c r="G1042" s="72" t="s">
        <v>252</v>
      </c>
    </row>
    <row r="1043" spans="1:7">
      <c r="A1043" s="72" t="s">
        <v>1296</v>
      </c>
      <c r="B1043" s="72" t="s">
        <v>6940</v>
      </c>
      <c r="C1043" s="72" t="s">
        <v>6946</v>
      </c>
      <c r="D1043" s="72" t="s">
        <v>1328</v>
      </c>
      <c r="E1043" s="72">
        <v>-9</v>
      </c>
      <c r="F1043" s="72">
        <v>1</v>
      </c>
      <c r="G1043" s="72" t="s">
        <v>237</v>
      </c>
    </row>
    <row r="1044" spans="1:7">
      <c r="A1044" s="72" t="s">
        <v>1296</v>
      </c>
      <c r="D1044" s="72" t="s">
        <v>1329</v>
      </c>
      <c r="E1044" s="72">
        <v>512</v>
      </c>
      <c r="F1044" s="72">
        <v>512</v>
      </c>
      <c r="G1044" s="72" t="s">
        <v>252</v>
      </c>
    </row>
    <row r="1045" spans="1:7">
      <c r="A1045" s="72" t="s">
        <v>1296</v>
      </c>
      <c r="B1045" s="72" t="s">
        <v>6941</v>
      </c>
      <c r="C1045" s="72" t="s">
        <v>6946</v>
      </c>
      <c r="D1045" s="72" t="s">
        <v>1330</v>
      </c>
      <c r="E1045" s="72">
        <v>11</v>
      </c>
      <c r="F1045" s="72">
        <v>21</v>
      </c>
      <c r="G1045" s="72" t="s">
        <v>237</v>
      </c>
    </row>
    <row r="1046" spans="1:7">
      <c r="A1046" s="72" t="s">
        <v>1296</v>
      </c>
      <c r="D1046" s="72" t="s">
        <v>1331</v>
      </c>
      <c r="E1046" s="72">
        <v>512</v>
      </c>
      <c r="F1046" s="72">
        <v>512</v>
      </c>
      <c r="G1046" s="72" t="s">
        <v>252</v>
      </c>
    </row>
    <row r="1047" spans="1:7">
      <c r="A1047" s="72" t="s">
        <v>1296</v>
      </c>
      <c r="B1047" s="72" t="s">
        <v>6941</v>
      </c>
      <c r="C1047" s="72" t="s">
        <v>6946</v>
      </c>
      <c r="D1047" s="72" t="s">
        <v>1332</v>
      </c>
      <c r="E1047" s="72">
        <v>9</v>
      </c>
      <c r="F1047" s="72">
        <v>19</v>
      </c>
      <c r="G1047" s="72" t="s">
        <v>237</v>
      </c>
    </row>
    <row r="1048" spans="1:7">
      <c r="A1048" s="72" t="s">
        <v>1296</v>
      </c>
      <c r="D1048" s="72" t="s">
        <v>1333</v>
      </c>
      <c r="E1048" s="72">
        <v>512</v>
      </c>
      <c r="F1048" s="72">
        <v>512</v>
      </c>
      <c r="G1048" s="72" t="s">
        <v>252</v>
      </c>
    </row>
    <row r="1049" spans="1:7">
      <c r="A1049" s="72" t="s">
        <v>1296</v>
      </c>
      <c r="B1049" s="72" t="s">
        <v>6941</v>
      </c>
      <c r="C1049" s="72" t="s">
        <v>6946</v>
      </c>
      <c r="D1049" s="72" t="s">
        <v>1334</v>
      </c>
      <c r="E1049" s="72">
        <v>8</v>
      </c>
      <c r="F1049" s="72">
        <v>18</v>
      </c>
      <c r="G1049" s="72" t="s">
        <v>237</v>
      </c>
    </row>
    <row r="1050" spans="1:7">
      <c r="A1050" s="72" t="s">
        <v>1296</v>
      </c>
      <c r="D1050" s="72" t="s">
        <v>1335</v>
      </c>
      <c r="E1050" s="72">
        <v>512</v>
      </c>
      <c r="F1050" s="72">
        <v>512</v>
      </c>
      <c r="G1050" s="72" t="s">
        <v>252</v>
      </c>
    </row>
    <row r="1051" spans="1:7">
      <c r="A1051" s="72" t="s">
        <v>1296</v>
      </c>
      <c r="B1051" s="72" t="s">
        <v>6941</v>
      </c>
      <c r="C1051" s="72" t="s">
        <v>6946</v>
      </c>
      <c r="D1051" s="72" t="s">
        <v>1336</v>
      </c>
      <c r="E1051" s="72">
        <v>6</v>
      </c>
      <c r="F1051" s="72">
        <v>16</v>
      </c>
      <c r="G1051" s="72" t="s">
        <v>237</v>
      </c>
    </row>
    <row r="1052" spans="1:7">
      <c r="A1052" s="72" t="s">
        <v>1296</v>
      </c>
      <c r="D1052" s="72" t="s">
        <v>1337</v>
      </c>
      <c r="E1052" s="72">
        <v>512</v>
      </c>
      <c r="F1052" s="72">
        <v>512</v>
      </c>
      <c r="G1052" s="72" t="s">
        <v>252</v>
      </c>
    </row>
    <row r="1053" spans="1:7">
      <c r="A1053" s="72" t="s">
        <v>1296</v>
      </c>
      <c r="B1053" s="72" t="s">
        <v>6941</v>
      </c>
      <c r="C1053" s="72" t="s">
        <v>6946</v>
      </c>
      <c r="D1053" s="72" t="s">
        <v>1338</v>
      </c>
      <c r="E1053" s="72">
        <v>4</v>
      </c>
      <c r="F1053" s="72">
        <v>14</v>
      </c>
      <c r="G1053" s="72" t="s">
        <v>237</v>
      </c>
    </row>
    <row r="1054" spans="1:7">
      <c r="A1054" s="72" t="s">
        <v>1296</v>
      </c>
      <c r="D1054" s="72" t="s">
        <v>1339</v>
      </c>
      <c r="E1054" s="72">
        <v>512</v>
      </c>
      <c r="F1054" s="72">
        <v>512</v>
      </c>
      <c r="G1054" s="72" t="s">
        <v>252</v>
      </c>
    </row>
    <row r="1055" spans="1:7">
      <c r="A1055" s="72" t="s">
        <v>1296</v>
      </c>
      <c r="B1055" s="72" t="s">
        <v>6941</v>
      </c>
      <c r="C1055" s="72" t="s">
        <v>6946</v>
      </c>
      <c r="D1055" s="72" t="s">
        <v>1340</v>
      </c>
      <c r="E1055" s="72">
        <v>1</v>
      </c>
      <c r="F1055" s="72">
        <v>11</v>
      </c>
      <c r="G1055" s="72" t="s">
        <v>237</v>
      </c>
    </row>
    <row r="1056" spans="1:7">
      <c r="A1056" s="72" t="s">
        <v>1296</v>
      </c>
      <c r="D1056" s="72" t="s">
        <v>1341</v>
      </c>
      <c r="E1056" s="72">
        <v>512</v>
      </c>
      <c r="F1056" s="72">
        <v>512</v>
      </c>
      <c r="G1056" s="72" t="s">
        <v>252</v>
      </c>
    </row>
    <row r="1057" spans="1:7">
      <c r="A1057" s="72" t="s">
        <v>1296</v>
      </c>
      <c r="B1057" s="72" t="s">
        <v>6941</v>
      </c>
      <c r="C1057" s="72" t="s">
        <v>6946</v>
      </c>
      <c r="D1057" s="72" t="s">
        <v>1342</v>
      </c>
      <c r="E1057" s="72">
        <v>-5</v>
      </c>
      <c r="F1057" s="72">
        <v>5</v>
      </c>
      <c r="G1057" s="72" t="s">
        <v>237</v>
      </c>
    </row>
    <row r="1058" spans="1:7">
      <c r="A1058" s="72" t="s">
        <v>1296</v>
      </c>
      <c r="D1058" s="72" t="s">
        <v>1343</v>
      </c>
      <c r="E1058" s="72">
        <v>512</v>
      </c>
      <c r="F1058" s="72">
        <v>512</v>
      </c>
      <c r="G1058" s="72" t="s">
        <v>252</v>
      </c>
    </row>
    <row r="1059" spans="1:7">
      <c r="A1059" s="72" t="s">
        <v>1296</v>
      </c>
      <c r="B1059" s="72" t="s">
        <v>6941</v>
      </c>
      <c r="C1059" s="72" t="s">
        <v>6946</v>
      </c>
      <c r="D1059" s="72" t="s">
        <v>1344</v>
      </c>
      <c r="E1059" s="72">
        <v>-9</v>
      </c>
      <c r="F1059" s="72">
        <v>1</v>
      </c>
      <c r="G1059" s="72" t="s">
        <v>237</v>
      </c>
    </row>
    <row r="1060" spans="1:7">
      <c r="A1060" s="72" t="s">
        <v>1296</v>
      </c>
      <c r="D1060" s="72" t="s">
        <v>1345</v>
      </c>
      <c r="E1060" s="72">
        <v>512</v>
      </c>
      <c r="F1060" s="72">
        <v>512</v>
      </c>
      <c r="G1060" s="72" t="s">
        <v>252</v>
      </c>
    </row>
    <row r="1061" spans="1:7">
      <c r="A1061" s="72" t="s">
        <v>1296</v>
      </c>
      <c r="B1061" s="72" t="s">
        <v>6942</v>
      </c>
      <c r="C1061" s="72" t="s">
        <v>6946</v>
      </c>
      <c r="D1061" s="72" t="s">
        <v>1346</v>
      </c>
      <c r="E1061" s="72">
        <v>11</v>
      </c>
      <c r="F1061" s="72">
        <v>21</v>
      </c>
      <c r="G1061" s="72" t="s">
        <v>237</v>
      </c>
    </row>
    <row r="1062" spans="1:7">
      <c r="A1062" s="72" t="s">
        <v>1296</v>
      </c>
      <c r="D1062" s="72" t="s">
        <v>1347</v>
      </c>
      <c r="E1062" s="72">
        <v>512</v>
      </c>
      <c r="F1062" s="72">
        <v>512</v>
      </c>
      <c r="G1062" s="72" t="s">
        <v>252</v>
      </c>
    </row>
    <row r="1063" spans="1:7">
      <c r="A1063" s="72" t="s">
        <v>1296</v>
      </c>
      <c r="B1063" s="72" t="s">
        <v>6942</v>
      </c>
      <c r="C1063" s="72" t="s">
        <v>6946</v>
      </c>
      <c r="D1063" s="72" t="s">
        <v>1348</v>
      </c>
      <c r="E1063" s="72">
        <v>9</v>
      </c>
      <c r="F1063" s="72">
        <v>19</v>
      </c>
      <c r="G1063" s="72" t="s">
        <v>237</v>
      </c>
    </row>
    <row r="1064" spans="1:7">
      <c r="A1064" s="72" t="s">
        <v>1296</v>
      </c>
      <c r="D1064" s="72" t="s">
        <v>1349</v>
      </c>
      <c r="E1064" s="72">
        <v>512</v>
      </c>
      <c r="F1064" s="72">
        <v>512</v>
      </c>
      <c r="G1064" s="72" t="s">
        <v>252</v>
      </c>
    </row>
    <row r="1065" spans="1:7">
      <c r="A1065" s="72" t="s">
        <v>1296</v>
      </c>
      <c r="B1065" s="72" t="s">
        <v>6942</v>
      </c>
      <c r="C1065" s="72" t="s">
        <v>6946</v>
      </c>
      <c r="D1065" s="72" t="s">
        <v>1350</v>
      </c>
      <c r="E1065" s="72">
        <v>8</v>
      </c>
      <c r="F1065" s="72">
        <v>18</v>
      </c>
      <c r="G1065" s="72" t="s">
        <v>237</v>
      </c>
    </row>
    <row r="1066" spans="1:7">
      <c r="A1066" s="72" t="s">
        <v>1296</v>
      </c>
      <c r="D1066" s="72" t="s">
        <v>1351</v>
      </c>
      <c r="E1066" s="72">
        <v>512</v>
      </c>
      <c r="F1066" s="72">
        <v>512</v>
      </c>
      <c r="G1066" s="72" t="s">
        <v>252</v>
      </c>
    </row>
    <row r="1067" spans="1:7">
      <c r="A1067" s="72" t="s">
        <v>1296</v>
      </c>
      <c r="B1067" s="72" t="s">
        <v>6942</v>
      </c>
      <c r="C1067" s="72" t="s">
        <v>6946</v>
      </c>
      <c r="D1067" s="72" t="s">
        <v>1352</v>
      </c>
      <c r="E1067" s="72">
        <v>6</v>
      </c>
      <c r="F1067" s="72">
        <v>16</v>
      </c>
      <c r="G1067" s="72" t="s">
        <v>237</v>
      </c>
    </row>
    <row r="1068" spans="1:7">
      <c r="A1068" s="72" t="s">
        <v>1296</v>
      </c>
      <c r="D1068" s="72" t="s">
        <v>1353</v>
      </c>
      <c r="E1068" s="72">
        <v>512</v>
      </c>
      <c r="F1068" s="72">
        <v>512</v>
      </c>
      <c r="G1068" s="72" t="s">
        <v>252</v>
      </c>
    </row>
    <row r="1069" spans="1:7">
      <c r="A1069" s="72" t="s">
        <v>1296</v>
      </c>
      <c r="B1069" s="72" t="s">
        <v>6942</v>
      </c>
      <c r="C1069" s="72" t="s">
        <v>6946</v>
      </c>
      <c r="D1069" s="72" t="s">
        <v>1354</v>
      </c>
      <c r="E1069" s="72">
        <v>4</v>
      </c>
      <c r="F1069" s="72">
        <v>14</v>
      </c>
      <c r="G1069" s="72" t="s">
        <v>237</v>
      </c>
    </row>
    <row r="1070" spans="1:7">
      <c r="A1070" s="72" t="s">
        <v>1296</v>
      </c>
      <c r="D1070" s="72" t="s">
        <v>1355</v>
      </c>
      <c r="E1070" s="72">
        <v>512</v>
      </c>
      <c r="F1070" s="72">
        <v>512</v>
      </c>
      <c r="G1070" s="72" t="s">
        <v>252</v>
      </c>
    </row>
    <row r="1071" spans="1:7">
      <c r="A1071" s="72" t="s">
        <v>1296</v>
      </c>
      <c r="B1071" s="72" t="s">
        <v>6942</v>
      </c>
      <c r="C1071" s="72" t="s">
        <v>6946</v>
      </c>
      <c r="D1071" s="72" t="s">
        <v>1356</v>
      </c>
      <c r="E1071" s="72">
        <v>1</v>
      </c>
      <c r="F1071" s="72">
        <v>11</v>
      </c>
      <c r="G1071" s="72" t="s">
        <v>237</v>
      </c>
    </row>
    <row r="1072" spans="1:7">
      <c r="A1072" s="72" t="s">
        <v>1296</v>
      </c>
      <c r="D1072" s="72" t="s">
        <v>1357</v>
      </c>
      <c r="E1072" s="72">
        <v>512</v>
      </c>
      <c r="F1072" s="72">
        <v>512</v>
      </c>
      <c r="G1072" s="72" t="s">
        <v>252</v>
      </c>
    </row>
    <row r="1073" spans="1:7">
      <c r="A1073" s="72" t="s">
        <v>1296</v>
      </c>
      <c r="B1073" s="72" t="s">
        <v>6942</v>
      </c>
      <c r="C1073" s="72" t="s">
        <v>6946</v>
      </c>
      <c r="D1073" s="72" t="s">
        <v>1358</v>
      </c>
      <c r="E1073" s="72">
        <v>-5</v>
      </c>
      <c r="F1073" s="72">
        <v>5</v>
      </c>
      <c r="G1073" s="72" t="s">
        <v>237</v>
      </c>
    </row>
    <row r="1074" spans="1:7">
      <c r="A1074" s="72" t="s">
        <v>1296</v>
      </c>
      <c r="D1074" s="72" t="s">
        <v>1359</v>
      </c>
      <c r="E1074" s="72">
        <v>512</v>
      </c>
      <c r="F1074" s="72">
        <v>512</v>
      </c>
      <c r="G1074" s="72" t="s">
        <v>252</v>
      </c>
    </row>
    <row r="1075" spans="1:7">
      <c r="A1075" s="72" t="s">
        <v>1296</v>
      </c>
      <c r="B1075" s="72" t="s">
        <v>6942</v>
      </c>
      <c r="C1075" s="72" t="s">
        <v>6946</v>
      </c>
      <c r="D1075" s="72" t="s">
        <v>1360</v>
      </c>
      <c r="E1075" s="72">
        <v>-9</v>
      </c>
      <c r="F1075" s="72">
        <v>1</v>
      </c>
      <c r="G1075" s="72" t="s">
        <v>237</v>
      </c>
    </row>
    <row r="1076" spans="1:7">
      <c r="A1076" s="72" t="s">
        <v>1296</v>
      </c>
      <c r="D1076" s="72" t="s">
        <v>1361</v>
      </c>
      <c r="E1076" s="72">
        <v>512</v>
      </c>
      <c r="F1076" s="72">
        <v>512</v>
      </c>
      <c r="G1076" s="72" t="s">
        <v>252</v>
      </c>
    </row>
    <row r="1077" spans="1:7">
      <c r="A1077" s="72" t="s">
        <v>1296</v>
      </c>
      <c r="B1077" s="72" t="s">
        <v>6943</v>
      </c>
      <c r="C1077" s="72" t="s">
        <v>6946</v>
      </c>
      <c r="D1077" s="72" t="s">
        <v>1362</v>
      </c>
      <c r="E1077" s="72">
        <v>11</v>
      </c>
      <c r="F1077" s="72">
        <v>21</v>
      </c>
      <c r="G1077" s="72" t="s">
        <v>237</v>
      </c>
    </row>
    <row r="1078" spans="1:7">
      <c r="A1078" s="72" t="s">
        <v>1296</v>
      </c>
      <c r="D1078" s="72" t="s">
        <v>1363</v>
      </c>
      <c r="E1078" s="72">
        <v>512</v>
      </c>
      <c r="F1078" s="72">
        <v>512</v>
      </c>
      <c r="G1078" s="72" t="s">
        <v>252</v>
      </c>
    </row>
    <row r="1079" spans="1:7">
      <c r="A1079" s="72" t="s">
        <v>1296</v>
      </c>
      <c r="B1079" s="72" t="s">
        <v>6943</v>
      </c>
      <c r="C1079" s="72" t="s">
        <v>6946</v>
      </c>
      <c r="D1079" s="72" t="s">
        <v>1364</v>
      </c>
      <c r="E1079" s="72">
        <v>9</v>
      </c>
      <c r="F1079" s="72">
        <v>19</v>
      </c>
      <c r="G1079" s="72" t="s">
        <v>237</v>
      </c>
    </row>
    <row r="1080" spans="1:7">
      <c r="A1080" s="72" t="s">
        <v>1296</v>
      </c>
      <c r="D1080" s="72" t="s">
        <v>1365</v>
      </c>
      <c r="E1080" s="72">
        <v>512</v>
      </c>
      <c r="F1080" s="72">
        <v>512</v>
      </c>
      <c r="G1080" s="72" t="s">
        <v>252</v>
      </c>
    </row>
    <row r="1081" spans="1:7">
      <c r="A1081" s="72" t="s">
        <v>1296</v>
      </c>
      <c r="B1081" s="72" t="s">
        <v>6943</v>
      </c>
      <c r="C1081" s="72" t="s">
        <v>6946</v>
      </c>
      <c r="D1081" s="72" t="s">
        <v>1366</v>
      </c>
      <c r="E1081" s="72">
        <v>8</v>
      </c>
      <c r="F1081" s="72">
        <v>18</v>
      </c>
      <c r="G1081" s="72" t="s">
        <v>237</v>
      </c>
    </row>
    <row r="1082" spans="1:7">
      <c r="A1082" s="72" t="s">
        <v>1296</v>
      </c>
      <c r="D1082" s="72" t="s">
        <v>1367</v>
      </c>
      <c r="E1082" s="72">
        <v>512</v>
      </c>
      <c r="F1082" s="72">
        <v>512</v>
      </c>
      <c r="G1082" s="72" t="s">
        <v>252</v>
      </c>
    </row>
    <row r="1083" spans="1:7">
      <c r="A1083" s="72" t="s">
        <v>1296</v>
      </c>
      <c r="B1083" s="72" t="s">
        <v>6943</v>
      </c>
      <c r="C1083" s="72" t="s">
        <v>6946</v>
      </c>
      <c r="D1083" s="72" t="s">
        <v>1368</v>
      </c>
      <c r="E1083" s="72">
        <v>6</v>
      </c>
      <c r="F1083" s="72">
        <v>16</v>
      </c>
      <c r="G1083" s="72" t="s">
        <v>237</v>
      </c>
    </row>
    <row r="1084" spans="1:7">
      <c r="A1084" s="72" t="s">
        <v>1296</v>
      </c>
      <c r="D1084" s="72" t="s">
        <v>1369</v>
      </c>
      <c r="E1084" s="72">
        <v>512</v>
      </c>
      <c r="F1084" s="72">
        <v>512</v>
      </c>
      <c r="G1084" s="72" t="s">
        <v>252</v>
      </c>
    </row>
    <row r="1085" spans="1:7">
      <c r="A1085" s="72" t="s">
        <v>1296</v>
      </c>
      <c r="B1085" s="72" t="s">
        <v>6943</v>
      </c>
      <c r="C1085" s="72" t="s">
        <v>6946</v>
      </c>
      <c r="D1085" s="72" t="s">
        <v>1370</v>
      </c>
      <c r="E1085" s="72">
        <v>4</v>
      </c>
      <c r="F1085" s="72">
        <v>14</v>
      </c>
      <c r="G1085" s="72" t="s">
        <v>237</v>
      </c>
    </row>
    <row r="1086" spans="1:7">
      <c r="A1086" s="72" t="s">
        <v>1296</v>
      </c>
      <c r="D1086" s="72" t="s">
        <v>1371</v>
      </c>
      <c r="E1086" s="72">
        <v>512</v>
      </c>
      <c r="F1086" s="72">
        <v>512</v>
      </c>
      <c r="G1086" s="72" t="s">
        <v>252</v>
      </c>
    </row>
    <row r="1087" spans="1:7">
      <c r="A1087" s="72" t="s">
        <v>1296</v>
      </c>
      <c r="B1087" s="72" t="s">
        <v>6943</v>
      </c>
      <c r="C1087" s="72" t="s">
        <v>6946</v>
      </c>
      <c r="D1087" s="72" t="s">
        <v>1372</v>
      </c>
      <c r="E1087" s="72">
        <v>1</v>
      </c>
      <c r="F1087" s="72">
        <v>11</v>
      </c>
      <c r="G1087" s="72" t="s">
        <v>237</v>
      </c>
    </row>
    <row r="1088" spans="1:7">
      <c r="A1088" s="72" t="s">
        <v>1296</v>
      </c>
      <c r="D1088" s="72" t="s">
        <v>1373</v>
      </c>
      <c r="E1088" s="72">
        <v>512</v>
      </c>
      <c r="F1088" s="72">
        <v>512</v>
      </c>
      <c r="G1088" s="72" t="s">
        <v>252</v>
      </c>
    </row>
    <row r="1089" spans="1:7">
      <c r="A1089" s="72" t="s">
        <v>1296</v>
      </c>
      <c r="B1089" s="72" t="s">
        <v>6943</v>
      </c>
      <c r="C1089" s="72" t="s">
        <v>6946</v>
      </c>
      <c r="D1089" s="72" t="s">
        <v>1374</v>
      </c>
      <c r="E1089" s="72">
        <v>-5</v>
      </c>
      <c r="F1089" s="72">
        <v>5</v>
      </c>
      <c r="G1089" s="72" t="s">
        <v>237</v>
      </c>
    </row>
    <row r="1090" spans="1:7">
      <c r="A1090" s="72" t="s">
        <v>1296</v>
      </c>
      <c r="D1090" s="72" t="s">
        <v>1375</v>
      </c>
      <c r="E1090" s="72">
        <v>512</v>
      </c>
      <c r="F1090" s="72">
        <v>512</v>
      </c>
      <c r="G1090" s="72" t="s">
        <v>252</v>
      </c>
    </row>
    <row r="1091" spans="1:7">
      <c r="A1091" s="72" t="s">
        <v>1296</v>
      </c>
      <c r="B1091" s="72" t="s">
        <v>6943</v>
      </c>
      <c r="C1091" s="72" t="s">
        <v>6946</v>
      </c>
      <c r="D1091" s="72" t="s">
        <v>1376</v>
      </c>
      <c r="E1091" s="72">
        <v>-9</v>
      </c>
      <c r="F1091" s="72">
        <v>1</v>
      </c>
      <c r="G1091" s="72" t="s">
        <v>237</v>
      </c>
    </row>
    <row r="1092" spans="1:7">
      <c r="A1092" s="72" t="s">
        <v>1296</v>
      </c>
      <c r="D1092" s="72" t="s">
        <v>1377</v>
      </c>
      <c r="E1092" s="72">
        <v>512</v>
      </c>
      <c r="F1092" s="72">
        <v>512</v>
      </c>
      <c r="G1092" s="72" t="s">
        <v>252</v>
      </c>
    </row>
    <row r="1093" spans="1:7">
      <c r="A1093" s="72" t="s">
        <v>1296</v>
      </c>
      <c r="B1093" s="72" t="s">
        <v>6944</v>
      </c>
      <c r="C1093" s="72" t="s">
        <v>6946</v>
      </c>
      <c r="D1093" s="72" t="s">
        <v>1378</v>
      </c>
      <c r="E1093" s="72">
        <v>11</v>
      </c>
      <c r="F1093" s="72">
        <v>21</v>
      </c>
      <c r="G1093" s="72" t="s">
        <v>237</v>
      </c>
    </row>
    <row r="1094" spans="1:7">
      <c r="A1094" s="72" t="s">
        <v>1296</v>
      </c>
      <c r="D1094" s="72" t="s">
        <v>1379</v>
      </c>
      <c r="E1094" s="72">
        <v>512</v>
      </c>
      <c r="F1094" s="72">
        <v>512</v>
      </c>
      <c r="G1094" s="72" t="s">
        <v>252</v>
      </c>
    </row>
    <row r="1095" spans="1:7">
      <c r="A1095" s="72" t="s">
        <v>1296</v>
      </c>
      <c r="B1095" s="72" t="s">
        <v>6944</v>
      </c>
      <c r="C1095" s="72" t="s">
        <v>6946</v>
      </c>
      <c r="D1095" s="72" t="s">
        <v>1380</v>
      </c>
      <c r="E1095" s="72">
        <v>9</v>
      </c>
      <c r="F1095" s="72">
        <v>19</v>
      </c>
      <c r="G1095" s="72" t="s">
        <v>237</v>
      </c>
    </row>
    <row r="1096" spans="1:7">
      <c r="A1096" s="72" t="s">
        <v>1296</v>
      </c>
      <c r="D1096" s="72" t="s">
        <v>1381</v>
      </c>
      <c r="E1096" s="72">
        <v>512</v>
      </c>
      <c r="F1096" s="72">
        <v>512</v>
      </c>
      <c r="G1096" s="72" t="s">
        <v>252</v>
      </c>
    </row>
    <row r="1097" spans="1:7">
      <c r="A1097" s="72" t="s">
        <v>1296</v>
      </c>
      <c r="B1097" s="72" t="s">
        <v>6944</v>
      </c>
      <c r="C1097" s="72" t="s">
        <v>6946</v>
      </c>
      <c r="D1097" s="72" t="s">
        <v>1382</v>
      </c>
      <c r="E1097" s="72">
        <v>8</v>
      </c>
      <c r="F1097" s="72">
        <v>18</v>
      </c>
      <c r="G1097" s="72" t="s">
        <v>237</v>
      </c>
    </row>
    <row r="1098" spans="1:7">
      <c r="A1098" s="72" t="s">
        <v>1296</v>
      </c>
      <c r="D1098" s="72" t="s">
        <v>1383</v>
      </c>
      <c r="E1098" s="72">
        <v>512</v>
      </c>
      <c r="F1098" s="72">
        <v>512</v>
      </c>
      <c r="G1098" s="72" t="s">
        <v>252</v>
      </c>
    </row>
    <row r="1099" spans="1:7">
      <c r="A1099" s="72" t="s">
        <v>1296</v>
      </c>
      <c r="B1099" s="72" t="s">
        <v>6944</v>
      </c>
      <c r="C1099" s="72" t="s">
        <v>6946</v>
      </c>
      <c r="D1099" s="72" t="s">
        <v>1384</v>
      </c>
      <c r="E1099" s="72">
        <v>6</v>
      </c>
      <c r="F1099" s="72">
        <v>16</v>
      </c>
      <c r="G1099" s="72" t="s">
        <v>237</v>
      </c>
    </row>
    <row r="1100" spans="1:7">
      <c r="A1100" s="72" t="s">
        <v>1296</v>
      </c>
      <c r="D1100" s="72" t="s">
        <v>1385</v>
      </c>
      <c r="E1100" s="72">
        <v>512</v>
      </c>
      <c r="F1100" s="72">
        <v>512</v>
      </c>
      <c r="G1100" s="72" t="s">
        <v>252</v>
      </c>
    </row>
    <row r="1101" spans="1:7">
      <c r="A1101" s="72" t="s">
        <v>1296</v>
      </c>
      <c r="B1101" s="72" t="s">
        <v>6944</v>
      </c>
      <c r="C1101" s="72" t="s">
        <v>6946</v>
      </c>
      <c r="D1101" s="72" t="s">
        <v>1386</v>
      </c>
      <c r="E1101" s="72">
        <v>4</v>
      </c>
      <c r="F1101" s="72">
        <v>14</v>
      </c>
      <c r="G1101" s="72" t="s">
        <v>237</v>
      </c>
    </row>
    <row r="1102" spans="1:7">
      <c r="A1102" s="72" t="s">
        <v>1296</v>
      </c>
      <c r="D1102" s="72" t="s">
        <v>1387</v>
      </c>
      <c r="E1102" s="72">
        <v>512</v>
      </c>
      <c r="F1102" s="72">
        <v>512</v>
      </c>
      <c r="G1102" s="72" t="s">
        <v>252</v>
      </c>
    </row>
    <row r="1103" spans="1:7">
      <c r="A1103" s="72" t="s">
        <v>1296</v>
      </c>
      <c r="B1103" s="72" t="s">
        <v>6944</v>
      </c>
      <c r="C1103" s="72" t="s">
        <v>6946</v>
      </c>
      <c r="D1103" s="72" t="s">
        <v>1388</v>
      </c>
      <c r="E1103" s="72">
        <v>1</v>
      </c>
      <c r="F1103" s="72">
        <v>11</v>
      </c>
      <c r="G1103" s="72" t="s">
        <v>237</v>
      </c>
    </row>
    <row r="1104" spans="1:7">
      <c r="A1104" s="72" t="s">
        <v>1296</v>
      </c>
      <c r="D1104" s="72" t="s">
        <v>1389</v>
      </c>
      <c r="E1104" s="72">
        <v>512</v>
      </c>
      <c r="F1104" s="72">
        <v>512</v>
      </c>
      <c r="G1104" s="72" t="s">
        <v>252</v>
      </c>
    </row>
    <row r="1105" spans="1:7">
      <c r="A1105" s="72" t="s">
        <v>1296</v>
      </c>
      <c r="B1105" s="72" t="s">
        <v>6944</v>
      </c>
      <c r="C1105" s="72" t="s">
        <v>6946</v>
      </c>
      <c r="D1105" s="72" t="s">
        <v>1390</v>
      </c>
      <c r="E1105" s="72">
        <v>-5</v>
      </c>
      <c r="F1105" s="72">
        <v>5</v>
      </c>
      <c r="G1105" s="72" t="s">
        <v>237</v>
      </c>
    </row>
    <row r="1106" spans="1:7">
      <c r="A1106" s="72" t="s">
        <v>1296</v>
      </c>
      <c r="D1106" s="72" t="s">
        <v>1391</v>
      </c>
      <c r="E1106" s="72">
        <v>512</v>
      </c>
      <c r="F1106" s="72">
        <v>512</v>
      </c>
      <c r="G1106" s="72" t="s">
        <v>252</v>
      </c>
    </row>
    <row r="1107" spans="1:7">
      <c r="A1107" s="72" t="s">
        <v>1296</v>
      </c>
      <c r="B1107" s="72" t="s">
        <v>6944</v>
      </c>
      <c r="C1107" s="72" t="s">
        <v>6946</v>
      </c>
      <c r="D1107" s="72" t="s">
        <v>1392</v>
      </c>
      <c r="E1107" s="72">
        <v>-9</v>
      </c>
      <c r="F1107" s="72">
        <v>1</v>
      </c>
      <c r="G1107" s="72" t="s">
        <v>237</v>
      </c>
    </row>
    <row r="1108" spans="1:7">
      <c r="A1108" s="72" t="s">
        <v>1296</v>
      </c>
      <c r="D1108" s="72" t="s">
        <v>1393</v>
      </c>
      <c r="E1108" s="72">
        <v>512</v>
      </c>
      <c r="F1108" s="72">
        <v>512</v>
      </c>
      <c r="G1108" s="72" t="s">
        <v>252</v>
      </c>
    </row>
    <row r="1109" spans="1:7">
      <c r="A1109" s="72" t="s">
        <v>1296</v>
      </c>
      <c r="B1109" s="72" t="s">
        <v>6945</v>
      </c>
      <c r="C1109" s="72" t="s">
        <v>6946</v>
      </c>
      <c r="D1109" s="72" t="s">
        <v>1394</v>
      </c>
      <c r="E1109" s="72">
        <v>11</v>
      </c>
      <c r="F1109" s="72">
        <v>21</v>
      </c>
      <c r="G1109" s="72" t="s">
        <v>237</v>
      </c>
    </row>
    <row r="1110" spans="1:7">
      <c r="A1110" s="72" t="s">
        <v>1296</v>
      </c>
      <c r="D1110" s="72" t="s">
        <v>1395</v>
      </c>
      <c r="E1110" s="72">
        <v>512</v>
      </c>
      <c r="F1110" s="72">
        <v>512</v>
      </c>
      <c r="G1110" s="72" t="s">
        <v>252</v>
      </c>
    </row>
    <row r="1111" spans="1:7">
      <c r="A1111" s="72" t="s">
        <v>1296</v>
      </c>
      <c r="B1111" s="72" t="s">
        <v>6945</v>
      </c>
      <c r="C1111" s="72" t="s">
        <v>6946</v>
      </c>
      <c r="D1111" s="72" t="s">
        <v>1396</v>
      </c>
      <c r="E1111" s="72">
        <v>9</v>
      </c>
      <c r="F1111" s="72">
        <v>19</v>
      </c>
      <c r="G1111" s="72" t="s">
        <v>237</v>
      </c>
    </row>
    <row r="1112" spans="1:7">
      <c r="A1112" s="72" t="s">
        <v>1296</v>
      </c>
      <c r="D1112" s="72" t="s">
        <v>1397</v>
      </c>
      <c r="E1112" s="72">
        <v>512</v>
      </c>
      <c r="F1112" s="72">
        <v>512</v>
      </c>
      <c r="G1112" s="72" t="s">
        <v>252</v>
      </c>
    </row>
    <row r="1113" spans="1:7">
      <c r="A1113" s="72" t="s">
        <v>1296</v>
      </c>
      <c r="B1113" s="72" t="s">
        <v>6945</v>
      </c>
      <c r="C1113" s="72" t="s">
        <v>6946</v>
      </c>
      <c r="D1113" s="72" t="s">
        <v>1398</v>
      </c>
      <c r="E1113" s="72">
        <v>8</v>
      </c>
      <c r="F1113" s="72">
        <v>18</v>
      </c>
      <c r="G1113" s="72" t="s">
        <v>237</v>
      </c>
    </row>
    <row r="1114" spans="1:7">
      <c r="A1114" s="72" t="s">
        <v>1296</v>
      </c>
      <c r="D1114" s="72" t="s">
        <v>1399</v>
      </c>
      <c r="E1114" s="72">
        <v>512</v>
      </c>
      <c r="F1114" s="72">
        <v>512</v>
      </c>
      <c r="G1114" s="72" t="s">
        <v>252</v>
      </c>
    </row>
    <row r="1115" spans="1:7">
      <c r="A1115" s="72" t="s">
        <v>1296</v>
      </c>
      <c r="B1115" s="72" t="s">
        <v>6945</v>
      </c>
      <c r="C1115" s="72" t="s">
        <v>6946</v>
      </c>
      <c r="D1115" s="72" t="s">
        <v>1400</v>
      </c>
      <c r="E1115" s="72">
        <v>6</v>
      </c>
      <c r="F1115" s="72">
        <v>16</v>
      </c>
      <c r="G1115" s="72" t="s">
        <v>237</v>
      </c>
    </row>
    <row r="1116" spans="1:7">
      <c r="A1116" s="72" t="s">
        <v>1296</v>
      </c>
      <c r="D1116" s="72" t="s">
        <v>1401</v>
      </c>
      <c r="E1116" s="72">
        <v>512</v>
      </c>
      <c r="F1116" s="72">
        <v>512</v>
      </c>
      <c r="G1116" s="72" t="s">
        <v>252</v>
      </c>
    </row>
    <row r="1117" spans="1:7">
      <c r="A1117" s="72" t="s">
        <v>1296</v>
      </c>
      <c r="B1117" s="72" t="s">
        <v>6945</v>
      </c>
      <c r="C1117" s="72" t="s">
        <v>6946</v>
      </c>
      <c r="D1117" s="72" t="s">
        <v>1402</v>
      </c>
      <c r="E1117" s="72">
        <v>4</v>
      </c>
      <c r="F1117" s="72">
        <v>14</v>
      </c>
      <c r="G1117" s="72" t="s">
        <v>237</v>
      </c>
    </row>
    <row r="1118" spans="1:7">
      <c r="A1118" s="72" t="s">
        <v>1296</v>
      </c>
      <c r="D1118" s="72" t="s">
        <v>1403</v>
      </c>
      <c r="E1118" s="72">
        <v>512</v>
      </c>
      <c r="F1118" s="72">
        <v>512</v>
      </c>
      <c r="G1118" s="72" t="s">
        <v>252</v>
      </c>
    </row>
    <row r="1119" spans="1:7">
      <c r="A1119" s="72" t="s">
        <v>1296</v>
      </c>
      <c r="B1119" s="72" t="s">
        <v>6945</v>
      </c>
      <c r="C1119" s="72" t="s">
        <v>6946</v>
      </c>
      <c r="D1119" s="72" t="s">
        <v>1404</v>
      </c>
      <c r="E1119" s="72">
        <v>1</v>
      </c>
      <c r="F1119" s="72">
        <v>11</v>
      </c>
      <c r="G1119" s="72" t="s">
        <v>237</v>
      </c>
    </row>
    <row r="1120" spans="1:7">
      <c r="A1120" s="72" t="s">
        <v>1296</v>
      </c>
      <c r="D1120" s="72" t="s">
        <v>1405</v>
      </c>
      <c r="E1120" s="72">
        <v>512</v>
      </c>
      <c r="F1120" s="72">
        <v>512</v>
      </c>
      <c r="G1120" s="72" t="s">
        <v>252</v>
      </c>
    </row>
    <row r="1121" spans="1:7">
      <c r="A1121" s="72" t="s">
        <v>1296</v>
      </c>
      <c r="B1121" s="72" t="s">
        <v>6945</v>
      </c>
      <c r="C1121" s="72" t="s">
        <v>6946</v>
      </c>
      <c r="D1121" s="72" t="s">
        <v>1406</v>
      </c>
      <c r="E1121" s="72">
        <v>-5</v>
      </c>
      <c r="F1121" s="72">
        <v>5</v>
      </c>
      <c r="G1121" s="72" t="s">
        <v>237</v>
      </c>
    </row>
    <row r="1122" spans="1:7">
      <c r="A1122" s="72" t="s">
        <v>1296</v>
      </c>
      <c r="D1122" s="72" t="s">
        <v>1407</v>
      </c>
      <c r="E1122" s="72">
        <v>512</v>
      </c>
      <c r="F1122" s="72">
        <v>512</v>
      </c>
      <c r="G1122" s="72" t="s">
        <v>252</v>
      </c>
    </row>
    <row r="1123" spans="1:7">
      <c r="A1123" s="72" t="s">
        <v>1296</v>
      </c>
      <c r="B1123" s="72" t="s">
        <v>6945</v>
      </c>
      <c r="C1123" s="72" t="s">
        <v>6946</v>
      </c>
      <c r="D1123" s="72" t="s">
        <v>1408</v>
      </c>
      <c r="E1123" s="72">
        <v>-9</v>
      </c>
      <c r="F1123" s="72">
        <v>1</v>
      </c>
      <c r="G1123" s="72" t="s">
        <v>237</v>
      </c>
    </row>
    <row r="1124" spans="1:7">
      <c r="A1124" s="72" t="s">
        <v>1296</v>
      </c>
      <c r="D1124" s="72" t="s">
        <v>1409</v>
      </c>
      <c r="E1124" s="72">
        <v>512</v>
      </c>
      <c r="F1124" s="72">
        <v>512</v>
      </c>
      <c r="G1124" s="72" t="s">
        <v>252</v>
      </c>
    </row>
    <row r="1125" spans="1:7">
      <c r="A1125" s="72" t="s">
        <v>1296</v>
      </c>
      <c r="B1125" s="72" t="s">
        <v>6939</v>
      </c>
      <c r="C1125" s="72" t="s">
        <v>6946</v>
      </c>
      <c r="D1125" s="72" t="s">
        <v>1410</v>
      </c>
      <c r="E1125" s="72">
        <v>9</v>
      </c>
      <c r="F1125" s="72">
        <v>19</v>
      </c>
      <c r="G1125" s="72" t="s">
        <v>237</v>
      </c>
    </row>
    <row r="1126" spans="1:7">
      <c r="A1126" s="72" t="s">
        <v>1296</v>
      </c>
      <c r="D1126" s="72" t="s">
        <v>1411</v>
      </c>
      <c r="E1126" s="72">
        <v>512</v>
      </c>
      <c r="F1126" s="72">
        <v>512</v>
      </c>
      <c r="G1126" s="72" t="s">
        <v>252</v>
      </c>
    </row>
    <row r="1127" spans="1:7">
      <c r="A1127" s="72" t="s">
        <v>1296</v>
      </c>
      <c r="B1127" s="72" t="s">
        <v>6940</v>
      </c>
      <c r="C1127" s="72" t="s">
        <v>6946</v>
      </c>
      <c r="D1127" s="72" t="s">
        <v>1412</v>
      </c>
      <c r="E1127" s="72">
        <v>9</v>
      </c>
      <c r="F1127" s="72">
        <v>19</v>
      </c>
      <c r="G1127" s="72" t="s">
        <v>237</v>
      </c>
    </row>
    <row r="1128" spans="1:7">
      <c r="A1128" s="72" t="s">
        <v>1296</v>
      </c>
      <c r="D1128" s="72" t="s">
        <v>1413</v>
      </c>
      <c r="E1128" s="72">
        <v>512</v>
      </c>
      <c r="F1128" s="72">
        <v>512</v>
      </c>
      <c r="G1128" s="72" t="s">
        <v>252</v>
      </c>
    </row>
    <row r="1129" spans="1:7">
      <c r="A1129" s="72" t="s">
        <v>1296</v>
      </c>
      <c r="B1129" s="72" t="s">
        <v>6945</v>
      </c>
      <c r="C1129" s="72" t="s">
        <v>6946</v>
      </c>
      <c r="D1129" s="72" t="s">
        <v>1414</v>
      </c>
      <c r="E1129" s="72">
        <v>9</v>
      </c>
      <c r="F1129" s="72">
        <v>19</v>
      </c>
      <c r="G1129" s="72" t="s">
        <v>237</v>
      </c>
    </row>
    <row r="1130" spans="1:7">
      <c r="A1130" s="72" t="s">
        <v>1296</v>
      </c>
      <c r="D1130" s="72" t="s">
        <v>1415</v>
      </c>
      <c r="E1130" s="72">
        <v>256</v>
      </c>
      <c r="F1130" s="72">
        <v>256</v>
      </c>
      <c r="G1130" s="72" t="s">
        <v>252</v>
      </c>
    </row>
    <row r="1131" spans="1:7">
      <c r="A1131" s="72" t="s">
        <v>1296</v>
      </c>
      <c r="D1131" s="72" t="s">
        <v>1416</v>
      </c>
      <c r="E1131" s="72">
        <v>0</v>
      </c>
      <c r="F1131" s="72">
        <v>0</v>
      </c>
      <c r="G1131" s="72" t="s">
        <v>252</v>
      </c>
    </row>
    <row r="1132" spans="1:7">
      <c r="A1132" s="72" t="s">
        <v>1296</v>
      </c>
      <c r="D1132" s="72" t="s">
        <v>1417</v>
      </c>
      <c r="E1132" s="72">
        <v>1</v>
      </c>
      <c r="F1132" s="72">
        <v>1</v>
      </c>
      <c r="G1132" s="72" t="s">
        <v>252</v>
      </c>
    </row>
    <row r="1133" spans="1:7">
      <c r="A1133" s="72" t="s">
        <v>1296</v>
      </c>
      <c r="D1133" s="72" t="s">
        <v>1418</v>
      </c>
      <c r="E1133" s="72">
        <v>1</v>
      </c>
      <c r="F1133" s="72">
        <v>126</v>
      </c>
    </row>
    <row r="1134" spans="1:7">
      <c r="A1134" s="72" t="s">
        <v>1296</v>
      </c>
      <c r="D1134" s="72" t="s">
        <v>1419</v>
      </c>
      <c r="E1134" s="72">
        <v>0</v>
      </c>
      <c r="F1134" s="72">
        <v>15</v>
      </c>
    </row>
    <row r="1135" spans="1:7">
      <c r="A1135" s="72" t="s">
        <v>1296</v>
      </c>
      <c r="D1135" s="72" t="s">
        <v>1420</v>
      </c>
      <c r="E1135" s="72" t="s">
        <v>235</v>
      </c>
      <c r="F1135" s="72" t="s">
        <v>235</v>
      </c>
    </row>
    <row r="1136" spans="1:7">
      <c r="A1136" s="72" t="s">
        <v>1296</v>
      </c>
      <c r="D1136" s="72" t="s">
        <v>1421</v>
      </c>
      <c r="E1136" s="72">
        <v>80</v>
      </c>
      <c r="F1136" s="72">
        <v>200</v>
      </c>
      <c r="G1136" s="72" t="s">
        <v>298</v>
      </c>
    </row>
    <row r="1137" spans="1:7">
      <c r="A1137" s="72" t="s">
        <v>1296</v>
      </c>
      <c r="D1137" s="72" t="s">
        <v>1422</v>
      </c>
      <c r="E1137" s="72">
        <v>0</v>
      </c>
      <c r="F1137" s="72">
        <v>0</v>
      </c>
      <c r="G1137" s="72" t="s">
        <v>252</v>
      </c>
    </row>
    <row r="1138" spans="1:7">
      <c r="A1138" s="72" t="s">
        <v>1296</v>
      </c>
      <c r="D1138" s="72" t="s">
        <v>1423</v>
      </c>
      <c r="E1138" s="72">
        <v>1</v>
      </c>
      <c r="F1138" s="72">
        <v>1</v>
      </c>
      <c r="G1138" s="72" t="s">
        <v>252</v>
      </c>
    </row>
    <row r="1139" spans="1:7">
      <c r="A1139" s="72" t="s">
        <v>1296</v>
      </c>
      <c r="D1139" s="72" t="s">
        <v>1424</v>
      </c>
      <c r="E1139" s="72">
        <v>1</v>
      </c>
      <c r="F1139" s="72">
        <v>126</v>
      </c>
    </row>
    <row r="1140" spans="1:7">
      <c r="A1140" s="72" t="s">
        <v>1296</v>
      </c>
      <c r="D1140" s="72" t="s">
        <v>1425</v>
      </c>
      <c r="E1140" s="72">
        <v>0</v>
      </c>
      <c r="F1140" s="72">
        <v>15</v>
      </c>
    </row>
    <row r="1141" spans="1:7">
      <c r="A1141" s="72" t="s">
        <v>1296</v>
      </c>
      <c r="D1141" s="72" t="s">
        <v>1426</v>
      </c>
      <c r="E1141" s="72" t="s">
        <v>235</v>
      </c>
      <c r="F1141" s="72" t="s">
        <v>235</v>
      </c>
    </row>
    <row r="1142" spans="1:7">
      <c r="A1142" s="72" t="s">
        <v>1296</v>
      </c>
      <c r="D1142" s="72" t="s">
        <v>1427</v>
      </c>
      <c r="E1142" s="72">
        <v>80</v>
      </c>
      <c r="F1142" s="72">
        <v>200</v>
      </c>
      <c r="G1142" s="72" t="s">
        <v>298</v>
      </c>
    </row>
    <row r="1143" spans="1:7">
      <c r="A1143" s="72" t="s">
        <v>1296</v>
      </c>
      <c r="D1143" s="72" t="s">
        <v>1428</v>
      </c>
      <c r="E1143" s="72">
        <v>0</v>
      </c>
      <c r="F1143" s="72">
        <v>0</v>
      </c>
      <c r="G1143" s="72" t="s">
        <v>252</v>
      </c>
    </row>
    <row r="1144" spans="1:7">
      <c r="A1144" s="72" t="s">
        <v>1296</v>
      </c>
      <c r="D1144" s="72" t="s">
        <v>1429</v>
      </c>
      <c r="E1144" s="72">
        <v>1</v>
      </c>
      <c r="F1144" s="72">
        <v>1</v>
      </c>
      <c r="G1144" s="72" t="s">
        <v>252</v>
      </c>
    </row>
    <row r="1145" spans="1:7">
      <c r="A1145" s="72" t="s">
        <v>1296</v>
      </c>
      <c r="D1145" s="72" t="s">
        <v>1430</v>
      </c>
      <c r="E1145" s="72">
        <v>1</v>
      </c>
      <c r="F1145" s="72">
        <v>126</v>
      </c>
    </row>
    <row r="1146" spans="1:7">
      <c r="A1146" s="72" t="s">
        <v>1296</v>
      </c>
      <c r="D1146" s="72" t="s">
        <v>1431</v>
      </c>
      <c r="E1146" s="72">
        <v>0</v>
      </c>
      <c r="F1146" s="72">
        <v>15</v>
      </c>
    </row>
    <row r="1147" spans="1:7">
      <c r="A1147" s="72" t="s">
        <v>1296</v>
      </c>
      <c r="D1147" s="72" t="s">
        <v>1432</v>
      </c>
      <c r="E1147" s="72" t="s">
        <v>235</v>
      </c>
      <c r="F1147" s="72" t="s">
        <v>235</v>
      </c>
    </row>
    <row r="1148" spans="1:7">
      <c r="A1148" s="72" t="s">
        <v>1296</v>
      </c>
      <c r="D1148" s="72" t="s">
        <v>1433</v>
      </c>
      <c r="E1148" s="72">
        <v>80</v>
      </c>
      <c r="F1148" s="72">
        <v>200</v>
      </c>
      <c r="G1148" s="72" t="s">
        <v>298</v>
      </c>
    </row>
    <row r="1149" spans="1:7">
      <c r="A1149" s="72" t="s">
        <v>1296</v>
      </c>
      <c r="D1149" s="72" t="s">
        <v>1434</v>
      </c>
      <c r="E1149" s="72">
        <v>0</v>
      </c>
      <c r="F1149" s="72">
        <v>0</v>
      </c>
      <c r="G1149" s="72" t="s">
        <v>252</v>
      </c>
    </row>
    <row r="1150" spans="1:7">
      <c r="A1150" s="72" t="s">
        <v>1296</v>
      </c>
      <c r="D1150" s="72" t="s">
        <v>1435</v>
      </c>
      <c r="E1150" s="72">
        <v>1</v>
      </c>
      <c r="F1150" s="72">
        <v>1</v>
      </c>
      <c r="G1150" s="72" t="s">
        <v>252</v>
      </c>
    </row>
    <row r="1151" spans="1:7">
      <c r="A1151" s="72" t="s">
        <v>1296</v>
      </c>
      <c r="D1151" s="72" t="s">
        <v>1436</v>
      </c>
      <c r="E1151" s="72">
        <v>1</v>
      </c>
      <c r="F1151" s="72">
        <v>126</v>
      </c>
    </row>
    <row r="1152" spans="1:7">
      <c r="A1152" s="72" t="s">
        <v>1296</v>
      </c>
      <c r="D1152" s="72" t="s">
        <v>1437</v>
      </c>
      <c r="E1152" s="72">
        <v>0</v>
      </c>
      <c r="F1152" s="72">
        <v>15</v>
      </c>
    </row>
    <row r="1153" spans="1:7">
      <c r="A1153" s="72" t="s">
        <v>1296</v>
      </c>
      <c r="D1153" s="72" t="s">
        <v>1438</v>
      </c>
      <c r="E1153" s="72" t="s">
        <v>235</v>
      </c>
      <c r="F1153" s="72" t="s">
        <v>235</v>
      </c>
    </row>
    <row r="1154" spans="1:7">
      <c r="A1154" s="72" t="s">
        <v>1296</v>
      </c>
      <c r="D1154" s="72" t="s">
        <v>1439</v>
      </c>
      <c r="E1154" s="72">
        <v>80</v>
      </c>
      <c r="F1154" s="72">
        <v>200</v>
      </c>
      <c r="G1154" s="72" t="s">
        <v>298</v>
      </c>
    </row>
    <row r="1155" spans="1:7">
      <c r="A1155" s="72" t="s">
        <v>1296</v>
      </c>
      <c r="D1155" s="72" t="s">
        <v>1440</v>
      </c>
      <c r="E1155" s="72">
        <v>0</v>
      </c>
      <c r="F1155" s="72">
        <v>0</v>
      </c>
      <c r="G1155" s="72" t="s">
        <v>252</v>
      </c>
    </row>
    <row r="1156" spans="1:7">
      <c r="A1156" s="72" t="s">
        <v>1296</v>
      </c>
      <c r="D1156" s="72" t="s">
        <v>1441</v>
      </c>
      <c r="E1156" s="72">
        <v>1</v>
      </c>
      <c r="F1156" s="72">
        <v>1</v>
      </c>
      <c r="G1156" s="72" t="s">
        <v>252</v>
      </c>
    </row>
    <row r="1157" spans="1:7">
      <c r="A1157" s="72" t="s">
        <v>1296</v>
      </c>
      <c r="D1157" s="72" t="s">
        <v>1442</v>
      </c>
      <c r="E1157" s="72">
        <v>1</v>
      </c>
      <c r="F1157" s="72">
        <v>126</v>
      </c>
    </row>
    <row r="1158" spans="1:7">
      <c r="A1158" s="72" t="s">
        <v>1296</v>
      </c>
      <c r="D1158" s="72" t="s">
        <v>1443</v>
      </c>
      <c r="E1158" s="72">
        <v>0</v>
      </c>
      <c r="F1158" s="72">
        <v>15</v>
      </c>
    </row>
    <row r="1159" spans="1:7">
      <c r="A1159" s="72" t="s">
        <v>1296</v>
      </c>
      <c r="D1159" s="72" t="s">
        <v>1444</v>
      </c>
      <c r="E1159" s="72" t="s">
        <v>235</v>
      </c>
      <c r="F1159" s="72" t="s">
        <v>235</v>
      </c>
    </row>
    <row r="1160" spans="1:7">
      <c r="A1160" s="72" t="s">
        <v>1296</v>
      </c>
      <c r="D1160" s="72" t="s">
        <v>1445</v>
      </c>
      <c r="E1160" s="72">
        <v>80</v>
      </c>
      <c r="F1160" s="72">
        <v>200</v>
      </c>
      <c r="G1160" s="72" t="s">
        <v>298</v>
      </c>
    </row>
    <row r="1161" spans="1:7">
      <c r="A1161" s="72" t="s">
        <v>1296</v>
      </c>
      <c r="D1161" s="72" t="s">
        <v>1446</v>
      </c>
      <c r="E1161" s="72">
        <v>0</v>
      </c>
      <c r="F1161" s="72">
        <v>0</v>
      </c>
      <c r="G1161" s="72" t="s">
        <v>252</v>
      </c>
    </row>
    <row r="1162" spans="1:7">
      <c r="A1162" s="72" t="s">
        <v>1296</v>
      </c>
      <c r="D1162" s="72" t="s">
        <v>1447</v>
      </c>
      <c r="E1162" s="72">
        <v>1</v>
      </c>
      <c r="F1162" s="72">
        <v>1</v>
      </c>
      <c r="G1162" s="72" t="s">
        <v>252</v>
      </c>
    </row>
    <row r="1163" spans="1:7">
      <c r="A1163" s="72" t="s">
        <v>1296</v>
      </c>
      <c r="D1163" s="72" t="s">
        <v>1448</v>
      </c>
      <c r="E1163" s="72">
        <v>1</v>
      </c>
      <c r="F1163" s="72">
        <v>126</v>
      </c>
    </row>
    <row r="1164" spans="1:7">
      <c r="A1164" s="72" t="s">
        <v>1296</v>
      </c>
      <c r="D1164" s="72" t="s">
        <v>1449</v>
      </c>
      <c r="E1164" s="72">
        <v>0</v>
      </c>
      <c r="F1164" s="72">
        <v>15</v>
      </c>
    </row>
    <row r="1165" spans="1:7">
      <c r="A1165" s="72" t="s">
        <v>1296</v>
      </c>
      <c r="D1165" s="72" t="s">
        <v>1450</v>
      </c>
      <c r="E1165" s="72" t="s">
        <v>235</v>
      </c>
      <c r="F1165" s="72" t="s">
        <v>235</v>
      </c>
    </row>
    <row r="1166" spans="1:7">
      <c r="A1166" s="72" t="s">
        <v>1296</v>
      </c>
      <c r="D1166" s="72" t="s">
        <v>1451</v>
      </c>
      <c r="E1166" s="72">
        <v>80</v>
      </c>
      <c r="F1166" s="72">
        <v>200</v>
      </c>
      <c r="G1166" s="72" t="s">
        <v>298</v>
      </c>
    </row>
    <row r="1167" spans="1:7">
      <c r="A1167" s="72" t="s">
        <v>1296</v>
      </c>
      <c r="D1167" s="72" t="s">
        <v>1452</v>
      </c>
      <c r="E1167" s="72">
        <v>0</v>
      </c>
      <c r="F1167" s="72">
        <v>0</v>
      </c>
      <c r="G1167" s="72" t="s">
        <v>252</v>
      </c>
    </row>
    <row r="1168" spans="1:7">
      <c r="A1168" s="72" t="s">
        <v>1296</v>
      </c>
      <c r="D1168" s="72" t="s">
        <v>1453</v>
      </c>
      <c r="E1168" s="72">
        <v>1</v>
      </c>
      <c r="F1168" s="72">
        <v>1</v>
      </c>
      <c r="G1168" s="72" t="s">
        <v>252</v>
      </c>
    </row>
    <row r="1169" spans="1:7">
      <c r="A1169" s="72" t="s">
        <v>1296</v>
      </c>
      <c r="D1169" s="72" t="s">
        <v>1454</v>
      </c>
      <c r="E1169" s="72">
        <v>0</v>
      </c>
      <c r="F1169" s="72">
        <v>126</v>
      </c>
    </row>
    <row r="1170" spans="1:7">
      <c r="A1170" s="72" t="s">
        <v>1296</v>
      </c>
      <c r="D1170" s="72" t="s">
        <v>1455</v>
      </c>
      <c r="E1170" s="72">
        <v>0</v>
      </c>
      <c r="F1170" s="72">
        <v>15</v>
      </c>
    </row>
    <row r="1171" spans="1:7">
      <c r="A1171" s="72" t="s">
        <v>1296</v>
      </c>
      <c r="D1171" s="72" t="s">
        <v>1456</v>
      </c>
      <c r="E1171" s="72" t="s">
        <v>235</v>
      </c>
      <c r="F1171" s="72" t="s">
        <v>235</v>
      </c>
    </row>
    <row r="1172" spans="1:7">
      <c r="A1172" s="72" t="s">
        <v>1296</v>
      </c>
      <c r="D1172" s="72" t="s">
        <v>1457</v>
      </c>
      <c r="E1172" s="72">
        <v>80</v>
      </c>
      <c r="F1172" s="72">
        <v>200</v>
      </c>
      <c r="G1172" s="72" t="s">
        <v>298</v>
      </c>
    </row>
    <row r="1173" spans="1:7">
      <c r="A1173" s="72" t="s">
        <v>1296</v>
      </c>
      <c r="D1173" s="72" t="s">
        <v>1458</v>
      </c>
      <c r="E1173" s="72">
        <v>0</v>
      </c>
      <c r="F1173" s="72">
        <v>0</v>
      </c>
      <c r="G1173" s="72" t="s">
        <v>252</v>
      </c>
    </row>
    <row r="1174" spans="1:7">
      <c r="A1174" s="72" t="s">
        <v>1296</v>
      </c>
      <c r="D1174" s="72" t="s">
        <v>1459</v>
      </c>
      <c r="E1174" s="72">
        <v>1</v>
      </c>
      <c r="F1174" s="72">
        <v>1</v>
      </c>
      <c r="G1174" s="72" t="s">
        <v>252</v>
      </c>
    </row>
    <row r="1175" spans="1:7">
      <c r="A1175" s="72" t="s">
        <v>1296</v>
      </c>
      <c r="D1175" s="72" t="s">
        <v>1460</v>
      </c>
      <c r="E1175" s="72">
        <v>0</v>
      </c>
      <c r="F1175" s="72">
        <v>12</v>
      </c>
    </row>
    <row r="1176" spans="1:7">
      <c r="A1176" s="72" t="s">
        <v>1296</v>
      </c>
      <c r="D1176" s="72" t="s">
        <v>1461</v>
      </c>
      <c r="E1176" s="72">
        <v>1</v>
      </c>
      <c r="F1176" s="72">
        <v>12</v>
      </c>
    </row>
    <row r="1177" spans="1:7">
      <c r="A1177" s="72" t="s">
        <v>1296</v>
      </c>
      <c r="D1177" s="72" t="s">
        <v>1462</v>
      </c>
      <c r="E1177" s="72">
        <v>200</v>
      </c>
      <c r="F1177" s="72">
        <v>400</v>
      </c>
      <c r="G1177" s="72" t="s">
        <v>298</v>
      </c>
    </row>
    <row r="1178" spans="1:7">
      <c r="A1178" s="72" t="s">
        <v>1296</v>
      </c>
      <c r="D1178" s="72" t="s">
        <v>1463</v>
      </c>
      <c r="E1178" s="72">
        <v>0</v>
      </c>
      <c r="F1178" s="72">
        <v>0</v>
      </c>
      <c r="G1178" s="72" t="s">
        <v>252</v>
      </c>
    </row>
    <row r="1179" spans="1:7">
      <c r="A1179" s="72" t="s">
        <v>1296</v>
      </c>
      <c r="D1179" s="72" t="s">
        <v>1464</v>
      </c>
      <c r="E1179" s="72">
        <v>1</v>
      </c>
      <c r="F1179" s="72">
        <v>1</v>
      </c>
      <c r="G1179" s="72" t="s">
        <v>252</v>
      </c>
    </row>
    <row r="1180" spans="1:7">
      <c r="A1180" s="72" t="s">
        <v>1296</v>
      </c>
      <c r="D1180" s="72" t="s">
        <v>1465</v>
      </c>
      <c r="E1180" s="72">
        <v>0</v>
      </c>
      <c r="F1180" s="72">
        <v>12</v>
      </c>
    </row>
    <row r="1181" spans="1:7">
      <c r="A1181" s="72" t="s">
        <v>1296</v>
      </c>
      <c r="D1181" s="72" t="s">
        <v>1466</v>
      </c>
      <c r="E1181" s="72">
        <v>1</v>
      </c>
      <c r="F1181" s="72">
        <v>12</v>
      </c>
    </row>
    <row r="1182" spans="1:7">
      <c r="A1182" s="72" t="s">
        <v>1296</v>
      </c>
      <c r="D1182" s="72" t="s">
        <v>1467</v>
      </c>
      <c r="E1182" s="72">
        <v>200</v>
      </c>
      <c r="F1182" s="72">
        <v>400</v>
      </c>
      <c r="G1182" s="72" t="s">
        <v>298</v>
      </c>
    </row>
    <row r="1183" spans="1:7">
      <c r="A1183" s="72" t="s">
        <v>1296</v>
      </c>
      <c r="D1183" s="72" t="s">
        <v>1468</v>
      </c>
      <c r="E1183" s="72">
        <v>0</v>
      </c>
      <c r="F1183" s="72">
        <v>0</v>
      </c>
      <c r="G1183" s="72" t="s">
        <v>252</v>
      </c>
    </row>
    <row r="1184" spans="1:7">
      <c r="A1184" s="72" t="s">
        <v>1296</v>
      </c>
      <c r="D1184" s="72" t="s">
        <v>1469</v>
      </c>
      <c r="E1184" s="72">
        <v>1</v>
      </c>
      <c r="F1184" s="72">
        <v>1</v>
      </c>
      <c r="G1184" s="72" t="s">
        <v>252</v>
      </c>
    </row>
    <row r="1185" spans="1:7">
      <c r="A1185" s="72" t="s">
        <v>1296</v>
      </c>
      <c r="D1185" s="72" t="s">
        <v>1470</v>
      </c>
      <c r="E1185" s="72">
        <v>0</v>
      </c>
      <c r="F1185" s="72">
        <v>12</v>
      </c>
    </row>
    <row r="1186" spans="1:7">
      <c r="A1186" s="72" t="s">
        <v>1296</v>
      </c>
      <c r="D1186" s="72" t="s">
        <v>1471</v>
      </c>
      <c r="E1186" s="72">
        <v>1</v>
      </c>
      <c r="F1186" s="72">
        <v>12</v>
      </c>
    </row>
    <row r="1187" spans="1:7">
      <c r="A1187" s="72" t="s">
        <v>1296</v>
      </c>
      <c r="D1187" s="72" t="s">
        <v>1472</v>
      </c>
      <c r="E1187" s="72">
        <v>200</v>
      </c>
      <c r="F1187" s="72">
        <v>400</v>
      </c>
      <c r="G1187" s="72" t="s">
        <v>298</v>
      </c>
    </row>
    <row r="1188" spans="1:7">
      <c r="A1188" s="72" t="s">
        <v>1473</v>
      </c>
      <c r="D1188" s="72" t="s">
        <v>1474</v>
      </c>
      <c r="E1188" s="72">
        <v>256</v>
      </c>
      <c r="F1188" s="72">
        <v>256</v>
      </c>
      <c r="G1188" s="72" t="s">
        <v>252</v>
      </c>
    </row>
    <row r="1189" spans="1:7">
      <c r="A1189" s="72" t="s">
        <v>1473</v>
      </c>
      <c r="D1189" s="72" t="s">
        <v>1475</v>
      </c>
      <c r="E1189" s="72">
        <v>1</v>
      </c>
      <c r="F1189" s="72">
        <v>14</v>
      </c>
      <c r="G1189" s="72" t="s">
        <v>252</v>
      </c>
    </row>
    <row r="1190" spans="1:7">
      <c r="A1190" s="72" t="s">
        <v>1473</v>
      </c>
      <c r="D1190" s="72" t="s">
        <v>1476</v>
      </c>
      <c r="E1190" s="72">
        <v>-40</v>
      </c>
      <c r="F1190" s="72">
        <v>-5</v>
      </c>
      <c r="G1190" s="72" t="s">
        <v>237</v>
      </c>
    </row>
    <row r="1191" spans="1:7">
      <c r="A1191" s="72" t="s">
        <v>1473</v>
      </c>
      <c r="D1191" s="72" t="s">
        <v>1477</v>
      </c>
      <c r="E1191" s="72">
        <v>-20</v>
      </c>
      <c r="F1191" s="72">
        <v>5</v>
      </c>
      <c r="G1191" s="72" t="s">
        <v>237</v>
      </c>
    </row>
    <row r="1192" spans="1:7">
      <c r="A1192" s="72" t="s">
        <v>1473</v>
      </c>
      <c r="D1192" s="72" t="s">
        <v>1478</v>
      </c>
      <c r="E1192" s="72">
        <v>-20</v>
      </c>
      <c r="F1192" s="72">
        <v>5</v>
      </c>
      <c r="G1192" s="72" t="s">
        <v>237</v>
      </c>
    </row>
    <row r="1193" spans="1:7">
      <c r="A1193" s="72" t="s">
        <v>1473</v>
      </c>
      <c r="D1193" s="72" t="s">
        <v>1479</v>
      </c>
      <c r="E1193" s="72">
        <v>1</v>
      </c>
      <c r="F1193" s="72">
        <v>14</v>
      </c>
      <c r="G1193" s="72" t="s">
        <v>252</v>
      </c>
    </row>
    <row r="1194" spans="1:7">
      <c r="A1194" s="72" t="s">
        <v>1473</v>
      </c>
      <c r="D1194" s="72" t="s">
        <v>1480</v>
      </c>
      <c r="E1194" s="72">
        <v>-40</v>
      </c>
      <c r="F1194" s="72">
        <v>-5</v>
      </c>
      <c r="G1194" s="72" t="s">
        <v>237</v>
      </c>
    </row>
    <row r="1195" spans="1:7">
      <c r="A1195" s="72" t="s">
        <v>1473</v>
      </c>
      <c r="D1195" s="72" t="s">
        <v>1481</v>
      </c>
      <c r="E1195" s="72">
        <v>-20</v>
      </c>
      <c r="F1195" s="72">
        <v>5</v>
      </c>
      <c r="G1195" s="72" t="s">
        <v>237</v>
      </c>
    </row>
    <row r="1196" spans="1:7">
      <c r="A1196" s="72" t="s">
        <v>1473</v>
      </c>
      <c r="D1196" s="72" t="s">
        <v>1482</v>
      </c>
      <c r="E1196" s="72">
        <v>-20</v>
      </c>
      <c r="F1196" s="72">
        <v>5</v>
      </c>
      <c r="G1196" s="72" t="s">
        <v>237</v>
      </c>
    </row>
    <row r="1197" spans="1:7">
      <c r="A1197" s="72" t="s">
        <v>1473</v>
      </c>
      <c r="D1197" s="72" t="s">
        <v>1483</v>
      </c>
      <c r="E1197" s="72">
        <v>1</v>
      </c>
      <c r="F1197" s="72">
        <v>14</v>
      </c>
      <c r="G1197" s="72" t="s">
        <v>252</v>
      </c>
    </row>
    <row r="1198" spans="1:7">
      <c r="A1198" s="72" t="s">
        <v>1473</v>
      </c>
      <c r="D1198" s="72" t="s">
        <v>1484</v>
      </c>
      <c r="E1198" s="72">
        <v>-40</v>
      </c>
      <c r="F1198" s="72">
        <v>-5</v>
      </c>
      <c r="G1198" s="72" t="s">
        <v>237</v>
      </c>
    </row>
    <row r="1199" spans="1:7">
      <c r="A1199" s="72" t="s">
        <v>1473</v>
      </c>
      <c r="D1199" s="72" t="s">
        <v>1485</v>
      </c>
      <c r="E1199" s="72">
        <v>-20</v>
      </c>
      <c r="F1199" s="72">
        <v>5</v>
      </c>
      <c r="G1199" s="72" t="s">
        <v>237</v>
      </c>
    </row>
    <row r="1200" spans="1:7">
      <c r="A1200" s="72" t="s">
        <v>1473</v>
      </c>
      <c r="D1200" s="72" t="s">
        <v>1486</v>
      </c>
      <c r="E1200" s="72">
        <v>-20</v>
      </c>
      <c r="F1200" s="72">
        <v>5</v>
      </c>
      <c r="G1200" s="72" t="s">
        <v>237</v>
      </c>
    </row>
    <row r="1201" spans="1:7">
      <c r="A1201" s="72" t="s">
        <v>1473</v>
      </c>
      <c r="D1201" s="72" t="s">
        <v>1487</v>
      </c>
      <c r="E1201" s="72">
        <v>1</v>
      </c>
      <c r="F1201" s="72">
        <v>14</v>
      </c>
      <c r="G1201" s="72" t="s">
        <v>252</v>
      </c>
    </row>
    <row r="1202" spans="1:7">
      <c r="A1202" s="72" t="s">
        <v>1473</v>
      </c>
      <c r="D1202" s="72" t="s">
        <v>1488</v>
      </c>
      <c r="E1202" s="72">
        <v>-40</v>
      </c>
      <c r="F1202" s="72">
        <v>-5</v>
      </c>
      <c r="G1202" s="72" t="s">
        <v>237</v>
      </c>
    </row>
    <row r="1203" spans="1:7">
      <c r="A1203" s="72" t="s">
        <v>1473</v>
      </c>
      <c r="D1203" s="72" t="s">
        <v>1489</v>
      </c>
      <c r="E1203" s="72">
        <v>-20</v>
      </c>
      <c r="F1203" s="72">
        <v>5</v>
      </c>
      <c r="G1203" s="72" t="s">
        <v>237</v>
      </c>
    </row>
    <row r="1204" spans="1:7">
      <c r="A1204" s="72" t="s">
        <v>1473</v>
      </c>
      <c r="D1204" s="72" t="s">
        <v>1490</v>
      </c>
      <c r="E1204" s="72">
        <v>-20</v>
      </c>
      <c r="F1204" s="72">
        <v>5</v>
      </c>
      <c r="G1204" s="72" t="s">
        <v>237</v>
      </c>
    </row>
    <row r="1205" spans="1:7">
      <c r="A1205" s="72" t="s">
        <v>1473</v>
      </c>
      <c r="D1205" s="72" t="s">
        <v>1491</v>
      </c>
      <c r="E1205" s="72">
        <v>1</v>
      </c>
      <c r="F1205" s="72">
        <v>14</v>
      </c>
      <c r="G1205" s="72" t="s">
        <v>252</v>
      </c>
    </row>
    <row r="1206" spans="1:7">
      <c r="A1206" s="72" t="s">
        <v>1473</v>
      </c>
      <c r="D1206" s="72" t="s">
        <v>1492</v>
      </c>
      <c r="E1206" s="72">
        <v>-40</v>
      </c>
      <c r="F1206" s="72">
        <v>-5</v>
      </c>
      <c r="G1206" s="72" t="s">
        <v>237</v>
      </c>
    </row>
    <row r="1207" spans="1:7">
      <c r="A1207" s="72" t="s">
        <v>1473</v>
      </c>
      <c r="D1207" s="72" t="s">
        <v>1493</v>
      </c>
      <c r="E1207" s="72">
        <v>-20</v>
      </c>
      <c r="F1207" s="72">
        <v>5</v>
      </c>
      <c r="G1207" s="72" t="s">
        <v>237</v>
      </c>
    </row>
    <row r="1208" spans="1:7">
      <c r="A1208" s="72" t="s">
        <v>1473</v>
      </c>
      <c r="D1208" s="72" t="s">
        <v>1494</v>
      </c>
      <c r="E1208" s="72">
        <v>-20</v>
      </c>
      <c r="F1208" s="72">
        <v>5</v>
      </c>
      <c r="G1208" s="72" t="s">
        <v>237</v>
      </c>
    </row>
    <row r="1209" spans="1:7">
      <c r="A1209" s="72" t="s">
        <v>1473</v>
      </c>
      <c r="D1209" s="72" t="s">
        <v>1495</v>
      </c>
      <c r="E1209" s="72">
        <v>1</v>
      </c>
      <c r="F1209" s="72">
        <v>14</v>
      </c>
      <c r="G1209" s="72" t="s">
        <v>252</v>
      </c>
    </row>
    <row r="1210" spans="1:7">
      <c r="A1210" s="72" t="s">
        <v>1473</v>
      </c>
      <c r="D1210" s="72" t="s">
        <v>1496</v>
      </c>
      <c r="E1210" s="72">
        <v>-40</v>
      </c>
      <c r="F1210" s="72">
        <v>-5</v>
      </c>
      <c r="G1210" s="72" t="s">
        <v>237</v>
      </c>
    </row>
    <row r="1211" spans="1:7">
      <c r="A1211" s="72" t="s">
        <v>1473</v>
      </c>
      <c r="D1211" s="72" t="s">
        <v>1497</v>
      </c>
      <c r="E1211" s="72">
        <v>-20</v>
      </c>
      <c r="F1211" s="72">
        <v>5</v>
      </c>
      <c r="G1211" s="72" t="s">
        <v>237</v>
      </c>
    </row>
    <row r="1212" spans="1:7">
      <c r="A1212" s="72" t="s">
        <v>1473</v>
      </c>
      <c r="D1212" s="72" t="s">
        <v>1498</v>
      </c>
      <c r="E1212" s="72">
        <v>-20</v>
      </c>
      <c r="F1212" s="72">
        <v>5</v>
      </c>
      <c r="G1212" s="72" t="s">
        <v>237</v>
      </c>
    </row>
    <row r="1213" spans="1:7">
      <c r="A1213" s="72" t="s">
        <v>1473</v>
      </c>
      <c r="D1213" s="72" t="s">
        <v>1499</v>
      </c>
      <c r="E1213" s="72">
        <v>1</v>
      </c>
      <c r="F1213" s="72">
        <v>14</v>
      </c>
      <c r="G1213" s="72" t="s">
        <v>252</v>
      </c>
    </row>
    <row r="1214" spans="1:7">
      <c r="A1214" s="72" t="s">
        <v>1473</v>
      </c>
      <c r="D1214" s="72" t="s">
        <v>1500</v>
      </c>
      <c r="E1214" s="72">
        <v>-40</v>
      </c>
      <c r="F1214" s="72">
        <v>-5</v>
      </c>
      <c r="G1214" s="72" t="s">
        <v>237</v>
      </c>
    </row>
    <row r="1215" spans="1:7">
      <c r="A1215" s="72" t="s">
        <v>1473</v>
      </c>
      <c r="D1215" s="72" t="s">
        <v>1501</v>
      </c>
      <c r="E1215" s="72">
        <v>-20</v>
      </c>
      <c r="F1215" s="72">
        <v>5</v>
      </c>
      <c r="G1215" s="72" t="s">
        <v>237</v>
      </c>
    </row>
    <row r="1216" spans="1:7">
      <c r="A1216" s="72" t="s">
        <v>1473</v>
      </c>
      <c r="D1216" s="72" t="s">
        <v>1502</v>
      </c>
      <c r="E1216" s="72">
        <v>-20</v>
      </c>
      <c r="F1216" s="72">
        <v>5</v>
      </c>
      <c r="G1216" s="72" t="s">
        <v>237</v>
      </c>
    </row>
    <row r="1217" spans="1:7">
      <c r="A1217" s="72" t="s">
        <v>1503</v>
      </c>
      <c r="D1217" s="72" t="s">
        <v>1504</v>
      </c>
      <c r="E1217" s="72">
        <v>256</v>
      </c>
      <c r="F1217" s="72">
        <v>256</v>
      </c>
      <c r="G1217" s="72" t="s">
        <v>252</v>
      </c>
    </row>
    <row r="1218" spans="1:7">
      <c r="A1218" s="72" t="s">
        <v>1503</v>
      </c>
      <c r="D1218" s="72" t="s">
        <v>1505</v>
      </c>
      <c r="E1218" s="72">
        <v>1</v>
      </c>
      <c r="F1218" s="72">
        <v>126</v>
      </c>
      <c r="G1218" s="72" t="s">
        <v>252</v>
      </c>
    </row>
    <row r="1219" spans="1:7">
      <c r="A1219" s="72" t="s">
        <v>1503</v>
      </c>
      <c r="D1219" s="72" t="s">
        <v>1506</v>
      </c>
      <c r="E1219" s="72" t="s">
        <v>235</v>
      </c>
      <c r="F1219" s="72" t="s">
        <v>235</v>
      </c>
      <c r="G1219" s="72" t="s">
        <v>1507</v>
      </c>
    </row>
    <row r="1220" spans="1:7">
      <c r="A1220" s="72" t="s">
        <v>1503</v>
      </c>
      <c r="D1220" s="72" t="s">
        <v>1508</v>
      </c>
      <c r="E1220" s="72">
        <v>1</v>
      </c>
      <c r="F1220" s="72">
        <v>126</v>
      </c>
      <c r="G1220" s="72" t="s">
        <v>252</v>
      </c>
    </row>
    <row r="1221" spans="1:7">
      <c r="A1221" s="72" t="s">
        <v>1503</v>
      </c>
      <c r="D1221" s="72" t="s">
        <v>1509</v>
      </c>
      <c r="E1221" s="72" t="s">
        <v>235</v>
      </c>
      <c r="F1221" s="72" t="s">
        <v>235</v>
      </c>
      <c r="G1221" s="72" t="s">
        <v>1507</v>
      </c>
    </row>
    <row r="1222" spans="1:7">
      <c r="A1222" s="72" t="s">
        <v>1503</v>
      </c>
      <c r="D1222" s="72" t="s">
        <v>1510</v>
      </c>
      <c r="E1222" s="72" t="s">
        <v>235</v>
      </c>
      <c r="F1222" s="72">
        <v>-40</v>
      </c>
      <c r="G1222" s="72" t="s">
        <v>1511</v>
      </c>
    </row>
    <row r="1223" spans="1:7">
      <c r="A1223" s="72" t="s">
        <v>1503</v>
      </c>
      <c r="D1223" s="72" t="s">
        <v>1512</v>
      </c>
      <c r="E1223" s="72" t="s">
        <v>235</v>
      </c>
      <c r="F1223" s="72" t="s">
        <v>235</v>
      </c>
    </row>
    <row r="1224" spans="1:7">
      <c r="A1224" s="72" t="s">
        <v>1503</v>
      </c>
      <c r="D1224" s="72" t="s">
        <v>1513</v>
      </c>
      <c r="E1224" s="72" t="s">
        <v>235</v>
      </c>
      <c r="F1224" s="72" t="s">
        <v>235</v>
      </c>
    </row>
    <row r="1225" spans="1:7">
      <c r="A1225" s="72" t="s">
        <v>1503</v>
      </c>
      <c r="D1225" s="72" t="s">
        <v>1514</v>
      </c>
      <c r="E1225" s="72">
        <v>1</v>
      </c>
      <c r="F1225" s="72">
        <v>126</v>
      </c>
      <c r="G1225" s="72" t="s">
        <v>252</v>
      </c>
    </row>
    <row r="1226" spans="1:7">
      <c r="A1226" s="72" t="s">
        <v>1503</v>
      </c>
      <c r="D1226" s="72" t="s">
        <v>1515</v>
      </c>
      <c r="E1226" s="72" t="s">
        <v>235</v>
      </c>
      <c r="F1226" s="72" t="s">
        <v>235</v>
      </c>
      <c r="G1226" s="72" t="s">
        <v>1507</v>
      </c>
    </row>
    <row r="1227" spans="1:7">
      <c r="A1227" s="72" t="s">
        <v>1503</v>
      </c>
      <c r="D1227" s="72" t="s">
        <v>1516</v>
      </c>
      <c r="E1227" s="72">
        <v>1</v>
      </c>
      <c r="F1227" s="72">
        <v>126</v>
      </c>
      <c r="G1227" s="72" t="s">
        <v>252</v>
      </c>
    </row>
    <row r="1228" spans="1:7">
      <c r="A1228" s="72" t="s">
        <v>1503</v>
      </c>
      <c r="D1228" s="72" t="s">
        <v>1517</v>
      </c>
      <c r="E1228" s="72" t="s">
        <v>235</v>
      </c>
      <c r="F1228" s="72" t="s">
        <v>235</v>
      </c>
      <c r="G1228" s="72" t="s">
        <v>1507</v>
      </c>
    </row>
    <row r="1229" spans="1:7">
      <c r="A1229" s="72" t="s">
        <v>1503</v>
      </c>
      <c r="D1229" s="72" t="s">
        <v>1518</v>
      </c>
      <c r="E1229" s="72" t="s">
        <v>235</v>
      </c>
      <c r="F1229" s="72">
        <v>-40</v>
      </c>
      <c r="G1229" s="72" t="s">
        <v>1511</v>
      </c>
    </row>
    <row r="1230" spans="1:7">
      <c r="A1230" s="72" t="s">
        <v>1503</v>
      </c>
      <c r="D1230" s="72" t="s">
        <v>1519</v>
      </c>
      <c r="E1230" s="72" t="s">
        <v>235</v>
      </c>
      <c r="F1230" s="72" t="s">
        <v>235</v>
      </c>
    </row>
    <row r="1231" spans="1:7">
      <c r="A1231" s="72" t="s">
        <v>1503</v>
      </c>
      <c r="D1231" s="72" t="s">
        <v>1520</v>
      </c>
      <c r="E1231" s="72" t="s">
        <v>235</v>
      </c>
      <c r="F1231" s="72" t="s">
        <v>235</v>
      </c>
    </row>
    <row r="1232" spans="1:7">
      <c r="A1232" s="72" t="s">
        <v>1503</v>
      </c>
      <c r="D1232" s="72" t="s">
        <v>1521</v>
      </c>
      <c r="E1232" s="72">
        <v>1</v>
      </c>
      <c r="F1232" s="72">
        <v>126</v>
      </c>
      <c r="G1232" s="72" t="s">
        <v>252</v>
      </c>
    </row>
    <row r="1233" spans="1:7">
      <c r="A1233" s="72" t="s">
        <v>1503</v>
      </c>
      <c r="D1233" s="72" t="s">
        <v>1522</v>
      </c>
      <c r="E1233" s="72" t="s">
        <v>235</v>
      </c>
      <c r="F1233" s="72" t="s">
        <v>235</v>
      </c>
      <c r="G1233" s="72" t="s">
        <v>1507</v>
      </c>
    </row>
    <row r="1234" spans="1:7">
      <c r="A1234" s="72" t="s">
        <v>1503</v>
      </c>
      <c r="D1234" s="72" t="s">
        <v>1523</v>
      </c>
      <c r="E1234" s="72">
        <v>1</v>
      </c>
      <c r="F1234" s="72">
        <v>126</v>
      </c>
      <c r="G1234" s="72" t="s">
        <v>252</v>
      </c>
    </row>
    <row r="1235" spans="1:7">
      <c r="A1235" s="72" t="s">
        <v>1503</v>
      </c>
      <c r="D1235" s="72" t="s">
        <v>1524</v>
      </c>
      <c r="E1235" s="72" t="s">
        <v>235</v>
      </c>
      <c r="F1235" s="72" t="s">
        <v>235</v>
      </c>
      <c r="G1235" s="72" t="s">
        <v>1507</v>
      </c>
    </row>
    <row r="1236" spans="1:7">
      <c r="A1236" s="72" t="s">
        <v>1503</v>
      </c>
      <c r="D1236" s="72" t="s">
        <v>1525</v>
      </c>
      <c r="E1236" s="72" t="s">
        <v>235</v>
      </c>
      <c r="F1236" s="72">
        <v>-40</v>
      </c>
      <c r="G1236" s="72" t="s">
        <v>1511</v>
      </c>
    </row>
    <row r="1237" spans="1:7">
      <c r="A1237" s="72" t="s">
        <v>1503</v>
      </c>
      <c r="D1237" s="72" t="s">
        <v>1526</v>
      </c>
      <c r="E1237" s="72" t="s">
        <v>235</v>
      </c>
      <c r="F1237" s="72" t="s">
        <v>235</v>
      </c>
    </row>
    <row r="1238" spans="1:7">
      <c r="A1238" s="72" t="s">
        <v>1503</v>
      </c>
      <c r="D1238" s="72" t="s">
        <v>1527</v>
      </c>
      <c r="E1238" s="72" t="s">
        <v>235</v>
      </c>
      <c r="F1238" s="72" t="s">
        <v>235</v>
      </c>
    </row>
    <row r="1239" spans="1:7">
      <c r="A1239" s="72" t="s">
        <v>1503</v>
      </c>
      <c r="D1239" s="72" t="s">
        <v>1528</v>
      </c>
      <c r="E1239" s="72">
        <v>1</v>
      </c>
      <c r="F1239" s="72">
        <v>126</v>
      </c>
      <c r="G1239" s="72" t="s">
        <v>252</v>
      </c>
    </row>
    <row r="1240" spans="1:7">
      <c r="A1240" s="72" t="s">
        <v>1503</v>
      </c>
      <c r="D1240" s="72" t="s">
        <v>1529</v>
      </c>
      <c r="E1240" s="72" t="s">
        <v>235</v>
      </c>
      <c r="F1240" s="72" t="s">
        <v>235</v>
      </c>
      <c r="G1240" s="72" t="s">
        <v>1507</v>
      </c>
    </row>
    <row r="1241" spans="1:7">
      <c r="A1241" s="72" t="s">
        <v>1503</v>
      </c>
      <c r="D1241" s="72" t="s">
        <v>1530</v>
      </c>
      <c r="E1241" s="72">
        <v>1</v>
      </c>
      <c r="F1241" s="72">
        <v>126</v>
      </c>
      <c r="G1241" s="72" t="s">
        <v>252</v>
      </c>
    </row>
    <row r="1242" spans="1:7">
      <c r="A1242" s="72" t="s">
        <v>1503</v>
      </c>
      <c r="D1242" s="72" t="s">
        <v>1531</v>
      </c>
      <c r="E1242" s="72" t="s">
        <v>235</v>
      </c>
      <c r="F1242" s="72" t="s">
        <v>235</v>
      </c>
      <c r="G1242" s="72" t="s">
        <v>1507</v>
      </c>
    </row>
    <row r="1243" spans="1:7">
      <c r="A1243" s="72" t="s">
        <v>1503</v>
      </c>
      <c r="D1243" s="72" t="s">
        <v>1532</v>
      </c>
      <c r="E1243" s="72" t="s">
        <v>235</v>
      </c>
      <c r="F1243" s="72">
        <v>-40</v>
      </c>
      <c r="G1243" s="72" t="s">
        <v>1511</v>
      </c>
    </row>
    <row r="1244" spans="1:7">
      <c r="A1244" s="72" t="s">
        <v>1503</v>
      </c>
      <c r="D1244" s="72" t="s">
        <v>1533</v>
      </c>
      <c r="E1244" s="72" t="s">
        <v>235</v>
      </c>
      <c r="F1244" s="72" t="s">
        <v>235</v>
      </c>
    </row>
    <row r="1245" spans="1:7">
      <c r="A1245" s="72" t="s">
        <v>1503</v>
      </c>
      <c r="D1245" s="72" t="s">
        <v>1534</v>
      </c>
      <c r="E1245" s="72" t="s">
        <v>235</v>
      </c>
      <c r="F1245" s="72" t="s">
        <v>235</v>
      </c>
    </row>
    <row r="1246" spans="1:7">
      <c r="A1246" s="72" t="s">
        <v>1503</v>
      </c>
      <c r="D1246" s="72" t="s">
        <v>1535</v>
      </c>
      <c r="E1246" s="72">
        <v>1</v>
      </c>
      <c r="F1246" s="72">
        <v>126</v>
      </c>
      <c r="G1246" s="72" t="s">
        <v>252</v>
      </c>
    </row>
    <row r="1247" spans="1:7">
      <c r="A1247" s="72" t="s">
        <v>1503</v>
      </c>
      <c r="D1247" s="72" t="s">
        <v>1536</v>
      </c>
      <c r="E1247" s="72" t="s">
        <v>235</v>
      </c>
      <c r="F1247" s="72" t="s">
        <v>235</v>
      </c>
      <c r="G1247" s="72" t="s">
        <v>1507</v>
      </c>
    </row>
    <row r="1248" spans="1:7">
      <c r="A1248" s="72" t="s">
        <v>1503</v>
      </c>
      <c r="D1248" s="72" t="s">
        <v>1537</v>
      </c>
      <c r="E1248" s="72">
        <v>1</v>
      </c>
      <c r="F1248" s="72">
        <v>126</v>
      </c>
      <c r="G1248" s="72" t="s">
        <v>252</v>
      </c>
    </row>
    <row r="1249" spans="1:7">
      <c r="A1249" s="72" t="s">
        <v>1503</v>
      </c>
      <c r="D1249" s="72" t="s">
        <v>1538</v>
      </c>
      <c r="E1249" s="72" t="s">
        <v>235</v>
      </c>
      <c r="F1249" s="72" t="s">
        <v>235</v>
      </c>
      <c r="G1249" s="72" t="s">
        <v>1507</v>
      </c>
    </row>
    <row r="1250" spans="1:7">
      <c r="A1250" s="72" t="s">
        <v>1503</v>
      </c>
      <c r="D1250" s="72" t="s">
        <v>1539</v>
      </c>
      <c r="E1250" s="72" t="s">
        <v>235</v>
      </c>
      <c r="F1250" s="72">
        <v>-40</v>
      </c>
      <c r="G1250" s="72" t="s">
        <v>1511</v>
      </c>
    </row>
    <row r="1251" spans="1:7">
      <c r="A1251" s="72" t="s">
        <v>1503</v>
      </c>
      <c r="D1251" s="72" t="s">
        <v>1540</v>
      </c>
      <c r="E1251" s="72" t="s">
        <v>235</v>
      </c>
      <c r="F1251" s="72" t="s">
        <v>235</v>
      </c>
    </row>
    <row r="1252" spans="1:7">
      <c r="A1252" s="72" t="s">
        <v>1503</v>
      </c>
      <c r="D1252" s="72" t="s">
        <v>1541</v>
      </c>
      <c r="E1252" s="72" t="s">
        <v>235</v>
      </c>
      <c r="F1252" s="72" t="s">
        <v>235</v>
      </c>
    </row>
    <row r="1253" spans="1:7">
      <c r="A1253" s="72" t="s">
        <v>1542</v>
      </c>
      <c r="D1253" s="72" t="s">
        <v>1543</v>
      </c>
      <c r="E1253" s="72">
        <v>256</v>
      </c>
      <c r="F1253" s="72">
        <v>256</v>
      </c>
      <c r="G1253" s="72" t="s">
        <v>252</v>
      </c>
    </row>
    <row r="1254" spans="1:7">
      <c r="A1254" s="72" t="s">
        <v>1542</v>
      </c>
      <c r="D1254" s="72" t="s">
        <v>1544</v>
      </c>
      <c r="E1254" s="72">
        <v>1</v>
      </c>
      <c r="F1254" s="72">
        <v>126</v>
      </c>
      <c r="G1254" s="72" t="s">
        <v>252</v>
      </c>
    </row>
    <row r="1255" spans="1:7">
      <c r="A1255" s="72" t="s">
        <v>1542</v>
      </c>
      <c r="D1255" s="72" t="s">
        <v>1545</v>
      </c>
      <c r="E1255" s="72" t="s">
        <v>235</v>
      </c>
      <c r="F1255" s="72" t="s">
        <v>235</v>
      </c>
      <c r="G1255" s="72" t="s">
        <v>1507</v>
      </c>
    </row>
    <row r="1256" spans="1:7">
      <c r="A1256" s="72" t="s">
        <v>1542</v>
      </c>
      <c r="D1256" s="72" t="s">
        <v>1546</v>
      </c>
      <c r="E1256" s="72">
        <v>1</v>
      </c>
      <c r="F1256" s="72">
        <v>126</v>
      </c>
      <c r="G1256" s="72" t="s">
        <v>252</v>
      </c>
    </row>
    <row r="1257" spans="1:7">
      <c r="A1257" s="72" t="s">
        <v>1542</v>
      </c>
      <c r="D1257" s="72" t="s">
        <v>1547</v>
      </c>
      <c r="E1257" s="72" t="s">
        <v>235</v>
      </c>
      <c r="F1257" s="72" t="s">
        <v>235</v>
      </c>
      <c r="G1257" s="72" t="s">
        <v>1507</v>
      </c>
    </row>
    <row r="1258" spans="1:7">
      <c r="A1258" s="72" t="s">
        <v>1542</v>
      </c>
      <c r="D1258" s="72" t="s">
        <v>1548</v>
      </c>
      <c r="E1258" s="72" t="s">
        <v>235</v>
      </c>
      <c r="F1258" s="72">
        <v>-40</v>
      </c>
      <c r="G1258" s="72" t="s">
        <v>1511</v>
      </c>
    </row>
    <row r="1259" spans="1:7">
      <c r="A1259" s="72" t="s">
        <v>1542</v>
      </c>
      <c r="D1259" s="72" t="s">
        <v>1549</v>
      </c>
      <c r="E1259" s="72" t="s">
        <v>235</v>
      </c>
      <c r="F1259" s="72" t="s">
        <v>235</v>
      </c>
    </row>
    <row r="1260" spans="1:7">
      <c r="A1260" s="72" t="s">
        <v>1542</v>
      </c>
      <c r="D1260" s="72" t="s">
        <v>1550</v>
      </c>
      <c r="E1260" s="72" t="s">
        <v>235</v>
      </c>
      <c r="F1260" s="72" t="s">
        <v>235</v>
      </c>
    </row>
    <row r="1261" spans="1:7">
      <c r="A1261" s="72" t="s">
        <v>1542</v>
      </c>
      <c r="D1261" s="72" t="s">
        <v>1551</v>
      </c>
      <c r="E1261" s="72">
        <v>1</v>
      </c>
      <c r="F1261" s="72">
        <v>126</v>
      </c>
      <c r="G1261" s="72" t="s">
        <v>252</v>
      </c>
    </row>
    <row r="1262" spans="1:7">
      <c r="A1262" s="72" t="s">
        <v>1542</v>
      </c>
      <c r="D1262" s="72" t="s">
        <v>1552</v>
      </c>
      <c r="E1262" s="72" t="s">
        <v>235</v>
      </c>
      <c r="F1262" s="72" t="s">
        <v>235</v>
      </c>
      <c r="G1262" s="72" t="s">
        <v>1507</v>
      </c>
    </row>
    <row r="1263" spans="1:7">
      <c r="A1263" s="72" t="s">
        <v>1542</v>
      </c>
      <c r="D1263" s="72" t="s">
        <v>1553</v>
      </c>
      <c r="E1263" s="72">
        <v>1</v>
      </c>
      <c r="F1263" s="72">
        <v>126</v>
      </c>
      <c r="G1263" s="72" t="s">
        <v>252</v>
      </c>
    </row>
    <row r="1264" spans="1:7">
      <c r="A1264" s="72" t="s">
        <v>1542</v>
      </c>
      <c r="D1264" s="72" t="s">
        <v>1554</v>
      </c>
      <c r="E1264" s="72" t="s">
        <v>235</v>
      </c>
      <c r="F1264" s="72" t="s">
        <v>235</v>
      </c>
      <c r="G1264" s="72" t="s">
        <v>1507</v>
      </c>
    </row>
    <row r="1265" spans="1:7">
      <c r="A1265" s="72" t="s">
        <v>1542</v>
      </c>
      <c r="D1265" s="72" t="s">
        <v>1555</v>
      </c>
      <c r="E1265" s="72" t="s">
        <v>235</v>
      </c>
      <c r="F1265" s="72">
        <v>-40</v>
      </c>
      <c r="G1265" s="72" t="s">
        <v>1511</v>
      </c>
    </row>
    <row r="1266" spans="1:7">
      <c r="A1266" s="72" t="s">
        <v>1542</v>
      </c>
      <c r="D1266" s="72" t="s">
        <v>1556</v>
      </c>
      <c r="E1266" s="72" t="s">
        <v>235</v>
      </c>
      <c r="F1266" s="72" t="s">
        <v>235</v>
      </c>
    </row>
    <row r="1267" spans="1:7">
      <c r="A1267" s="72" t="s">
        <v>1542</v>
      </c>
      <c r="D1267" s="72" t="s">
        <v>1557</v>
      </c>
      <c r="E1267" s="72" t="s">
        <v>235</v>
      </c>
      <c r="F1267" s="72" t="s">
        <v>235</v>
      </c>
    </row>
    <row r="1268" spans="1:7">
      <c r="A1268" s="72" t="s">
        <v>1542</v>
      </c>
      <c r="D1268" s="72" t="s">
        <v>1558</v>
      </c>
      <c r="E1268" s="72">
        <v>1</v>
      </c>
      <c r="F1268" s="72">
        <v>126</v>
      </c>
      <c r="G1268" s="72" t="s">
        <v>252</v>
      </c>
    </row>
    <row r="1269" spans="1:7">
      <c r="A1269" s="72" t="s">
        <v>1542</v>
      </c>
      <c r="D1269" s="72" t="s">
        <v>1559</v>
      </c>
      <c r="E1269" s="72" t="s">
        <v>235</v>
      </c>
      <c r="F1269" s="72" t="s">
        <v>235</v>
      </c>
      <c r="G1269" s="72" t="s">
        <v>1507</v>
      </c>
    </row>
    <row r="1270" spans="1:7">
      <c r="A1270" s="72" t="s">
        <v>1542</v>
      </c>
      <c r="D1270" s="72" t="s">
        <v>1560</v>
      </c>
      <c r="E1270" s="72">
        <v>1</v>
      </c>
      <c r="F1270" s="72">
        <v>126</v>
      </c>
      <c r="G1270" s="72" t="s">
        <v>252</v>
      </c>
    </row>
    <row r="1271" spans="1:7">
      <c r="A1271" s="72" t="s">
        <v>1542</v>
      </c>
      <c r="D1271" s="72" t="s">
        <v>1561</v>
      </c>
      <c r="E1271" s="72" t="s">
        <v>235</v>
      </c>
      <c r="F1271" s="72" t="s">
        <v>235</v>
      </c>
      <c r="G1271" s="72" t="s">
        <v>1507</v>
      </c>
    </row>
    <row r="1272" spans="1:7">
      <c r="A1272" s="72" t="s">
        <v>1542</v>
      </c>
      <c r="D1272" s="72" t="s">
        <v>1562</v>
      </c>
      <c r="E1272" s="72" t="s">
        <v>235</v>
      </c>
      <c r="F1272" s="72">
        <v>-40</v>
      </c>
      <c r="G1272" s="72" t="s">
        <v>1511</v>
      </c>
    </row>
    <row r="1273" spans="1:7">
      <c r="A1273" s="72" t="s">
        <v>1542</v>
      </c>
      <c r="D1273" s="72" t="s">
        <v>1563</v>
      </c>
      <c r="E1273" s="72" t="s">
        <v>235</v>
      </c>
      <c r="F1273" s="72" t="s">
        <v>235</v>
      </c>
    </row>
    <row r="1274" spans="1:7">
      <c r="A1274" s="72" t="s">
        <v>1542</v>
      </c>
      <c r="D1274" s="72" t="s">
        <v>1564</v>
      </c>
      <c r="E1274" s="72" t="s">
        <v>235</v>
      </c>
      <c r="F1274" s="72" t="s">
        <v>235</v>
      </c>
    </row>
    <row r="1275" spans="1:7">
      <c r="A1275" s="72" t="s">
        <v>1542</v>
      </c>
      <c r="D1275" s="72" t="s">
        <v>1565</v>
      </c>
      <c r="E1275" s="72">
        <v>1</v>
      </c>
      <c r="F1275" s="72">
        <v>126</v>
      </c>
      <c r="G1275" s="72" t="s">
        <v>252</v>
      </c>
    </row>
    <row r="1276" spans="1:7">
      <c r="A1276" s="72" t="s">
        <v>1542</v>
      </c>
      <c r="D1276" s="72" t="s">
        <v>1566</v>
      </c>
      <c r="E1276" s="72" t="s">
        <v>235</v>
      </c>
      <c r="F1276" s="72" t="s">
        <v>235</v>
      </c>
      <c r="G1276" s="72" t="s">
        <v>1507</v>
      </c>
    </row>
    <row r="1277" spans="1:7">
      <c r="A1277" s="72" t="s">
        <v>1542</v>
      </c>
      <c r="D1277" s="72" t="s">
        <v>1567</v>
      </c>
      <c r="E1277" s="72">
        <v>1</v>
      </c>
      <c r="F1277" s="72">
        <v>126</v>
      </c>
      <c r="G1277" s="72" t="s">
        <v>252</v>
      </c>
    </row>
    <row r="1278" spans="1:7">
      <c r="A1278" s="72" t="s">
        <v>1542</v>
      </c>
      <c r="D1278" s="72" t="s">
        <v>1568</v>
      </c>
      <c r="E1278" s="72" t="s">
        <v>235</v>
      </c>
      <c r="F1278" s="72" t="s">
        <v>235</v>
      </c>
      <c r="G1278" s="72" t="s">
        <v>1507</v>
      </c>
    </row>
    <row r="1279" spans="1:7">
      <c r="A1279" s="72" t="s">
        <v>1542</v>
      </c>
      <c r="D1279" s="72" t="s">
        <v>1569</v>
      </c>
      <c r="E1279" s="72" t="s">
        <v>235</v>
      </c>
      <c r="F1279" s="72">
        <v>-40</v>
      </c>
      <c r="G1279" s="72" t="s">
        <v>1511</v>
      </c>
    </row>
    <row r="1280" spans="1:7">
      <c r="A1280" s="72" t="s">
        <v>1542</v>
      </c>
      <c r="D1280" s="72" t="s">
        <v>1570</v>
      </c>
      <c r="E1280" s="72" t="s">
        <v>235</v>
      </c>
      <c r="F1280" s="72" t="s">
        <v>235</v>
      </c>
    </row>
    <row r="1281" spans="1:7">
      <c r="A1281" s="72" t="s">
        <v>1542</v>
      </c>
      <c r="D1281" s="72" t="s">
        <v>1571</v>
      </c>
      <c r="E1281" s="72" t="s">
        <v>235</v>
      </c>
      <c r="F1281" s="72" t="s">
        <v>235</v>
      </c>
    </row>
    <row r="1282" spans="1:7">
      <c r="A1282" s="72" t="s">
        <v>1542</v>
      </c>
      <c r="D1282" s="72" t="s">
        <v>1572</v>
      </c>
      <c r="E1282" s="72">
        <v>1</v>
      </c>
      <c r="F1282" s="72">
        <v>126</v>
      </c>
      <c r="G1282" s="72" t="s">
        <v>252</v>
      </c>
    </row>
    <row r="1283" spans="1:7">
      <c r="A1283" s="72" t="s">
        <v>1542</v>
      </c>
      <c r="D1283" s="72" t="s">
        <v>1573</v>
      </c>
      <c r="E1283" s="72" t="s">
        <v>235</v>
      </c>
      <c r="F1283" s="72" t="s">
        <v>235</v>
      </c>
      <c r="G1283" s="72" t="s">
        <v>1507</v>
      </c>
    </row>
    <row r="1284" spans="1:7">
      <c r="A1284" s="72" t="s">
        <v>1542</v>
      </c>
      <c r="D1284" s="72" t="s">
        <v>1574</v>
      </c>
      <c r="E1284" s="72">
        <v>1</v>
      </c>
      <c r="F1284" s="72">
        <v>126</v>
      </c>
      <c r="G1284" s="72" t="s">
        <v>252</v>
      </c>
    </row>
    <row r="1285" spans="1:7">
      <c r="A1285" s="72" t="s">
        <v>1542</v>
      </c>
      <c r="D1285" s="72" t="s">
        <v>1575</v>
      </c>
      <c r="E1285" s="72" t="s">
        <v>235</v>
      </c>
      <c r="F1285" s="72" t="s">
        <v>235</v>
      </c>
      <c r="G1285" s="72" t="s">
        <v>1507</v>
      </c>
    </row>
    <row r="1286" spans="1:7">
      <c r="A1286" s="72" t="s">
        <v>1542</v>
      </c>
      <c r="D1286" s="72" t="s">
        <v>1576</v>
      </c>
      <c r="E1286" s="72" t="s">
        <v>235</v>
      </c>
      <c r="F1286" s="72">
        <v>-40</v>
      </c>
      <c r="G1286" s="72" t="s">
        <v>1511</v>
      </c>
    </row>
    <row r="1287" spans="1:7">
      <c r="A1287" s="72" t="s">
        <v>1542</v>
      </c>
      <c r="D1287" s="72" t="s">
        <v>1577</v>
      </c>
      <c r="E1287" s="72" t="s">
        <v>235</v>
      </c>
      <c r="F1287" s="72" t="s">
        <v>235</v>
      </c>
    </row>
    <row r="1288" spans="1:7">
      <c r="A1288" s="72" t="s">
        <v>1542</v>
      </c>
      <c r="D1288" s="72" t="s">
        <v>1578</v>
      </c>
      <c r="E1288" s="72" t="s">
        <v>235</v>
      </c>
      <c r="F1288" s="72" t="s">
        <v>235</v>
      </c>
    </row>
    <row r="1289" spans="1:7">
      <c r="A1289" s="72" t="s">
        <v>1542</v>
      </c>
      <c r="D1289" s="72" t="s">
        <v>1579</v>
      </c>
      <c r="E1289" s="72">
        <v>1</v>
      </c>
      <c r="F1289" s="72">
        <v>126</v>
      </c>
      <c r="G1289" s="72" t="s">
        <v>252</v>
      </c>
    </row>
    <row r="1290" spans="1:7">
      <c r="A1290" s="72" t="s">
        <v>1542</v>
      </c>
      <c r="D1290" s="72" t="s">
        <v>1580</v>
      </c>
      <c r="E1290" s="72" t="s">
        <v>235</v>
      </c>
      <c r="F1290" s="72" t="s">
        <v>235</v>
      </c>
      <c r="G1290" s="72" t="s">
        <v>1507</v>
      </c>
    </row>
    <row r="1291" spans="1:7">
      <c r="A1291" s="72" t="s">
        <v>1542</v>
      </c>
      <c r="D1291" s="72" t="s">
        <v>1581</v>
      </c>
      <c r="E1291" s="72">
        <v>1</v>
      </c>
      <c r="F1291" s="72">
        <v>126</v>
      </c>
      <c r="G1291" s="72" t="s">
        <v>252</v>
      </c>
    </row>
    <row r="1292" spans="1:7">
      <c r="A1292" s="72" t="s">
        <v>1542</v>
      </c>
      <c r="D1292" s="72" t="s">
        <v>1582</v>
      </c>
      <c r="E1292" s="72" t="s">
        <v>235</v>
      </c>
      <c r="F1292" s="72" t="s">
        <v>235</v>
      </c>
      <c r="G1292" s="72" t="s">
        <v>1507</v>
      </c>
    </row>
    <row r="1293" spans="1:7">
      <c r="A1293" s="72" t="s">
        <v>1542</v>
      </c>
      <c r="D1293" s="72" t="s">
        <v>1583</v>
      </c>
      <c r="E1293" s="72" t="s">
        <v>235</v>
      </c>
      <c r="F1293" s="72">
        <v>-40</v>
      </c>
      <c r="G1293" s="72" t="s">
        <v>1511</v>
      </c>
    </row>
    <row r="1294" spans="1:7">
      <c r="A1294" s="72" t="s">
        <v>1542</v>
      </c>
      <c r="D1294" s="72" t="s">
        <v>1584</v>
      </c>
      <c r="E1294" s="72" t="s">
        <v>235</v>
      </c>
      <c r="F1294" s="72" t="s">
        <v>235</v>
      </c>
    </row>
    <row r="1295" spans="1:7">
      <c r="A1295" s="72" t="s">
        <v>1542</v>
      </c>
      <c r="D1295" s="72" t="s">
        <v>1585</v>
      </c>
      <c r="E1295" s="72" t="s">
        <v>235</v>
      </c>
      <c r="F1295" s="72" t="s">
        <v>235</v>
      </c>
    </row>
    <row r="1296" spans="1:7">
      <c r="A1296" s="72" t="s">
        <v>1542</v>
      </c>
      <c r="D1296" s="72" t="s">
        <v>1586</v>
      </c>
      <c r="E1296" s="72">
        <v>1</v>
      </c>
      <c r="F1296" s="72">
        <v>126</v>
      </c>
      <c r="G1296" s="72" t="s">
        <v>252</v>
      </c>
    </row>
    <row r="1297" spans="1:7">
      <c r="A1297" s="72" t="s">
        <v>1542</v>
      </c>
      <c r="D1297" s="72" t="s">
        <v>1587</v>
      </c>
      <c r="E1297" s="72" t="s">
        <v>235</v>
      </c>
      <c r="F1297" s="72" t="s">
        <v>235</v>
      </c>
      <c r="G1297" s="72" t="s">
        <v>1507</v>
      </c>
    </row>
    <row r="1298" spans="1:7">
      <c r="A1298" s="72" t="s">
        <v>1542</v>
      </c>
      <c r="D1298" s="72" t="s">
        <v>1588</v>
      </c>
      <c r="E1298" s="72">
        <v>1</v>
      </c>
      <c r="F1298" s="72">
        <v>126</v>
      </c>
      <c r="G1298" s="72" t="s">
        <v>252</v>
      </c>
    </row>
    <row r="1299" spans="1:7">
      <c r="A1299" s="72" t="s">
        <v>1542</v>
      </c>
      <c r="D1299" s="72" t="s">
        <v>1589</v>
      </c>
      <c r="E1299" s="72" t="s">
        <v>235</v>
      </c>
      <c r="F1299" s="72" t="s">
        <v>235</v>
      </c>
      <c r="G1299" s="72" t="s">
        <v>1507</v>
      </c>
    </row>
    <row r="1300" spans="1:7">
      <c r="A1300" s="72" t="s">
        <v>1542</v>
      </c>
      <c r="D1300" s="72" t="s">
        <v>1590</v>
      </c>
      <c r="E1300" s="72" t="s">
        <v>235</v>
      </c>
      <c r="F1300" s="72">
        <v>-40</v>
      </c>
      <c r="G1300" s="72" t="s">
        <v>1511</v>
      </c>
    </row>
    <row r="1301" spans="1:7">
      <c r="A1301" s="72" t="s">
        <v>1542</v>
      </c>
      <c r="D1301" s="72" t="s">
        <v>1591</v>
      </c>
      <c r="E1301" s="72" t="s">
        <v>235</v>
      </c>
      <c r="F1301" s="72" t="s">
        <v>235</v>
      </c>
    </row>
    <row r="1302" spans="1:7">
      <c r="A1302" s="72" t="s">
        <v>1542</v>
      </c>
      <c r="D1302" s="72" t="s">
        <v>1592</v>
      </c>
      <c r="E1302" s="72" t="s">
        <v>235</v>
      </c>
      <c r="F1302" s="72" t="s">
        <v>235</v>
      </c>
    </row>
    <row r="1303" spans="1:7">
      <c r="A1303" s="72" t="s">
        <v>1542</v>
      </c>
      <c r="D1303" s="72" t="s">
        <v>1593</v>
      </c>
      <c r="E1303" s="72">
        <v>1</v>
      </c>
      <c r="F1303" s="72">
        <v>126</v>
      </c>
      <c r="G1303" s="72" t="s">
        <v>252</v>
      </c>
    </row>
    <row r="1304" spans="1:7">
      <c r="A1304" s="72" t="s">
        <v>1542</v>
      </c>
      <c r="D1304" s="72" t="s">
        <v>1594</v>
      </c>
      <c r="E1304" s="72" t="s">
        <v>235</v>
      </c>
      <c r="F1304" s="72" t="s">
        <v>235</v>
      </c>
      <c r="G1304" s="72" t="s">
        <v>1507</v>
      </c>
    </row>
    <row r="1305" spans="1:7">
      <c r="A1305" s="72" t="s">
        <v>1542</v>
      </c>
      <c r="D1305" s="72" t="s">
        <v>1595</v>
      </c>
      <c r="E1305" s="72">
        <v>1</v>
      </c>
      <c r="F1305" s="72">
        <v>126</v>
      </c>
      <c r="G1305" s="72" t="s">
        <v>252</v>
      </c>
    </row>
    <row r="1306" spans="1:7">
      <c r="A1306" s="72" t="s">
        <v>1542</v>
      </c>
      <c r="D1306" s="72" t="s">
        <v>1596</v>
      </c>
      <c r="E1306" s="72" t="s">
        <v>235</v>
      </c>
      <c r="F1306" s="72" t="s">
        <v>235</v>
      </c>
      <c r="G1306" s="72" t="s">
        <v>1507</v>
      </c>
    </row>
    <row r="1307" spans="1:7">
      <c r="A1307" s="72" t="s">
        <v>1542</v>
      </c>
      <c r="D1307" s="72" t="s">
        <v>1597</v>
      </c>
      <c r="E1307" s="72" t="s">
        <v>235</v>
      </c>
      <c r="F1307" s="72">
        <v>-40</v>
      </c>
      <c r="G1307" s="72" t="s">
        <v>1511</v>
      </c>
    </row>
    <row r="1308" spans="1:7">
      <c r="A1308" s="72" t="s">
        <v>1542</v>
      </c>
      <c r="D1308" s="72" t="s">
        <v>1598</v>
      </c>
      <c r="E1308" s="72" t="s">
        <v>235</v>
      </c>
      <c r="F1308" s="72" t="s">
        <v>235</v>
      </c>
    </row>
    <row r="1309" spans="1:7">
      <c r="A1309" s="72" t="s">
        <v>1542</v>
      </c>
      <c r="D1309" s="72" t="s">
        <v>1599</v>
      </c>
      <c r="E1309" s="72" t="s">
        <v>235</v>
      </c>
      <c r="F1309" s="72" t="s">
        <v>235</v>
      </c>
    </row>
    <row r="1310" spans="1:7">
      <c r="A1310" s="72" t="s">
        <v>1542</v>
      </c>
      <c r="D1310" s="72" t="s">
        <v>1600</v>
      </c>
      <c r="E1310" s="72">
        <v>1</v>
      </c>
      <c r="F1310" s="72">
        <v>126</v>
      </c>
      <c r="G1310" s="72" t="s">
        <v>252</v>
      </c>
    </row>
    <row r="1311" spans="1:7">
      <c r="A1311" s="72" t="s">
        <v>1542</v>
      </c>
      <c r="D1311" s="72" t="s">
        <v>1601</v>
      </c>
      <c r="E1311" s="72" t="s">
        <v>235</v>
      </c>
      <c r="F1311" s="72" t="s">
        <v>235</v>
      </c>
      <c r="G1311" s="72" t="s">
        <v>1507</v>
      </c>
    </row>
    <row r="1312" spans="1:7">
      <c r="A1312" s="72" t="s">
        <v>1542</v>
      </c>
      <c r="D1312" s="72" t="s">
        <v>1602</v>
      </c>
      <c r="E1312" s="72">
        <v>1</v>
      </c>
      <c r="F1312" s="72">
        <v>126</v>
      </c>
      <c r="G1312" s="72" t="s">
        <v>252</v>
      </c>
    </row>
    <row r="1313" spans="1:7">
      <c r="A1313" s="72" t="s">
        <v>1542</v>
      </c>
      <c r="D1313" s="72" t="s">
        <v>1603</v>
      </c>
      <c r="E1313" s="72" t="s">
        <v>235</v>
      </c>
      <c r="F1313" s="72" t="s">
        <v>235</v>
      </c>
      <c r="G1313" s="72" t="s">
        <v>1507</v>
      </c>
    </row>
    <row r="1314" spans="1:7">
      <c r="A1314" s="72" t="s">
        <v>1542</v>
      </c>
      <c r="D1314" s="72" t="s">
        <v>1604</v>
      </c>
      <c r="E1314" s="72" t="s">
        <v>235</v>
      </c>
      <c r="F1314" s="72">
        <v>-40</v>
      </c>
      <c r="G1314" s="72" t="s">
        <v>1511</v>
      </c>
    </row>
    <row r="1315" spans="1:7">
      <c r="A1315" s="72" t="s">
        <v>1542</v>
      </c>
      <c r="D1315" s="72" t="s">
        <v>1605</v>
      </c>
      <c r="E1315" s="72" t="s">
        <v>235</v>
      </c>
      <c r="F1315" s="72" t="s">
        <v>235</v>
      </c>
    </row>
    <row r="1316" spans="1:7">
      <c r="A1316" s="72" t="s">
        <v>1542</v>
      </c>
      <c r="D1316" s="72" t="s">
        <v>1606</v>
      </c>
      <c r="E1316" s="72" t="s">
        <v>235</v>
      </c>
      <c r="F1316" s="72" t="s">
        <v>235</v>
      </c>
    </row>
    <row r="1317" spans="1:7">
      <c r="A1317" s="72" t="s">
        <v>1542</v>
      </c>
      <c r="D1317" s="72" t="s">
        <v>1607</v>
      </c>
      <c r="E1317" s="72">
        <v>1</v>
      </c>
      <c r="F1317" s="72">
        <v>126</v>
      </c>
      <c r="G1317" s="72" t="s">
        <v>252</v>
      </c>
    </row>
    <row r="1318" spans="1:7">
      <c r="A1318" s="72" t="s">
        <v>1542</v>
      </c>
      <c r="D1318" s="72" t="s">
        <v>1608</v>
      </c>
      <c r="E1318" s="72" t="s">
        <v>235</v>
      </c>
      <c r="F1318" s="72" t="s">
        <v>235</v>
      </c>
      <c r="G1318" s="72" t="s">
        <v>1507</v>
      </c>
    </row>
    <row r="1319" spans="1:7">
      <c r="A1319" s="72" t="s">
        <v>1542</v>
      </c>
      <c r="D1319" s="72" t="s">
        <v>1609</v>
      </c>
      <c r="E1319" s="72">
        <v>1</v>
      </c>
      <c r="F1319" s="72">
        <v>126</v>
      </c>
      <c r="G1319" s="72" t="s">
        <v>252</v>
      </c>
    </row>
    <row r="1320" spans="1:7">
      <c r="A1320" s="72" t="s">
        <v>1542</v>
      </c>
      <c r="D1320" s="72" t="s">
        <v>1610</v>
      </c>
      <c r="E1320" s="72" t="s">
        <v>235</v>
      </c>
      <c r="F1320" s="72" t="s">
        <v>235</v>
      </c>
      <c r="G1320" s="72" t="s">
        <v>1507</v>
      </c>
    </row>
    <row r="1321" spans="1:7">
      <c r="A1321" s="72" t="s">
        <v>1542</v>
      </c>
      <c r="D1321" s="72" t="s">
        <v>1611</v>
      </c>
      <c r="E1321" s="72" t="s">
        <v>235</v>
      </c>
      <c r="F1321" s="72">
        <v>-40</v>
      </c>
      <c r="G1321" s="72" t="s">
        <v>1511</v>
      </c>
    </row>
    <row r="1322" spans="1:7">
      <c r="A1322" s="72" t="s">
        <v>1542</v>
      </c>
      <c r="D1322" s="72" t="s">
        <v>1612</v>
      </c>
      <c r="E1322" s="72" t="s">
        <v>235</v>
      </c>
      <c r="F1322" s="72" t="s">
        <v>235</v>
      </c>
    </row>
    <row r="1323" spans="1:7">
      <c r="A1323" s="72" t="s">
        <v>1542</v>
      </c>
      <c r="D1323" s="72" t="s">
        <v>1613</v>
      </c>
      <c r="E1323" s="72" t="s">
        <v>235</v>
      </c>
      <c r="F1323" s="72" t="s">
        <v>235</v>
      </c>
    </row>
    <row r="1324" spans="1:7">
      <c r="A1324" s="72" t="s">
        <v>1542</v>
      </c>
      <c r="D1324" s="72" t="s">
        <v>1614</v>
      </c>
      <c r="E1324" s="72">
        <v>1</v>
      </c>
      <c r="F1324" s="72">
        <v>126</v>
      </c>
      <c r="G1324" s="72" t="s">
        <v>252</v>
      </c>
    </row>
    <row r="1325" spans="1:7">
      <c r="A1325" s="72" t="s">
        <v>1542</v>
      </c>
      <c r="D1325" s="72" t="s">
        <v>1615</v>
      </c>
      <c r="E1325" s="72" t="s">
        <v>235</v>
      </c>
      <c r="F1325" s="72" t="s">
        <v>235</v>
      </c>
      <c r="G1325" s="72" t="s">
        <v>1507</v>
      </c>
    </row>
    <row r="1326" spans="1:7">
      <c r="A1326" s="72" t="s">
        <v>1542</v>
      </c>
      <c r="D1326" s="72" t="s">
        <v>1616</v>
      </c>
      <c r="E1326" s="72">
        <v>1</v>
      </c>
      <c r="F1326" s="72">
        <v>126</v>
      </c>
      <c r="G1326" s="72" t="s">
        <v>252</v>
      </c>
    </row>
    <row r="1327" spans="1:7">
      <c r="A1327" s="72" t="s">
        <v>1542</v>
      </c>
      <c r="D1327" s="72" t="s">
        <v>1617</v>
      </c>
      <c r="E1327" s="72" t="s">
        <v>235</v>
      </c>
      <c r="F1327" s="72" t="s">
        <v>235</v>
      </c>
      <c r="G1327" s="72" t="s">
        <v>1507</v>
      </c>
    </row>
    <row r="1328" spans="1:7">
      <c r="A1328" s="72" t="s">
        <v>1542</v>
      </c>
      <c r="D1328" s="72" t="s">
        <v>1618</v>
      </c>
      <c r="E1328" s="72" t="s">
        <v>235</v>
      </c>
      <c r="F1328" s="72">
        <v>-40</v>
      </c>
      <c r="G1328" s="72" t="s">
        <v>1511</v>
      </c>
    </row>
    <row r="1329" spans="1:7">
      <c r="A1329" s="72" t="s">
        <v>1542</v>
      </c>
      <c r="D1329" s="72" t="s">
        <v>1619</v>
      </c>
      <c r="E1329" s="72" t="s">
        <v>235</v>
      </c>
      <c r="F1329" s="72" t="s">
        <v>235</v>
      </c>
    </row>
    <row r="1330" spans="1:7">
      <c r="A1330" s="72" t="s">
        <v>1542</v>
      </c>
      <c r="D1330" s="72" t="s">
        <v>1620</v>
      </c>
      <c r="E1330" s="72" t="s">
        <v>235</v>
      </c>
      <c r="F1330" s="72" t="s">
        <v>235</v>
      </c>
    </row>
    <row r="1331" spans="1:7">
      <c r="A1331" s="72" t="s">
        <v>1542</v>
      </c>
      <c r="D1331" s="72" t="s">
        <v>1621</v>
      </c>
      <c r="E1331" s="72">
        <v>1</v>
      </c>
      <c r="F1331" s="72">
        <v>126</v>
      </c>
      <c r="G1331" s="72" t="s">
        <v>252</v>
      </c>
    </row>
    <row r="1332" spans="1:7">
      <c r="A1332" s="72" t="s">
        <v>1542</v>
      </c>
      <c r="D1332" s="72" t="s">
        <v>1622</v>
      </c>
      <c r="E1332" s="72" t="s">
        <v>235</v>
      </c>
      <c r="F1332" s="72" t="s">
        <v>235</v>
      </c>
      <c r="G1332" s="72" t="s">
        <v>1507</v>
      </c>
    </row>
    <row r="1333" spans="1:7">
      <c r="A1333" s="72" t="s">
        <v>1542</v>
      </c>
      <c r="D1333" s="72" t="s">
        <v>1623</v>
      </c>
      <c r="E1333" s="72">
        <v>1</v>
      </c>
      <c r="F1333" s="72">
        <v>126</v>
      </c>
      <c r="G1333" s="72" t="s">
        <v>252</v>
      </c>
    </row>
    <row r="1334" spans="1:7">
      <c r="A1334" s="72" t="s">
        <v>1542</v>
      </c>
      <c r="D1334" s="72" t="s">
        <v>1624</v>
      </c>
      <c r="E1334" s="72" t="s">
        <v>235</v>
      </c>
      <c r="F1334" s="72" t="s">
        <v>235</v>
      </c>
      <c r="G1334" s="72" t="s">
        <v>1507</v>
      </c>
    </row>
    <row r="1335" spans="1:7">
      <c r="A1335" s="72" t="s">
        <v>1542</v>
      </c>
      <c r="D1335" s="72" t="s">
        <v>1625</v>
      </c>
      <c r="E1335" s="72" t="s">
        <v>235</v>
      </c>
      <c r="F1335" s="72">
        <v>-40</v>
      </c>
      <c r="G1335" s="72" t="s">
        <v>1511</v>
      </c>
    </row>
    <row r="1336" spans="1:7">
      <c r="A1336" s="72" t="s">
        <v>1542</v>
      </c>
      <c r="D1336" s="72" t="s">
        <v>1626</v>
      </c>
      <c r="E1336" s="72" t="s">
        <v>235</v>
      </c>
      <c r="F1336" s="72" t="s">
        <v>235</v>
      </c>
    </row>
    <row r="1337" spans="1:7">
      <c r="A1337" s="72" t="s">
        <v>1542</v>
      </c>
      <c r="D1337" s="72" t="s">
        <v>1627</v>
      </c>
      <c r="E1337" s="72" t="s">
        <v>235</v>
      </c>
      <c r="F1337" s="72" t="s">
        <v>235</v>
      </c>
    </row>
    <row r="1338" spans="1:7">
      <c r="A1338" s="72" t="s">
        <v>1542</v>
      </c>
      <c r="D1338" s="72" t="s">
        <v>1628</v>
      </c>
      <c r="E1338" s="72">
        <v>1</v>
      </c>
      <c r="F1338" s="72">
        <v>126</v>
      </c>
      <c r="G1338" s="72" t="s">
        <v>252</v>
      </c>
    </row>
    <row r="1339" spans="1:7">
      <c r="A1339" s="72" t="s">
        <v>1542</v>
      </c>
      <c r="D1339" s="72" t="s">
        <v>1629</v>
      </c>
      <c r="E1339" s="72" t="s">
        <v>235</v>
      </c>
      <c r="F1339" s="72" t="s">
        <v>235</v>
      </c>
      <c r="G1339" s="72" t="s">
        <v>1507</v>
      </c>
    </row>
    <row r="1340" spans="1:7">
      <c r="A1340" s="72" t="s">
        <v>1542</v>
      </c>
      <c r="D1340" s="72" t="s">
        <v>1630</v>
      </c>
      <c r="E1340" s="72">
        <v>1</v>
      </c>
      <c r="F1340" s="72">
        <v>126</v>
      </c>
      <c r="G1340" s="72" t="s">
        <v>252</v>
      </c>
    </row>
    <row r="1341" spans="1:7">
      <c r="A1341" s="72" t="s">
        <v>1542</v>
      </c>
      <c r="D1341" s="72" t="s">
        <v>1631</v>
      </c>
      <c r="E1341" s="72" t="s">
        <v>235</v>
      </c>
      <c r="F1341" s="72" t="s">
        <v>235</v>
      </c>
      <c r="G1341" s="72" t="s">
        <v>1507</v>
      </c>
    </row>
    <row r="1342" spans="1:7">
      <c r="A1342" s="72" t="s">
        <v>1542</v>
      </c>
      <c r="D1342" s="72" t="s">
        <v>1632</v>
      </c>
      <c r="E1342" s="72" t="s">
        <v>235</v>
      </c>
      <c r="F1342" s="72">
        <v>-40</v>
      </c>
      <c r="G1342" s="72" t="s">
        <v>1511</v>
      </c>
    </row>
    <row r="1343" spans="1:7">
      <c r="A1343" s="72" t="s">
        <v>1542</v>
      </c>
      <c r="D1343" s="72" t="s">
        <v>1633</v>
      </c>
      <c r="E1343" s="72" t="s">
        <v>235</v>
      </c>
      <c r="F1343" s="72" t="s">
        <v>235</v>
      </c>
    </row>
    <row r="1344" spans="1:7">
      <c r="A1344" s="72" t="s">
        <v>1542</v>
      </c>
      <c r="D1344" s="72" t="s">
        <v>1634</v>
      </c>
      <c r="E1344" s="72" t="s">
        <v>235</v>
      </c>
      <c r="F1344" s="72" t="s">
        <v>235</v>
      </c>
    </row>
    <row r="1345" spans="1:7">
      <c r="A1345" s="72" t="s">
        <v>1542</v>
      </c>
      <c r="D1345" s="72" t="s">
        <v>1635</v>
      </c>
      <c r="E1345" s="72">
        <v>1</v>
      </c>
      <c r="F1345" s="72">
        <v>126</v>
      </c>
      <c r="G1345" s="72" t="s">
        <v>252</v>
      </c>
    </row>
    <row r="1346" spans="1:7">
      <c r="A1346" s="72" t="s">
        <v>1542</v>
      </c>
      <c r="D1346" s="72" t="s">
        <v>1636</v>
      </c>
      <c r="E1346" s="72" t="s">
        <v>235</v>
      </c>
      <c r="F1346" s="72" t="s">
        <v>235</v>
      </c>
      <c r="G1346" s="72" t="s">
        <v>1507</v>
      </c>
    </row>
    <row r="1347" spans="1:7">
      <c r="A1347" s="72" t="s">
        <v>1542</v>
      </c>
      <c r="D1347" s="72" t="s">
        <v>1637</v>
      </c>
      <c r="E1347" s="72">
        <v>1</v>
      </c>
      <c r="F1347" s="72">
        <v>126</v>
      </c>
      <c r="G1347" s="72" t="s">
        <v>252</v>
      </c>
    </row>
    <row r="1348" spans="1:7">
      <c r="A1348" s="72" t="s">
        <v>1542</v>
      </c>
      <c r="D1348" s="72" t="s">
        <v>1638</v>
      </c>
      <c r="E1348" s="72" t="s">
        <v>235</v>
      </c>
      <c r="F1348" s="72" t="s">
        <v>235</v>
      </c>
      <c r="G1348" s="72" t="s">
        <v>1507</v>
      </c>
    </row>
    <row r="1349" spans="1:7">
      <c r="A1349" s="72" t="s">
        <v>1542</v>
      </c>
      <c r="D1349" s="72" t="s">
        <v>1639</v>
      </c>
      <c r="E1349" s="72" t="s">
        <v>235</v>
      </c>
      <c r="F1349" s="72">
        <v>-40</v>
      </c>
      <c r="G1349" s="72" t="s">
        <v>1511</v>
      </c>
    </row>
    <row r="1350" spans="1:7">
      <c r="A1350" s="72" t="s">
        <v>1542</v>
      </c>
      <c r="D1350" s="72" t="s">
        <v>1640</v>
      </c>
      <c r="E1350" s="72" t="s">
        <v>235</v>
      </c>
      <c r="F1350" s="72" t="s">
        <v>235</v>
      </c>
    </row>
    <row r="1351" spans="1:7">
      <c r="A1351" s="72" t="s">
        <v>1542</v>
      </c>
      <c r="D1351" s="72" t="s">
        <v>1641</v>
      </c>
      <c r="E1351" s="72" t="s">
        <v>235</v>
      </c>
      <c r="F1351" s="72" t="s">
        <v>235</v>
      </c>
    </row>
    <row r="1352" spans="1:7">
      <c r="A1352" s="72" t="s">
        <v>1542</v>
      </c>
      <c r="D1352" s="72" t="s">
        <v>1642</v>
      </c>
      <c r="E1352" s="72">
        <v>1</v>
      </c>
      <c r="F1352" s="72">
        <v>126</v>
      </c>
      <c r="G1352" s="72" t="s">
        <v>252</v>
      </c>
    </row>
    <row r="1353" spans="1:7">
      <c r="A1353" s="72" t="s">
        <v>1542</v>
      </c>
      <c r="D1353" s="72" t="s">
        <v>1643</v>
      </c>
      <c r="E1353" s="72" t="s">
        <v>235</v>
      </c>
      <c r="F1353" s="72" t="s">
        <v>235</v>
      </c>
      <c r="G1353" s="72" t="s">
        <v>1507</v>
      </c>
    </row>
    <row r="1354" spans="1:7">
      <c r="A1354" s="72" t="s">
        <v>1542</v>
      </c>
      <c r="D1354" s="72" t="s">
        <v>1644</v>
      </c>
      <c r="E1354" s="72">
        <v>1</v>
      </c>
      <c r="F1354" s="72">
        <v>126</v>
      </c>
      <c r="G1354" s="72" t="s">
        <v>252</v>
      </c>
    </row>
    <row r="1355" spans="1:7">
      <c r="A1355" s="72" t="s">
        <v>1542</v>
      </c>
      <c r="D1355" s="72" t="s">
        <v>1645</v>
      </c>
      <c r="E1355" s="72" t="s">
        <v>235</v>
      </c>
      <c r="F1355" s="72" t="s">
        <v>235</v>
      </c>
      <c r="G1355" s="72" t="s">
        <v>1507</v>
      </c>
    </row>
    <row r="1356" spans="1:7">
      <c r="A1356" s="72" t="s">
        <v>1542</v>
      </c>
      <c r="D1356" s="72" t="s">
        <v>1646</v>
      </c>
      <c r="E1356" s="72" t="s">
        <v>235</v>
      </c>
      <c r="F1356" s="72">
        <v>-40</v>
      </c>
      <c r="G1356" s="72" t="s">
        <v>1511</v>
      </c>
    </row>
    <row r="1357" spans="1:7">
      <c r="A1357" s="72" t="s">
        <v>1542</v>
      </c>
      <c r="D1357" s="72" t="s">
        <v>1647</v>
      </c>
      <c r="E1357" s="72" t="s">
        <v>235</v>
      </c>
      <c r="F1357" s="72" t="s">
        <v>235</v>
      </c>
    </row>
    <row r="1358" spans="1:7">
      <c r="A1358" s="72" t="s">
        <v>1542</v>
      </c>
      <c r="D1358" s="72" t="s">
        <v>1648</v>
      </c>
      <c r="E1358" s="72" t="s">
        <v>235</v>
      </c>
      <c r="F1358" s="72" t="s">
        <v>235</v>
      </c>
    </row>
    <row r="1359" spans="1:7">
      <c r="A1359" s="72" t="s">
        <v>1542</v>
      </c>
      <c r="D1359" s="72" t="s">
        <v>1649</v>
      </c>
      <c r="E1359" s="72">
        <v>1</v>
      </c>
      <c r="F1359" s="72">
        <v>126</v>
      </c>
      <c r="G1359" s="72" t="s">
        <v>252</v>
      </c>
    </row>
    <row r="1360" spans="1:7">
      <c r="A1360" s="72" t="s">
        <v>1542</v>
      </c>
      <c r="D1360" s="72" t="s">
        <v>1650</v>
      </c>
      <c r="E1360" s="72" t="s">
        <v>235</v>
      </c>
      <c r="F1360" s="72" t="s">
        <v>235</v>
      </c>
      <c r="G1360" s="72" t="s">
        <v>1507</v>
      </c>
    </row>
    <row r="1361" spans="1:7">
      <c r="A1361" s="72" t="s">
        <v>1542</v>
      </c>
      <c r="D1361" s="72" t="s">
        <v>1651</v>
      </c>
      <c r="E1361" s="72">
        <v>1</v>
      </c>
      <c r="F1361" s="72">
        <v>126</v>
      </c>
      <c r="G1361" s="72" t="s">
        <v>252</v>
      </c>
    </row>
    <row r="1362" spans="1:7">
      <c r="A1362" s="72" t="s">
        <v>1542</v>
      </c>
      <c r="D1362" s="72" t="s">
        <v>1652</v>
      </c>
      <c r="E1362" s="72" t="s">
        <v>235</v>
      </c>
      <c r="F1362" s="72" t="s">
        <v>235</v>
      </c>
      <c r="G1362" s="72" t="s">
        <v>1507</v>
      </c>
    </row>
    <row r="1363" spans="1:7">
      <c r="A1363" s="72" t="s">
        <v>1542</v>
      </c>
      <c r="D1363" s="72" t="s">
        <v>1653</v>
      </c>
      <c r="E1363" s="72" t="s">
        <v>235</v>
      </c>
      <c r="F1363" s="72">
        <v>-40</v>
      </c>
      <c r="G1363" s="72" t="s">
        <v>1511</v>
      </c>
    </row>
    <row r="1364" spans="1:7">
      <c r="A1364" s="72" t="s">
        <v>1542</v>
      </c>
      <c r="D1364" s="72" t="s">
        <v>1654</v>
      </c>
      <c r="E1364" s="72" t="s">
        <v>235</v>
      </c>
      <c r="F1364" s="72" t="s">
        <v>235</v>
      </c>
    </row>
    <row r="1365" spans="1:7">
      <c r="A1365" s="72" t="s">
        <v>1542</v>
      </c>
      <c r="D1365" s="72" t="s">
        <v>1655</v>
      </c>
      <c r="E1365" s="72" t="s">
        <v>235</v>
      </c>
      <c r="F1365" s="72" t="s">
        <v>235</v>
      </c>
    </row>
    <row r="1366" spans="1:7">
      <c r="A1366" s="72" t="s">
        <v>1542</v>
      </c>
      <c r="D1366" s="72" t="s">
        <v>1656</v>
      </c>
      <c r="E1366" s="72">
        <v>1</v>
      </c>
      <c r="F1366" s="72">
        <v>126</v>
      </c>
      <c r="G1366" s="72" t="s">
        <v>252</v>
      </c>
    </row>
    <row r="1367" spans="1:7">
      <c r="A1367" s="72" t="s">
        <v>1542</v>
      </c>
      <c r="D1367" s="72" t="s">
        <v>1657</v>
      </c>
      <c r="E1367" s="72" t="s">
        <v>235</v>
      </c>
      <c r="F1367" s="72" t="s">
        <v>235</v>
      </c>
      <c r="G1367" s="72" t="s">
        <v>1507</v>
      </c>
    </row>
    <row r="1368" spans="1:7">
      <c r="A1368" s="72" t="s">
        <v>1542</v>
      </c>
      <c r="D1368" s="72" t="s">
        <v>1658</v>
      </c>
      <c r="E1368" s="72">
        <v>1</v>
      </c>
      <c r="F1368" s="72">
        <v>126</v>
      </c>
      <c r="G1368" s="72" t="s">
        <v>252</v>
      </c>
    </row>
    <row r="1369" spans="1:7">
      <c r="A1369" s="72" t="s">
        <v>1542</v>
      </c>
      <c r="D1369" s="72" t="s">
        <v>1659</v>
      </c>
      <c r="E1369" s="72" t="s">
        <v>235</v>
      </c>
      <c r="F1369" s="72" t="s">
        <v>235</v>
      </c>
      <c r="G1369" s="72" t="s">
        <v>1507</v>
      </c>
    </row>
    <row r="1370" spans="1:7">
      <c r="A1370" s="72" t="s">
        <v>1542</v>
      </c>
      <c r="D1370" s="72" t="s">
        <v>1660</v>
      </c>
      <c r="E1370" s="72" t="s">
        <v>235</v>
      </c>
      <c r="F1370" s="72">
        <v>-40</v>
      </c>
      <c r="G1370" s="72" t="s">
        <v>1511</v>
      </c>
    </row>
    <row r="1371" spans="1:7">
      <c r="A1371" s="72" t="s">
        <v>1542</v>
      </c>
      <c r="D1371" s="72" t="s">
        <v>1661</v>
      </c>
      <c r="E1371" s="72" t="s">
        <v>235</v>
      </c>
      <c r="F1371" s="72" t="s">
        <v>235</v>
      </c>
    </row>
    <row r="1372" spans="1:7">
      <c r="A1372" s="72" t="s">
        <v>1542</v>
      </c>
      <c r="D1372" s="72" t="s">
        <v>1662</v>
      </c>
      <c r="E1372" s="72" t="s">
        <v>235</v>
      </c>
      <c r="F1372" s="72" t="s">
        <v>235</v>
      </c>
    </row>
    <row r="1373" spans="1:7">
      <c r="A1373" s="72" t="s">
        <v>1542</v>
      </c>
      <c r="D1373" s="72" t="s">
        <v>1663</v>
      </c>
      <c r="E1373" s="72">
        <v>1</v>
      </c>
      <c r="F1373" s="72">
        <v>126</v>
      </c>
      <c r="G1373" s="72" t="s">
        <v>252</v>
      </c>
    </row>
    <row r="1374" spans="1:7">
      <c r="A1374" s="72" t="s">
        <v>1542</v>
      </c>
      <c r="D1374" s="72" t="s">
        <v>1664</v>
      </c>
      <c r="E1374" s="72" t="s">
        <v>235</v>
      </c>
      <c r="F1374" s="72" t="s">
        <v>235</v>
      </c>
      <c r="G1374" s="72" t="s">
        <v>1507</v>
      </c>
    </row>
    <row r="1375" spans="1:7">
      <c r="A1375" s="72" t="s">
        <v>1542</v>
      </c>
      <c r="D1375" s="72" t="s">
        <v>1665</v>
      </c>
      <c r="E1375" s="72">
        <v>1</v>
      </c>
      <c r="F1375" s="72">
        <v>126</v>
      </c>
      <c r="G1375" s="72" t="s">
        <v>252</v>
      </c>
    </row>
    <row r="1376" spans="1:7">
      <c r="A1376" s="72" t="s">
        <v>1542</v>
      </c>
      <c r="D1376" s="72" t="s">
        <v>1666</v>
      </c>
      <c r="E1376" s="72" t="s">
        <v>235</v>
      </c>
      <c r="F1376" s="72" t="s">
        <v>235</v>
      </c>
      <c r="G1376" s="72" t="s">
        <v>1507</v>
      </c>
    </row>
    <row r="1377" spans="1:7">
      <c r="A1377" s="72" t="s">
        <v>1542</v>
      </c>
      <c r="D1377" s="72" t="s">
        <v>1667</v>
      </c>
      <c r="E1377" s="72" t="s">
        <v>235</v>
      </c>
      <c r="F1377" s="72">
        <v>-40</v>
      </c>
      <c r="G1377" s="72" t="s">
        <v>1511</v>
      </c>
    </row>
    <row r="1378" spans="1:7">
      <c r="A1378" s="72" t="s">
        <v>1542</v>
      </c>
      <c r="D1378" s="72" t="s">
        <v>1668</v>
      </c>
      <c r="E1378" s="72" t="s">
        <v>235</v>
      </c>
      <c r="F1378" s="72" t="s">
        <v>235</v>
      </c>
    </row>
    <row r="1379" spans="1:7">
      <c r="A1379" s="72" t="s">
        <v>1542</v>
      </c>
      <c r="D1379" s="72" t="s">
        <v>1669</v>
      </c>
      <c r="E1379" s="72" t="s">
        <v>235</v>
      </c>
      <c r="F1379" s="72" t="s">
        <v>235</v>
      </c>
    </row>
    <row r="1380" spans="1:7">
      <c r="A1380" s="72" t="s">
        <v>1542</v>
      </c>
      <c r="D1380" s="72" t="s">
        <v>1670</v>
      </c>
      <c r="E1380" s="72">
        <v>1</v>
      </c>
      <c r="F1380" s="72">
        <v>126</v>
      </c>
      <c r="G1380" s="72" t="s">
        <v>252</v>
      </c>
    </row>
    <row r="1381" spans="1:7">
      <c r="A1381" s="72" t="s">
        <v>1542</v>
      </c>
      <c r="D1381" s="72" t="s">
        <v>1671</v>
      </c>
      <c r="E1381" s="72" t="s">
        <v>235</v>
      </c>
      <c r="F1381" s="72" t="s">
        <v>235</v>
      </c>
      <c r="G1381" s="72" t="s">
        <v>1507</v>
      </c>
    </row>
    <row r="1382" spans="1:7">
      <c r="A1382" s="72" t="s">
        <v>1542</v>
      </c>
      <c r="D1382" s="72" t="s">
        <v>1672</v>
      </c>
      <c r="E1382" s="72">
        <v>1</v>
      </c>
      <c r="F1382" s="72">
        <v>126</v>
      </c>
      <c r="G1382" s="72" t="s">
        <v>252</v>
      </c>
    </row>
    <row r="1383" spans="1:7">
      <c r="A1383" s="72" t="s">
        <v>1542</v>
      </c>
      <c r="D1383" s="72" t="s">
        <v>1673</v>
      </c>
      <c r="E1383" s="72" t="s">
        <v>235</v>
      </c>
      <c r="F1383" s="72" t="s">
        <v>235</v>
      </c>
      <c r="G1383" s="72" t="s">
        <v>1507</v>
      </c>
    </row>
    <row r="1384" spans="1:7">
      <c r="A1384" s="72" t="s">
        <v>1542</v>
      </c>
      <c r="D1384" s="72" t="s">
        <v>1674</v>
      </c>
      <c r="E1384" s="72" t="s">
        <v>235</v>
      </c>
      <c r="F1384" s="72">
        <v>-40</v>
      </c>
      <c r="G1384" s="72" t="s">
        <v>1511</v>
      </c>
    </row>
    <row r="1385" spans="1:7">
      <c r="A1385" s="72" t="s">
        <v>1542</v>
      </c>
      <c r="D1385" s="72" t="s">
        <v>1675</v>
      </c>
      <c r="E1385" s="72" t="s">
        <v>235</v>
      </c>
      <c r="F1385" s="72" t="s">
        <v>235</v>
      </c>
    </row>
    <row r="1386" spans="1:7">
      <c r="A1386" s="72" t="s">
        <v>1542</v>
      </c>
      <c r="D1386" s="72" t="s">
        <v>1676</v>
      </c>
      <c r="E1386" s="72" t="s">
        <v>235</v>
      </c>
      <c r="F1386" s="72" t="s">
        <v>235</v>
      </c>
    </row>
    <row r="1387" spans="1:7">
      <c r="A1387" s="72" t="s">
        <v>1542</v>
      </c>
      <c r="D1387" s="72" t="s">
        <v>1677</v>
      </c>
      <c r="E1387" s="72">
        <v>1</v>
      </c>
      <c r="F1387" s="72">
        <v>126</v>
      </c>
      <c r="G1387" s="72" t="s">
        <v>252</v>
      </c>
    </row>
    <row r="1388" spans="1:7">
      <c r="A1388" s="72" t="s">
        <v>1542</v>
      </c>
      <c r="D1388" s="72" t="s">
        <v>1678</v>
      </c>
      <c r="E1388" s="72" t="s">
        <v>235</v>
      </c>
      <c r="F1388" s="72" t="s">
        <v>235</v>
      </c>
      <c r="G1388" s="72" t="s">
        <v>1507</v>
      </c>
    </row>
    <row r="1389" spans="1:7">
      <c r="A1389" s="72" t="s">
        <v>1542</v>
      </c>
      <c r="D1389" s="72" t="s">
        <v>1679</v>
      </c>
      <c r="E1389" s="72">
        <v>1</v>
      </c>
      <c r="F1389" s="72">
        <v>126</v>
      </c>
      <c r="G1389" s="72" t="s">
        <v>252</v>
      </c>
    </row>
    <row r="1390" spans="1:7">
      <c r="A1390" s="72" t="s">
        <v>1542</v>
      </c>
      <c r="D1390" s="72" t="s">
        <v>1680</v>
      </c>
      <c r="E1390" s="72" t="s">
        <v>235</v>
      </c>
      <c r="F1390" s="72" t="s">
        <v>235</v>
      </c>
      <c r="G1390" s="72" t="s">
        <v>1507</v>
      </c>
    </row>
    <row r="1391" spans="1:7">
      <c r="A1391" s="72" t="s">
        <v>1542</v>
      </c>
      <c r="D1391" s="72" t="s">
        <v>1681</v>
      </c>
      <c r="E1391" s="72" t="s">
        <v>235</v>
      </c>
      <c r="F1391" s="72">
        <v>-40</v>
      </c>
      <c r="G1391" s="72" t="s">
        <v>1511</v>
      </c>
    </row>
    <row r="1392" spans="1:7">
      <c r="A1392" s="72" t="s">
        <v>1542</v>
      </c>
      <c r="D1392" s="72" t="s">
        <v>1682</v>
      </c>
      <c r="E1392" s="72" t="s">
        <v>235</v>
      </c>
      <c r="F1392" s="72" t="s">
        <v>235</v>
      </c>
    </row>
    <row r="1393" spans="1:7">
      <c r="A1393" s="72" t="s">
        <v>1542</v>
      </c>
      <c r="D1393" s="72" t="s">
        <v>1683</v>
      </c>
      <c r="E1393" s="72" t="s">
        <v>235</v>
      </c>
      <c r="F1393" s="72" t="s">
        <v>235</v>
      </c>
    </row>
    <row r="1394" spans="1:7">
      <c r="A1394" s="72" t="s">
        <v>1542</v>
      </c>
      <c r="D1394" s="72" t="s">
        <v>1684</v>
      </c>
      <c r="E1394" s="72">
        <v>1</v>
      </c>
      <c r="F1394" s="72">
        <v>126</v>
      </c>
      <c r="G1394" s="72" t="s">
        <v>252</v>
      </c>
    </row>
    <row r="1395" spans="1:7">
      <c r="A1395" s="72" t="s">
        <v>1542</v>
      </c>
      <c r="D1395" s="72" t="s">
        <v>1685</v>
      </c>
      <c r="E1395" s="72" t="s">
        <v>235</v>
      </c>
      <c r="F1395" s="72" t="s">
        <v>235</v>
      </c>
      <c r="G1395" s="72" t="s">
        <v>1507</v>
      </c>
    </row>
    <row r="1396" spans="1:7">
      <c r="A1396" s="72" t="s">
        <v>1542</v>
      </c>
      <c r="D1396" s="72" t="s">
        <v>1686</v>
      </c>
      <c r="E1396" s="72">
        <v>1</v>
      </c>
      <c r="F1396" s="72">
        <v>126</v>
      </c>
      <c r="G1396" s="72" t="s">
        <v>252</v>
      </c>
    </row>
    <row r="1397" spans="1:7">
      <c r="A1397" s="72" t="s">
        <v>1542</v>
      </c>
      <c r="D1397" s="72" t="s">
        <v>1687</v>
      </c>
      <c r="E1397" s="72" t="s">
        <v>235</v>
      </c>
      <c r="F1397" s="72" t="s">
        <v>235</v>
      </c>
      <c r="G1397" s="72" t="s">
        <v>1507</v>
      </c>
    </row>
    <row r="1398" spans="1:7">
      <c r="A1398" s="72" t="s">
        <v>1542</v>
      </c>
      <c r="D1398" s="72" t="s">
        <v>1688</v>
      </c>
      <c r="E1398" s="72" t="s">
        <v>235</v>
      </c>
      <c r="F1398" s="72">
        <v>-40</v>
      </c>
      <c r="G1398" s="72" t="s">
        <v>1511</v>
      </c>
    </row>
    <row r="1399" spans="1:7">
      <c r="A1399" s="72" t="s">
        <v>1542</v>
      </c>
      <c r="D1399" s="72" t="s">
        <v>1689</v>
      </c>
      <c r="E1399" s="72" t="s">
        <v>235</v>
      </c>
      <c r="F1399" s="72" t="s">
        <v>235</v>
      </c>
    </row>
    <row r="1400" spans="1:7">
      <c r="A1400" s="72" t="s">
        <v>1542</v>
      </c>
      <c r="D1400" s="72" t="s">
        <v>1690</v>
      </c>
      <c r="E1400" s="72" t="s">
        <v>235</v>
      </c>
      <c r="F1400" s="72" t="s">
        <v>235</v>
      </c>
    </row>
    <row r="1401" spans="1:7">
      <c r="A1401" s="72" t="s">
        <v>1542</v>
      </c>
      <c r="D1401" s="72" t="s">
        <v>1691</v>
      </c>
      <c r="E1401" s="72">
        <v>1</v>
      </c>
      <c r="F1401" s="72">
        <v>126</v>
      </c>
      <c r="G1401" s="72" t="s">
        <v>252</v>
      </c>
    </row>
    <row r="1402" spans="1:7">
      <c r="A1402" s="72" t="s">
        <v>1542</v>
      </c>
      <c r="D1402" s="72" t="s">
        <v>1692</v>
      </c>
      <c r="E1402" s="72" t="s">
        <v>235</v>
      </c>
      <c r="F1402" s="72" t="s">
        <v>235</v>
      </c>
      <c r="G1402" s="72" t="s">
        <v>1507</v>
      </c>
    </row>
    <row r="1403" spans="1:7">
      <c r="A1403" s="72" t="s">
        <v>1542</v>
      </c>
      <c r="D1403" s="72" t="s">
        <v>1693</v>
      </c>
      <c r="E1403" s="72">
        <v>1</v>
      </c>
      <c r="F1403" s="72">
        <v>126</v>
      </c>
      <c r="G1403" s="72" t="s">
        <v>252</v>
      </c>
    </row>
    <row r="1404" spans="1:7">
      <c r="A1404" s="72" t="s">
        <v>1542</v>
      </c>
      <c r="D1404" s="72" t="s">
        <v>1694</v>
      </c>
      <c r="E1404" s="72" t="s">
        <v>235</v>
      </c>
      <c r="F1404" s="72" t="s">
        <v>235</v>
      </c>
      <c r="G1404" s="72" t="s">
        <v>1507</v>
      </c>
    </row>
    <row r="1405" spans="1:7">
      <c r="A1405" s="72" t="s">
        <v>1542</v>
      </c>
      <c r="D1405" s="72" t="s">
        <v>1695</v>
      </c>
      <c r="E1405" s="72" t="s">
        <v>235</v>
      </c>
      <c r="F1405" s="72">
        <v>-40</v>
      </c>
      <c r="G1405" s="72" t="s">
        <v>1511</v>
      </c>
    </row>
    <row r="1406" spans="1:7">
      <c r="A1406" s="72" t="s">
        <v>1542</v>
      </c>
      <c r="D1406" s="72" t="s">
        <v>1696</v>
      </c>
      <c r="E1406" s="72" t="s">
        <v>235</v>
      </c>
      <c r="F1406" s="72" t="s">
        <v>235</v>
      </c>
    </row>
    <row r="1407" spans="1:7">
      <c r="A1407" s="72" t="s">
        <v>1542</v>
      </c>
      <c r="D1407" s="72" t="s">
        <v>1697</v>
      </c>
      <c r="E1407" s="72" t="s">
        <v>235</v>
      </c>
      <c r="F1407" s="72" t="s">
        <v>235</v>
      </c>
    </row>
    <row r="1408" spans="1:7">
      <c r="A1408" s="72" t="s">
        <v>1542</v>
      </c>
      <c r="D1408" s="72" t="s">
        <v>1698</v>
      </c>
      <c r="E1408" s="72">
        <v>1</v>
      </c>
      <c r="F1408" s="72">
        <v>126</v>
      </c>
      <c r="G1408" s="72" t="s">
        <v>252</v>
      </c>
    </row>
    <row r="1409" spans="1:7">
      <c r="A1409" s="72" t="s">
        <v>1542</v>
      </c>
      <c r="D1409" s="72" t="s">
        <v>1699</v>
      </c>
      <c r="E1409" s="72" t="s">
        <v>235</v>
      </c>
      <c r="F1409" s="72" t="s">
        <v>235</v>
      </c>
      <c r="G1409" s="72" t="s">
        <v>1507</v>
      </c>
    </row>
    <row r="1410" spans="1:7">
      <c r="A1410" s="72" t="s">
        <v>1542</v>
      </c>
      <c r="D1410" s="72" t="s">
        <v>1700</v>
      </c>
      <c r="E1410" s="72">
        <v>1</v>
      </c>
      <c r="F1410" s="72">
        <v>126</v>
      </c>
      <c r="G1410" s="72" t="s">
        <v>252</v>
      </c>
    </row>
    <row r="1411" spans="1:7">
      <c r="A1411" s="72" t="s">
        <v>1542</v>
      </c>
      <c r="D1411" s="72" t="s">
        <v>1701</v>
      </c>
      <c r="E1411" s="72" t="s">
        <v>235</v>
      </c>
      <c r="F1411" s="72" t="s">
        <v>235</v>
      </c>
      <c r="G1411" s="72" t="s">
        <v>1507</v>
      </c>
    </row>
    <row r="1412" spans="1:7">
      <c r="A1412" s="72" t="s">
        <v>1542</v>
      </c>
      <c r="D1412" s="72" t="s">
        <v>1702</v>
      </c>
      <c r="E1412" s="72" t="s">
        <v>235</v>
      </c>
      <c r="F1412" s="72">
        <v>-40</v>
      </c>
      <c r="G1412" s="72" t="s">
        <v>1511</v>
      </c>
    </row>
    <row r="1413" spans="1:7">
      <c r="A1413" s="72" t="s">
        <v>1542</v>
      </c>
      <c r="D1413" s="72" t="s">
        <v>1703</v>
      </c>
      <c r="E1413" s="72" t="s">
        <v>235</v>
      </c>
      <c r="F1413" s="72" t="s">
        <v>235</v>
      </c>
    </row>
    <row r="1414" spans="1:7">
      <c r="A1414" s="72" t="s">
        <v>1542</v>
      </c>
      <c r="D1414" s="72" t="s">
        <v>1704</v>
      </c>
      <c r="E1414" s="72" t="s">
        <v>235</v>
      </c>
      <c r="F1414" s="72" t="s">
        <v>235</v>
      </c>
    </row>
    <row r="1415" spans="1:7">
      <c r="A1415" s="72" t="s">
        <v>1542</v>
      </c>
      <c r="D1415" s="72" t="s">
        <v>1705</v>
      </c>
      <c r="E1415" s="72">
        <v>1</v>
      </c>
      <c r="F1415" s="72">
        <v>126</v>
      </c>
      <c r="G1415" s="72" t="s">
        <v>252</v>
      </c>
    </row>
    <row r="1416" spans="1:7">
      <c r="A1416" s="72" t="s">
        <v>1542</v>
      </c>
      <c r="D1416" s="72" t="s">
        <v>1706</v>
      </c>
      <c r="E1416" s="72" t="s">
        <v>235</v>
      </c>
      <c r="F1416" s="72" t="s">
        <v>235</v>
      </c>
      <c r="G1416" s="72" t="s">
        <v>1507</v>
      </c>
    </row>
    <row r="1417" spans="1:7">
      <c r="A1417" s="72" t="s">
        <v>1542</v>
      </c>
      <c r="D1417" s="72" t="s">
        <v>1707</v>
      </c>
      <c r="E1417" s="72">
        <v>1</v>
      </c>
      <c r="F1417" s="72">
        <v>126</v>
      </c>
      <c r="G1417" s="72" t="s">
        <v>252</v>
      </c>
    </row>
    <row r="1418" spans="1:7">
      <c r="A1418" s="72" t="s">
        <v>1542</v>
      </c>
      <c r="D1418" s="72" t="s">
        <v>1708</v>
      </c>
      <c r="E1418" s="72" t="s">
        <v>235</v>
      </c>
      <c r="F1418" s="72" t="s">
        <v>235</v>
      </c>
      <c r="G1418" s="72" t="s">
        <v>1507</v>
      </c>
    </row>
    <row r="1419" spans="1:7">
      <c r="A1419" s="72" t="s">
        <v>1542</v>
      </c>
      <c r="D1419" s="72" t="s">
        <v>1709</v>
      </c>
      <c r="E1419" s="72" t="s">
        <v>235</v>
      </c>
      <c r="F1419" s="72">
        <v>-40</v>
      </c>
      <c r="G1419" s="72" t="s">
        <v>1511</v>
      </c>
    </row>
    <row r="1420" spans="1:7">
      <c r="A1420" s="72" t="s">
        <v>1542</v>
      </c>
      <c r="D1420" s="72" t="s">
        <v>1710</v>
      </c>
      <c r="E1420" s="72" t="s">
        <v>235</v>
      </c>
      <c r="F1420" s="72" t="s">
        <v>235</v>
      </c>
    </row>
    <row r="1421" spans="1:7">
      <c r="A1421" s="72" t="s">
        <v>1542</v>
      </c>
      <c r="D1421" s="72" t="s">
        <v>1711</v>
      </c>
      <c r="E1421" s="72" t="s">
        <v>235</v>
      </c>
      <c r="F1421" s="72" t="s">
        <v>235</v>
      </c>
    </row>
    <row r="1422" spans="1:7">
      <c r="A1422" s="72" t="s">
        <v>1542</v>
      </c>
      <c r="D1422" s="72" t="s">
        <v>1712</v>
      </c>
      <c r="E1422" s="72">
        <v>1</v>
      </c>
      <c r="F1422" s="72">
        <v>126</v>
      </c>
      <c r="G1422" s="72" t="s">
        <v>252</v>
      </c>
    </row>
    <row r="1423" spans="1:7">
      <c r="A1423" s="72" t="s">
        <v>1542</v>
      </c>
      <c r="D1423" s="72" t="s">
        <v>1713</v>
      </c>
      <c r="E1423" s="72" t="s">
        <v>235</v>
      </c>
      <c r="F1423" s="72" t="s">
        <v>235</v>
      </c>
      <c r="G1423" s="72" t="s">
        <v>1507</v>
      </c>
    </row>
    <row r="1424" spans="1:7">
      <c r="A1424" s="72" t="s">
        <v>1542</v>
      </c>
      <c r="D1424" s="72" t="s">
        <v>1714</v>
      </c>
      <c r="E1424" s="72">
        <v>1</v>
      </c>
      <c r="F1424" s="72">
        <v>126</v>
      </c>
      <c r="G1424" s="72" t="s">
        <v>252</v>
      </c>
    </row>
    <row r="1425" spans="1:7">
      <c r="A1425" s="72" t="s">
        <v>1542</v>
      </c>
      <c r="D1425" s="72" t="s">
        <v>1715</v>
      </c>
      <c r="E1425" s="72" t="s">
        <v>235</v>
      </c>
      <c r="F1425" s="72" t="s">
        <v>235</v>
      </c>
      <c r="G1425" s="72" t="s">
        <v>1507</v>
      </c>
    </row>
    <row r="1426" spans="1:7">
      <c r="A1426" s="72" t="s">
        <v>1542</v>
      </c>
      <c r="D1426" s="72" t="s">
        <v>1716</v>
      </c>
      <c r="E1426" s="72" t="s">
        <v>235</v>
      </c>
      <c r="F1426" s="72">
        <v>-40</v>
      </c>
      <c r="G1426" s="72" t="s">
        <v>1511</v>
      </c>
    </row>
    <row r="1427" spans="1:7">
      <c r="A1427" s="72" t="s">
        <v>1542</v>
      </c>
      <c r="D1427" s="72" t="s">
        <v>1717</v>
      </c>
      <c r="E1427" s="72" t="s">
        <v>235</v>
      </c>
      <c r="F1427" s="72" t="s">
        <v>235</v>
      </c>
    </row>
    <row r="1428" spans="1:7">
      <c r="A1428" s="72" t="s">
        <v>1542</v>
      </c>
      <c r="D1428" s="72" t="s">
        <v>1718</v>
      </c>
      <c r="E1428" s="72" t="s">
        <v>235</v>
      </c>
      <c r="F1428" s="72" t="s">
        <v>235</v>
      </c>
    </row>
    <row r="1429" spans="1:7">
      <c r="A1429" s="72" t="s">
        <v>1542</v>
      </c>
      <c r="D1429" s="72" t="s">
        <v>1719</v>
      </c>
      <c r="E1429" s="72">
        <v>1</v>
      </c>
      <c r="F1429" s="72">
        <v>126</v>
      </c>
      <c r="G1429" s="72" t="s">
        <v>252</v>
      </c>
    </row>
    <row r="1430" spans="1:7">
      <c r="A1430" s="72" t="s">
        <v>1542</v>
      </c>
      <c r="D1430" s="72" t="s">
        <v>1720</v>
      </c>
      <c r="E1430" s="72" t="s">
        <v>235</v>
      </c>
      <c r="F1430" s="72" t="s">
        <v>235</v>
      </c>
      <c r="G1430" s="72" t="s">
        <v>1507</v>
      </c>
    </row>
    <row r="1431" spans="1:7">
      <c r="A1431" s="72" t="s">
        <v>1542</v>
      </c>
      <c r="D1431" s="72" t="s">
        <v>1721</v>
      </c>
      <c r="E1431" s="72">
        <v>1</v>
      </c>
      <c r="F1431" s="72">
        <v>126</v>
      </c>
      <c r="G1431" s="72" t="s">
        <v>252</v>
      </c>
    </row>
    <row r="1432" spans="1:7">
      <c r="A1432" s="72" t="s">
        <v>1542</v>
      </c>
      <c r="D1432" s="72" t="s">
        <v>1722</v>
      </c>
      <c r="E1432" s="72" t="s">
        <v>235</v>
      </c>
      <c r="F1432" s="72" t="s">
        <v>235</v>
      </c>
      <c r="G1432" s="72" t="s">
        <v>1507</v>
      </c>
    </row>
    <row r="1433" spans="1:7">
      <c r="A1433" s="72" t="s">
        <v>1542</v>
      </c>
      <c r="D1433" s="72" t="s">
        <v>1723</v>
      </c>
      <c r="E1433" s="72" t="s">
        <v>235</v>
      </c>
      <c r="F1433" s="72">
        <v>-40</v>
      </c>
      <c r="G1433" s="72" t="s">
        <v>1511</v>
      </c>
    </row>
    <row r="1434" spans="1:7">
      <c r="A1434" s="72" t="s">
        <v>1542</v>
      </c>
      <c r="D1434" s="72" t="s">
        <v>1724</v>
      </c>
      <c r="E1434" s="72" t="s">
        <v>235</v>
      </c>
      <c r="F1434" s="72" t="s">
        <v>235</v>
      </c>
    </row>
    <row r="1435" spans="1:7">
      <c r="A1435" s="72" t="s">
        <v>1542</v>
      </c>
      <c r="D1435" s="72" t="s">
        <v>1725</v>
      </c>
      <c r="E1435" s="72" t="s">
        <v>235</v>
      </c>
      <c r="F1435" s="72" t="s">
        <v>235</v>
      </c>
    </row>
    <row r="1436" spans="1:7">
      <c r="A1436" s="72" t="s">
        <v>1542</v>
      </c>
      <c r="D1436" s="72" t="s">
        <v>1726</v>
      </c>
      <c r="E1436" s="72">
        <v>1</v>
      </c>
      <c r="F1436" s="72">
        <v>126</v>
      </c>
      <c r="G1436" s="72" t="s">
        <v>252</v>
      </c>
    </row>
    <row r="1437" spans="1:7">
      <c r="A1437" s="72" t="s">
        <v>1542</v>
      </c>
      <c r="D1437" s="72" t="s">
        <v>1727</v>
      </c>
      <c r="E1437" s="72" t="s">
        <v>235</v>
      </c>
      <c r="F1437" s="72" t="s">
        <v>235</v>
      </c>
      <c r="G1437" s="72" t="s">
        <v>1507</v>
      </c>
    </row>
    <row r="1438" spans="1:7">
      <c r="A1438" s="72" t="s">
        <v>1542</v>
      </c>
      <c r="D1438" s="72" t="s">
        <v>1728</v>
      </c>
      <c r="E1438" s="72">
        <v>1</v>
      </c>
      <c r="F1438" s="72">
        <v>126</v>
      </c>
      <c r="G1438" s="72" t="s">
        <v>252</v>
      </c>
    </row>
    <row r="1439" spans="1:7">
      <c r="A1439" s="72" t="s">
        <v>1542</v>
      </c>
      <c r="D1439" s="72" t="s">
        <v>1729</v>
      </c>
      <c r="E1439" s="72" t="s">
        <v>235</v>
      </c>
      <c r="F1439" s="72" t="s">
        <v>235</v>
      </c>
      <c r="G1439" s="72" t="s">
        <v>1507</v>
      </c>
    </row>
    <row r="1440" spans="1:7">
      <c r="A1440" s="72" t="s">
        <v>1542</v>
      </c>
      <c r="D1440" s="72" t="s">
        <v>1730</v>
      </c>
      <c r="E1440" s="72" t="s">
        <v>235</v>
      </c>
      <c r="F1440" s="72">
        <v>-40</v>
      </c>
      <c r="G1440" s="72" t="s">
        <v>1511</v>
      </c>
    </row>
    <row r="1441" spans="1:7">
      <c r="A1441" s="72" t="s">
        <v>1542</v>
      </c>
      <c r="D1441" s="72" t="s">
        <v>1731</v>
      </c>
      <c r="E1441" s="72" t="s">
        <v>235</v>
      </c>
      <c r="F1441" s="72" t="s">
        <v>235</v>
      </c>
    </row>
    <row r="1442" spans="1:7">
      <c r="A1442" s="72" t="s">
        <v>1542</v>
      </c>
      <c r="D1442" s="72" t="s">
        <v>1732</v>
      </c>
      <c r="E1442" s="72" t="s">
        <v>235</v>
      </c>
      <c r="F1442" s="72" t="s">
        <v>235</v>
      </c>
    </row>
    <row r="1443" spans="1:7">
      <c r="A1443" s="72" t="s">
        <v>1542</v>
      </c>
      <c r="D1443" s="72" t="s">
        <v>1733</v>
      </c>
      <c r="E1443" s="72">
        <v>1</v>
      </c>
      <c r="F1443" s="72">
        <v>126</v>
      </c>
      <c r="G1443" s="72" t="s">
        <v>252</v>
      </c>
    </row>
    <row r="1444" spans="1:7">
      <c r="A1444" s="72" t="s">
        <v>1542</v>
      </c>
      <c r="D1444" s="72" t="s">
        <v>1734</v>
      </c>
      <c r="E1444" s="72" t="s">
        <v>235</v>
      </c>
      <c r="F1444" s="72" t="s">
        <v>235</v>
      </c>
      <c r="G1444" s="72" t="s">
        <v>1507</v>
      </c>
    </row>
    <row r="1445" spans="1:7">
      <c r="A1445" s="72" t="s">
        <v>1542</v>
      </c>
      <c r="D1445" s="72" t="s">
        <v>1735</v>
      </c>
      <c r="E1445" s="72">
        <v>1</v>
      </c>
      <c r="F1445" s="72">
        <v>126</v>
      </c>
      <c r="G1445" s="72" t="s">
        <v>252</v>
      </c>
    </row>
    <row r="1446" spans="1:7">
      <c r="A1446" s="72" t="s">
        <v>1542</v>
      </c>
      <c r="D1446" s="72" t="s">
        <v>1736</v>
      </c>
      <c r="E1446" s="72" t="s">
        <v>235</v>
      </c>
      <c r="F1446" s="72" t="s">
        <v>235</v>
      </c>
      <c r="G1446" s="72" t="s">
        <v>1507</v>
      </c>
    </row>
    <row r="1447" spans="1:7">
      <c r="A1447" s="72" t="s">
        <v>1542</v>
      </c>
      <c r="D1447" s="72" t="s">
        <v>1737</v>
      </c>
      <c r="E1447" s="72" t="s">
        <v>235</v>
      </c>
      <c r="F1447" s="72">
        <v>-40</v>
      </c>
      <c r="G1447" s="72" t="s">
        <v>1511</v>
      </c>
    </row>
    <row r="1448" spans="1:7">
      <c r="A1448" s="72" t="s">
        <v>1542</v>
      </c>
      <c r="D1448" s="72" t="s">
        <v>1738</v>
      </c>
      <c r="E1448" s="72" t="s">
        <v>235</v>
      </c>
      <c r="F1448" s="72" t="s">
        <v>235</v>
      </c>
    </row>
    <row r="1449" spans="1:7">
      <c r="A1449" s="72" t="s">
        <v>1542</v>
      </c>
      <c r="D1449" s="72" t="s">
        <v>1739</v>
      </c>
      <c r="E1449" s="72" t="s">
        <v>235</v>
      </c>
      <c r="F1449" s="72" t="s">
        <v>235</v>
      </c>
    </row>
    <row r="1450" spans="1:7">
      <c r="A1450" s="72" t="s">
        <v>1542</v>
      </c>
      <c r="D1450" s="72" t="s">
        <v>1740</v>
      </c>
      <c r="E1450" s="72">
        <v>1</v>
      </c>
      <c r="F1450" s="72">
        <v>126</v>
      </c>
      <c r="G1450" s="72" t="s">
        <v>252</v>
      </c>
    </row>
    <row r="1451" spans="1:7">
      <c r="A1451" s="72" t="s">
        <v>1542</v>
      </c>
      <c r="D1451" s="72" t="s">
        <v>1741</v>
      </c>
      <c r="E1451" s="72" t="s">
        <v>235</v>
      </c>
      <c r="F1451" s="72" t="s">
        <v>235</v>
      </c>
      <c r="G1451" s="72" t="s">
        <v>1507</v>
      </c>
    </row>
    <row r="1452" spans="1:7">
      <c r="A1452" s="72" t="s">
        <v>1542</v>
      </c>
      <c r="D1452" s="72" t="s">
        <v>1742</v>
      </c>
      <c r="E1452" s="72">
        <v>1</v>
      </c>
      <c r="F1452" s="72">
        <v>126</v>
      </c>
      <c r="G1452" s="72" t="s">
        <v>252</v>
      </c>
    </row>
    <row r="1453" spans="1:7">
      <c r="A1453" s="72" t="s">
        <v>1542</v>
      </c>
      <c r="D1453" s="72" t="s">
        <v>1743</v>
      </c>
      <c r="E1453" s="72" t="s">
        <v>235</v>
      </c>
      <c r="F1453" s="72" t="s">
        <v>235</v>
      </c>
      <c r="G1453" s="72" t="s">
        <v>1507</v>
      </c>
    </row>
    <row r="1454" spans="1:7">
      <c r="A1454" s="72" t="s">
        <v>1542</v>
      </c>
      <c r="D1454" s="72" t="s">
        <v>1744</v>
      </c>
      <c r="E1454" s="72" t="s">
        <v>235</v>
      </c>
      <c r="F1454" s="72">
        <v>-40</v>
      </c>
      <c r="G1454" s="72" t="s">
        <v>1511</v>
      </c>
    </row>
    <row r="1455" spans="1:7">
      <c r="A1455" s="72" t="s">
        <v>1542</v>
      </c>
      <c r="D1455" s="72" t="s">
        <v>1745</v>
      </c>
      <c r="E1455" s="72" t="s">
        <v>235</v>
      </c>
      <c r="F1455" s="72" t="s">
        <v>235</v>
      </c>
    </row>
    <row r="1456" spans="1:7">
      <c r="A1456" s="72" t="s">
        <v>1542</v>
      </c>
      <c r="D1456" s="72" t="s">
        <v>1746</v>
      </c>
      <c r="E1456" s="72" t="s">
        <v>235</v>
      </c>
      <c r="F1456" s="72" t="s">
        <v>235</v>
      </c>
    </row>
    <row r="1457" spans="1:7">
      <c r="A1457" s="72" t="s">
        <v>1542</v>
      </c>
      <c r="D1457" s="72" t="s">
        <v>1747</v>
      </c>
      <c r="E1457" s="72">
        <v>1</v>
      </c>
      <c r="F1457" s="72">
        <v>126</v>
      </c>
      <c r="G1457" s="72" t="s">
        <v>252</v>
      </c>
    </row>
    <row r="1458" spans="1:7">
      <c r="A1458" s="72" t="s">
        <v>1542</v>
      </c>
      <c r="D1458" s="72" t="s">
        <v>1748</v>
      </c>
      <c r="E1458" s="72" t="s">
        <v>235</v>
      </c>
      <c r="F1458" s="72" t="s">
        <v>235</v>
      </c>
      <c r="G1458" s="72" t="s">
        <v>1507</v>
      </c>
    </row>
    <row r="1459" spans="1:7">
      <c r="A1459" s="72" t="s">
        <v>1542</v>
      </c>
      <c r="D1459" s="72" t="s">
        <v>1749</v>
      </c>
      <c r="E1459" s="72">
        <v>1</v>
      </c>
      <c r="F1459" s="72">
        <v>126</v>
      </c>
      <c r="G1459" s="72" t="s">
        <v>252</v>
      </c>
    </row>
    <row r="1460" spans="1:7">
      <c r="A1460" s="72" t="s">
        <v>1542</v>
      </c>
      <c r="D1460" s="72" t="s">
        <v>1750</v>
      </c>
      <c r="E1460" s="72" t="s">
        <v>235</v>
      </c>
      <c r="F1460" s="72" t="s">
        <v>235</v>
      </c>
      <c r="G1460" s="72" t="s">
        <v>1507</v>
      </c>
    </row>
    <row r="1461" spans="1:7">
      <c r="A1461" s="72" t="s">
        <v>1542</v>
      </c>
      <c r="D1461" s="72" t="s">
        <v>1751</v>
      </c>
      <c r="E1461" s="72" t="s">
        <v>235</v>
      </c>
      <c r="F1461" s="72">
        <v>-40</v>
      </c>
      <c r="G1461" s="72" t="s">
        <v>1511</v>
      </c>
    </row>
    <row r="1462" spans="1:7">
      <c r="A1462" s="72" t="s">
        <v>1542</v>
      </c>
      <c r="D1462" s="72" t="s">
        <v>1752</v>
      </c>
      <c r="E1462" s="72" t="s">
        <v>235</v>
      </c>
      <c r="F1462" s="72" t="s">
        <v>235</v>
      </c>
    </row>
    <row r="1463" spans="1:7">
      <c r="A1463" s="72" t="s">
        <v>1542</v>
      </c>
      <c r="D1463" s="72" t="s">
        <v>1753</v>
      </c>
      <c r="E1463" s="72" t="s">
        <v>235</v>
      </c>
      <c r="F1463" s="72" t="s">
        <v>235</v>
      </c>
    </row>
    <row r="1464" spans="1:7">
      <c r="A1464" s="72" t="s">
        <v>1542</v>
      </c>
      <c r="D1464" s="72" t="s">
        <v>1754</v>
      </c>
      <c r="E1464" s="72">
        <v>1</v>
      </c>
      <c r="F1464" s="72">
        <v>126</v>
      </c>
      <c r="G1464" s="72" t="s">
        <v>252</v>
      </c>
    </row>
    <row r="1465" spans="1:7">
      <c r="A1465" s="72" t="s">
        <v>1542</v>
      </c>
      <c r="D1465" s="72" t="s">
        <v>1755</v>
      </c>
      <c r="E1465" s="72" t="s">
        <v>235</v>
      </c>
      <c r="F1465" s="72" t="s">
        <v>235</v>
      </c>
      <c r="G1465" s="72" t="s">
        <v>1507</v>
      </c>
    </row>
    <row r="1466" spans="1:7">
      <c r="A1466" s="72" t="s">
        <v>1542</v>
      </c>
      <c r="D1466" s="72" t="s">
        <v>1756</v>
      </c>
      <c r="E1466" s="72">
        <v>1</v>
      </c>
      <c r="F1466" s="72">
        <v>126</v>
      </c>
      <c r="G1466" s="72" t="s">
        <v>252</v>
      </c>
    </row>
    <row r="1467" spans="1:7">
      <c r="A1467" s="72" t="s">
        <v>1542</v>
      </c>
      <c r="D1467" s="72" t="s">
        <v>1757</v>
      </c>
      <c r="E1467" s="72" t="s">
        <v>235</v>
      </c>
      <c r="F1467" s="72" t="s">
        <v>235</v>
      </c>
      <c r="G1467" s="72" t="s">
        <v>1507</v>
      </c>
    </row>
    <row r="1468" spans="1:7">
      <c r="A1468" s="72" t="s">
        <v>1542</v>
      </c>
      <c r="D1468" s="72" t="s">
        <v>1758</v>
      </c>
      <c r="E1468" s="72" t="s">
        <v>235</v>
      </c>
      <c r="F1468" s="72">
        <v>-40</v>
      </c>
      <c r="G1468" s="72" t="s">
        <v>1511</v>
      </c>
    </row>
    <row r="1469" spans="1:7">
      <c r="A1469" s="72" t="s">
        <v>1542</v>
      </c>
      <c r="D1469" s="72" t="s">
        <v>1759</v>
      </c>
      <c r="E1469" s="72" t="s">
        <v>235</v>
      </c>
      <c r="F1469" s="72" t="s">
        <v>235</v>
      </c>
    </row>
    <row r="1470" spans="1:7">
      <c r="A1470" s="72" t="s">
        <v>1542</v>
      </c>
      <c r="D1470" s="72" t="s">
        <v>1760</v>
      </c>
      <c r="E1470" s="72" t="s">
        <v>235</v>
      </c>
      <c r="F1470" s="72" t="s">
        <v>235</v>
      </c>
    </row>
    <row r="1471" spans="1:7">
      <c r="A1471" s="72" t="s">
        <v>1542</v>
      </c>
      <c r="D1471" s="72" t="s">
        <v>1761</v>
      </c>
      <c r="E1471" s="72">
        <v>1</v>
      </c>
      <c r="F1471" s="72">
        <v>126</v>
      </c>
      <c r="G1471" s="72" t="s">
        <v>252</v>
      </c>
    </row>
    <row r="1472" spans="1:7">
      <c r="A1472" s="72" t="s">
        <v>1542</v>
      </c>
      <c r="D1472" s="72" t="s">
        <v>1762</v>
      </c>
      <c r="E1472" s="72" t="s">
        <v>235</v>
      </c>
      <c r="F1472" s="72" t="s">
        <v>235</v>
      </c>
      <c r="G1472" s="72" t="s">
        <v>1507</v>
      </c>
    </row>
    <row r="1473" spans="1:7">
      <c r="A1473" s="72" t="s">
        <v>1542</v>
      </c>
      <c r="D1473" s="72" t="s">
        <v>1763</v>
      </c>
      <c r="E1473" s="72">
        <v>1</v>
      </c>
      <c r="F1473" s="72">
        <v>126</v>
      </c>
      <c r="G1473" s="72" t="s">
        <v>252</v>
      </c>
    </row>
    <row r="1474" spans="1:7">
      <c r="A1474" s="72" t="s">
        <v>1542</v>
      </c>
      <c r="D1474" s="72" t="s">
        <v>1764</v>
      </c>
      <c r="E1474" s="72" t="s">
        <v>235</v>
      </c>
      <c r="F1474" s="72" t="s">
        <v>235</v>
      </c>
      <c r="G1474" s="72" t="s">
        <v>1507</v>
      </c>
    </row>
    <row r="1475" spans="1:7">
      <c r="A1475" s="72" t="s">
        <v>1542</v>
      </c>
      <c r="D1475" s="72" t="s">
        <v>1765</v>
      </c>
      <c r="E1475" s="72" t="s">
        <v>235</v>
      </c>
      <c r="F1475" s="72">
        <v>-40</v>
      </c>
      <c r="G1475" s="72" t="s">
        <v>1511</v>
      </c>
    </row>
    <row r="1476" spans="1:7">
      <c r="A1476" s="72" t="s">
        <v>1542</v>
      </c>
      <c r="D1476" s="72" t="s">
        <v>1766</v>
      </c>
      <c r="E1476" s="72" t="s">
        <v>235</v>
      </c>
      <c r="F1476" s="72" t="s">
        <v>235</v>
      </c>
    </row>
    <row r="1477" spans="1:7">
      <c r="A1477" s="72" t="s">
        <v>1542</v>
      </c>
      <c r="D1477" s="72" t="s">
        <v>1767</v>
      </c>
      <c r="E1477" s="72" t="s">
        <v>235</v>
      </c>
      <c r="F1477" s="72" t="s">
        <v>235</v>
      </c>
    </row>
    <row r="1478" spans="1:7">
      <c r="A1478" s="72" t="s">
        <v>1542</v>
      </c>
      <c r="D1478" s="72" t="s">
        <v>1768</v>
      </c>
      <c r="E1478" s="72">
        <v>1</v>
      </c>
      <c r="F1478" s="72">
        <v>126</v>
      </c>
      <c r="G1478" s="72" t="s">
        <v>252</v>
      </c>
    </row>
    <row r="1479" spans="1:7">
      <c r="A1479" s="72" t="s">
        <v>1542</v>
      </c>
      <c r="D1479" s="72" t="s">
        <v>1769</v>
      </c>
      <c r="E1479" s="72" t="s">
        <v>235</v>
      </c>
      <c r="F1479" s="72" t="s">
        <v>235</v>
      </c>
      <c r="G1479" s="72" t="s">
        <v>1507</v>
      </c>
    </row>
    <row r="1480" spans="1:7">
      <c r="A1480" s="72" t="s">
        <v>1542</v>
      </c>
      <c r="D1480" s="72" t="s">
        <v>1770</v>
      </c>
      <c r="E1480" s="72">
        <v>1</v>
      </c>
      <c r="F1480" s="72">
        <v>126</v>
      </c>
      <c r="G1480" s="72" t="s">
        <v>252</v>
      </c>
    </row>
    <row r="1481" spans="1:7">
      <c r="A1481" s="72" t="s">
        <v>1542</v>
      </c>
      <c r="D1481" s="72" t="s">
        <v>1771</v>
      </c>
      <c r="E1481" s="72" t="s">
        <v>235</v>
      </c>
      <c r="F1481" s="72" t="s">
        <v>235</v>
      </c>
      <c r="G1481" s="72" t="s">
        <v>1507</v>
      </c>
    </row>
    <row r="1482" spans="1:7">
      <c r="A1482" s="72" t="s">
        <v>1542</v>
      </c>
      <c r="D1482" s="72" t="s">
        <v>1772</v>
      </c>
      <c r="E1482" s="72" t="s">
        <v>235</v>
      </c>
      <c r="F1482" s="72">
        <v>-40</v>
      </c>
      <c r="G1482" s="72" t="s">
        <v>1511</v>
      </c>
    </row>
    <row r="1483" spans="1:7">
      <c r="A1483" s="72" t="s">
        <v>1542</v>
      </c>
      <c r="D1483" s="72" t="s">
        <v>1773</v>
      </c>
      <c r="E1483" s="72" t="s">
        <v>235</v>
      </c>
      <c r="F1483" s="72" t="s">
        <v>235</v>
      </c>
    </row>
    <row r="1484" spans="1:7">
      <c r="A1484" s="72" t="s">
        <v>1542</v>
      </c>
      <c r="D1484" s="72" t="s">
        <v>1774</v>
      </c>
      <c r="E1484" s="72" t="s">
        <v>235</v>
      </c>
      <c r="F1484" s="72" t="s">
        <v>235</v>
      </c>
    </row>
    <row r="1485" spans="1:7">
      <c r="A1485" s="72" t="s">
        <v>1542</v>
      </c>
      <c r="D1485" s="72" t="s">
        <v>1775</v>
      </c>
      <c r="E1485" s="72">
        <v>1</v>
      </c>
      <c r="F1485" s="72">
        <v>126</v>
      </c>
      <c r="G1485" s="72" t="s">
        <v>252</v>
      </c>
    </row>
    <row r="1486" spans="1:7">
      <c r="A1486" s="72" t="s">
        <v>1542</v>
      </c>
      <c r="D1486" s="72" t="s">
        <v>1776</v>
      </c>
      <c r="E1486" s="72" t="s">
        <v>235</v>
      </c>
      <c r="F1486" s="72" t="s">
        <v>235</v>
      </c>
      <c r="G1486" s="72" t="s">
        <v>1507</v>
      </c>
    </row>
    <row r="1487" spans="1:7">
      <c r="A1487" s="72" t="s">
        <v>1542</v>
      </c>
      <c r="D1487" s="72" t="s">
        <v>1777</v>
      </c>
      <c r="E1487" s="72">
        <v>1</v>
      </c>
      <c r="F1487" s="72">
        <v>126</v>
      </c>
      <c r="G1487" s="72" t="s">
        <v>252</v>
      </c>
    </row>
    <row r="1488" spans="1:7">
      <c r="A1488" s="72" t="s">
        <v>1542</v>
      </c>
      <c r="D1488" s="72" t="s">
        <v>1778</v>
      </c>
      <c r="E1488" s="72" t="s">
        <v>235</v>
      </c>
      <c r="F1488" s="72" t="s">
        <v>235</v>
      </c>
      <c r="G1488" s="72" t="s">
        <v>1507</v>
      </c>
    </row>
    <row r="1489" spans="1:7">
      <c r="A1489" s="72" t="s">
        <v>1542</v>
      </c>
      <c r="D1489" s="72" t="s">
        <v>1779</v>
      </c>
      <c r="E1489" s="72" t="s">
        <v>235</v>
      </c>
      <c r="F1489" s="72">
        <v>-40</v>
      </c>
      <c r="G1489" s="72" t="s">
        <v>1511</v>
      </c>
    </row>
    <row r="1490" spans="1:7">
      <c r="A1490" s="72" t="s">
        <v>1542</v>
      </c>
      <c r="D1490" s="72" t="s">
        <v>1780</v>
      </c>
      <c r="E1490" s="72" t="s">
        <v>235</v>
      </c>
      <c r="F1490" s="72" t="s">
        <v>235</v>
      </c>
    </row>
    <row r="1491" spans="1:7">
      <c r="A1491" s="72" t="s">
        <v>1542</v>
      </c>
      <c r="D1491" s="72" t="s">
        <v>1781</v>
      </c>
      <c r="E1491" s="72" t="s">
        <v>235</v>
      </c>
      <c r="F1491" s="72" t="s">
        <v>235</v>
      </c>
    </row>
    <row r="1492" spans="1:7">
      <c r="A1492" s="72" t="s">
        <v>1542</v>
      </c>
      <c r="D1492" s="72" t="s">
        <v>1782</v>
      </c>
      <c r="E1492" s="72">
        <v>1</v>
      </c>
      <c r="F1492" s="72">
        <v>126</v>
      </c>
      <c r="G1492" s="72" t="s">
        <v>252</v>
      </c>
    </row>
    <row r="1493" spans="1:7">
      <c r="A1493" s="72" t="s">
        <v>1542</v>
      </c>
      <c r="D1493" s="72" t="s">
        <v>1783</v>
      </c>
      <c r="E1493" s="72" t="s">
        <v>235</v>
      </c>
      <c r="F1493" s="72" t="s">
        <v>235</v>
      </c>
      <c r="G1493" s="72" t="s">
        <v>1507</v>
      </c>
    </row>
    <row r="1494" spans="1:7">
      <c r="A1494" s="72" t="s">
        <v>1542</v>
      </c>
      <c r="D1494" s="72" t="s">
        <v>1784</v>
      </c>
      <c r="E1494" s="72">
        <v>1</v>
      </c>
      <c r="F1494" s="72">
        <v>126</v>
      </c>
      <c r="G1494" s="72" t="s">
        <v>252</v>
      </c>
    </row>
    <row r="1495" spans="1:7">
      <c r="A1495" s="72" t="s">
        <v>1542</v>
      </c>
      <c r="D1495" s="72" t="s">
        <v>1785</v>
      </c>
      <c r="E1495" s="72" t="s">
        <v>235</v>
      </c>
      <c r="F1495" s="72" t="s">
        <v>235</v>
      </c>
      <c r="G1495" s="72" t="s">
        <v>1507</v>
      </c>
    </row>
    <row r="1496" spans="1:7">
      <c r="A1496" s="72" t="s">
        <v>1542</v>
      </c>
      <c r="D1496" s="72" t="s">
        <v>1786</v>
      </c>
      <c r="E1496" s="72" t="s">
        <v>235</v>
      </c>
      <c r="F1496" s="72">
        <v>-40</v>
      </c>
      <c r="G1496" s="72" t="s">
        <v>1511</v>
      </c>
    </row>
    <row r="1497" spans="1:7">
      <c r="A1497" s="72" t="s">
        <v>1542</v>
      </c>
      <c r="D1497" s="72" t="s">
        <v>1787</v>
      </c>
      <c r="E1497" s="72" t="s">
        <v>235</v>
      </c>
      <c r="F1497" s="72" t="s">
        <v>235</v>
      </c>
    </row>
    <row r="1498" spans="1:7">
      <c r="A1498" s="72" t="s">
        <v>1542</v>
      </c>
      <c r="D1498" s="72" t="s">
        <v>1788</v>
      </c>
      <c r="E1498" s="72" t="s">
        <v>235</v>
      </c>
      <c r="F1498" s="72" t="s">
        <v>235</v>
      </c>
    </row>
    <row r="1499" spans="1:7">
      <c r="A1499" s="72" t="s">
        <v>1789</v>
      </c>
      <c r="D1499" s="72" t="s">
        <v>1790</v>
      </c>
      <c r="E1499" s="72">
        <v>256</v>
      </c>
      <c r="F1499" s="72">
        <v>256</v>
      </c>
      <c r="G1499" s="72" t="s">
        <v>252</v>
      </c>
    </row>
    <row r="1500" spans="1:7">
      <c r="A1500" s="72" t="s">
        <v>1789</v>
      </c>
      <c r="D1500" s="72" t="s">
        <v>1791</v>
      </c>
      <c r="E1500" s="72">
        <v>-13</v>
      </c>
      <c r="F1500" s="72">
        <v>0</v>
      </c>
      <c r="G1500" s="72" t="s">
        <v>242</v>
      </c>
    </row>
    <row r="1501" spans="1:7">
      <c r="A1501" s="72" t="s">
        <v>1789</v>
      </c>
      <c r="D1501" s="72" t="s">
        <v>1792</v>
      </c>
      <c r="E1501" s="72">
        <v>0</v>
      </c>
      <c r="F1501" s="72">
        <v>3.4</v>
      </c>
      <c r="G1501" s="72" t="s">
        <v>242</v>
      </c>
    </row>
    <row r="1502" spans="1:7">
      <c r="A1502" s="72" t="s">
        <v>1789</v>
      </c>
      <c r="D1502" s="72" t="s">
        <v>1793</v>
      </c>
      <c r="E1502" s="72">
        <v>0</v>
      </c>
      <c r="F1502" s="72">
        <v>31</v>
      </c>
      <c r="G1502" s="72" t="s">
        <v>252</v>
      </c>
    </row>
    <row r="1503" spans="1:7">
      <c r="A1503" s="72" t="s">
        <v>1789</v>
      </c>
      <c r="D1503" s="72" t="s">
        <v>1794</v>
      </c>
      <c r="E1503" s="72">
        <v>0</v>
      </c>
      <c r="F1503" s="72">
        <v>3</v>
      </c>
      <c r="G1503" s="72" t="s">
        <v>252</v>
      </c>
    </row>
    <row r="1504" spans="1:7">
      <c r="A1504" s="72" t="s">
        <v>1789</v>
      </c>
      <c r="D1504" s="72" t="s">
        <v>1795</v>
      </c>
      <c r="E1504" s="72">
        <v>-13</v>
      </c>
      <c r="F1504" s="72">
        <v>0</v>
      </c>
      <c r="G1504" s="72" t="s">
        <v>242</v>
      </c>
    </row>
    <row r="1505" spans="1:7">
      <c r="A1505" s="72" t="s">
        <v>1789</v>
      </c>
      <c r="D1505" s="72" t="s">
        <v>1796</v>
      </c>
      <c r="E1505" s="72">
        <v>0</v>
      </c>
      <c r="F1505" s="72">
        <v>3.4</v>
      </c>
      <c r="G1505" s="72" t="s">
        <v>242</v>
      </c>
    </row>
    <row r="1506" spans="1:7">
      <c r="A1506" s="72" t="s">
        <v>1789</v>
      </c>
      <c r="D1506" s="72" t="s">
        <v>1797</v>
      </c>
      <c r="E1506" s="72">
        <v>0</v>
      </c>
      <c r="F1506" s="72">
        <v>31</v>
      </c>
      <c r="G1506" s="72" t="s">
        <v>252</v>
      </c>
    </row>
    <row r="1507" spans="1:7">
      <c r="A1507" s="72" t="s">
        <v>1789</v>
      </c>
      <c r="D1507" s="72" t="s">
        <v>1798</v>
      </c>
      <c r="E1507" s="72">
        <v>0</v>
      </c>
      <c r="F1507" s="72">
        <v>3</v>
      </c>
      <c r="G1507" s="72" t="s">
        <v>252</v>
      </c>
    </row>
    <row r="1508" spans="1:7">
      <c r="A1508" s="72" t="s">
        <v>1789</v>
      </c>
      <c r="D1508" s="72" t="s">
        <v>1799</v>
      </c>
      <c r="E1508" s="72">
        <v>-13</v>
      </c>
      <c r="F1508" s="72">
        <v>0</v>
      </c>
      <c r="G1508" s="72" t="s">
        <v>242</v>
      </c>
    </row>
    <row r="1509" spans="1:7">
      <c r="A1509" s="72" t="s">
        <v>1789</v>
      </c>
      <c r="D1509" s="72" t="s">
        <v>1800</v>
      </c>
      <c r="E1509" s="72">
        <v>0</v>
      </c>
      <c r="F1509" s="72">
        <v>3.4</v>
      </c>
      <c r="G1509" s="72" t="s">
        <v>242</v>
      </c>
    </row>
    <row r="1510" spans="1:7">
      <c r="A1510" s="72" t="s">
        <v>1789</v>
      </c>
      <c r="D1510" s="72" t="s">
        <v>1801</v>
      </c>
      <c r="E1510" s="72">
        <v>0</v>
      </c>
      <c r="F1510" s="72">
        <v>31</v>
      </c>
      <c r="G1510" s="72" t="s">
        <v>252</v>
      </c>
    </row>
    <row r="1511" spans="1:7">
      <c r="A1511" s="72" t="s">
        <v>1789</v>
      </c>
      <c r="D1511" s="72" t="s">
        <v>1802</v>
      </c>
      <c r="E1511" s="72">
        <v>0</v>
      </c>
      <c r="F1511" s="72">
        <v>3</v>
      </c>
      <c r="G1511" s="72" t="s">
        <v>252</v>
      </c>
    </row>
    <row r="1512" spans="1:7">
      <c r="A1512" s="72" t="s">
        <v>1789</v>
      </c>
      <c r="D1512" s="72" t="s">
        <v>1803</v>
      </c>
      <c r="E1512" s="72">
        <v>-13</v>
      </c>
      <c r="F1512" s="72">
        <v>0</v>
      </c>
      <c r="G1512" s="72" t="s">
        <v>242</v>
      </c>
    </row>
    <row r="1513" spans="1:7">
      <c r="A1513" s="72" t="s">
        <v>1789</v>
      </c>
      <c r="D1513" s="72" t="s">
        <v>1804</v>
      </c>
      <c r="E1513" s="72">
        <v>0</v>
      </c>
      <c r="F1513" s="72">
        <v>3.4</v>
      </c>
      <c r="G1513" s="72" t="s">
        <v>242</v>
      </c>
    </row>
    <row r="1514" spans="1:7">
      <c r="A1514" s="72" t="s">
        <v>1789</v>
      </c>
      <c r="D1514" s="72" t="s">
        <v>1805</v>
      </c>
      <c r="E1514" s="72">
        <v>0</v>
      </c>
      <c r="F1514" s="72">
        <v>31</v>
      </c>
      <c r="G1514" s="72" t="s">
        <v>252</v>
      </c>
    </row>
    <row r="1515" spans="1:7">
      <c r="A1515" s="72" t="s">
        <v>1789</v>
      </c>
      <c r="D1515" s="72" t="s">
        <v>1806</v>
      </c>
      <c r="E1515" s="72">
        <v>0</v>
      </c>
      <c r="F1515" s="72">
        <v>3</v>
      </c>
      <c r="G1515" s="72" t="s">
        <v>252</v>
      </c>
    </row>
    <row r="1516" spans="1:7">
      <c r="A1516" s="72" t="s">
        <v>1789</v>
      </c>
      <c r="D1516" s="72" t="s">
        <v>1807</v>
      </c>
      <c r="E1516" s="72">
        <v>-13</v>
      </c>
      <c r="F1516" s="72">
        <v>0</v>
      </c>
      <c r="G1516" s="72" t="s">
        <v>242</v>
      </c>
    </row>
    <row r="1517" spans="1:7">
      <c r="A1517" s="72" t="s">
        <v>1789</v>
      </c>
      <c r="D1517" s="72" t="s">
        <v>1808</v>
      </c>
      <c r="E1517" s="72">
        <v>0</v>
      </c>
      <c r="F1517" s="72">
        <v>3.4</v>
      </c>
      <c r="G1517" s="72" t="s">
        <v>242</v>
      </c>
    </row>
    <row r="1518" spans="1:7">
      <c r="A1518" s="72" t="s">
        <v>1789</v>
      </c>
      <c r="D1518" s="72" t="s">
        <v>1809</v>
      </c>
      <c r="E1518" s="72">
        <v>0</v>
      </c>
      <c r="F1518" s="72">
        <v>31</v>
      </c>
      <c r="G1518" s="72" t="s">
        <v>252</v>
      </c>
    </row>
    <row r="1519" spans="1:7">
      <c r="A1519" s="72" t="s">
        <v>1789</v>
      </c>
      <c r="D1519" s="72" t="s">
        <v>1810</v>
      </c>
      <c r="E1519" s="72">
        <v>0</v>
      </c>
      <c r="F1519" s="72">
        <v>3</v>
      </c>
      <c r="G1519" s="72" t="s">
        <v>252</v>
      </c>
    </row>
    <row r="1520" spans="1:7">
      <c r="A1520" s="72" t="s">
        <v>1789</v>
      </c>
      <c r="D1520" s="72" t="s">
        <v>1811</v>
      </c>
      <c r="E1520" s="72">
        <v>-13</v>
      </c>
      <c r="F1520" s="72">
        <v>0</v>
      </c>
      <c r="G1520" s="72" t="s">
        <v>242</v>
      </c>
    </row>
    <row r="1521" spans="1:7">
      <c r="A1521" s="72" t="s">
        <v>1789</v>
      </c>
      <c r="D1521" s="72" t="s">
        <v>1812</v>
      </c>
      <c r="E1521" s="72">
        <v>0</v>
      </c>
      <c r="F1521" s="72">
        <v>3.4</v>
      </c>
      <c r="G1521" s="72" t="s">
        <v>242</v>
      </c>
    </row>
    <row r="1522" spans="1:7">
      <c r="A1522" s="72" t="s">
        <v>1789</v>
      </c>
      <c r="D1522" s="72" t="s">
        <v>1813</v>
      </c>
      <c r="E1522" s="72">
        <v>0</v>
      </c>
      <c r="F1522" s="72">
        <v>31</v>
      </c>
      <c r="G1522" s="72" t="s">
        <v>252</v>
      </c>
    </row>
    <row r="1523" spans="1:7">
      <c r="A1523" s="72" t="s">
        <v>1789</v>
      </c>
      <c r="D1523" s="72" t="s">
        <v>1814</v>
      </c>
      <c r="E1523" s="72">
        <v>0</v>
      </c>
      <c r="F1523" s="72">
        <v>3</v>
      </c>
      <c r="G1523" s="72" t="s">
        <v>252</v>
      </c>
    </row>
    <row r="1524" spans="1:7">
      <c r="A1524" s="72" t="s">
        <v>1789</v>
      </c>
      <c r="D1524" s="72" t="s">
        <v>1815</v>
      </c>
      <c r="E1524" s="72">
        <v>-13</v>
      </c>
      <c r="F1524" s="72">
        <v>0</v>
      </c>
      <c r="G1524" s="72" t="s">
        <v>242</v>
      </c>
    </row>
    <row r="1525" spans="1:7">
      <c r="A1525" s="72" t="s">
        <v>1789</v>
      </c>
      <c r="D1525" s="72" t="s">
        <v>1816</v>
      </c>
      <c r="E1525" s="72">
        <v>0</v>
      </c>
      <c r="F1525" s="72">
        <v>3.4</v>
      </c>
      <c r="G1525" s="72" t="s">
        <v>242</v>
      </c>
    </row>
    <row r="1526" spans="1:7">
      <c r="A1526" s="72" t="s">
        <v>1789</v>
      </c>
      <c r="D1526" s="72" t="s">
        <v>1817</v>
      </c>
      <c r="E1526" s="72">
        <v>0</v>
      </c>
      <c r="F1526" s="72">
        <v>31</v>
      </c>
      <c r="G1526" s="72" t="s">
        <v>252</v>
      </c>
    </row>
    <row r="1527" spans="1:7">
      <c r="A1527" s="72" t="s">
        <v>1789</v>
      </c>
      <c r="D1527" s="72" t="s">
        <v>1818</v>
      </c>
      <c r="E1527" s="72">
        <v>0</v>
      </c>
      <c r="F1527" s="72">
        <v>3</v>
      </c>
      <c r="G1527" s="72" t="s">
        <v>252</v>
      </c>
    </row>
    <row r="1528" spans="1:7">
      <c r="A1528" s="72" t="s">
        <v>1789</v>
      </c>
      <c r="D1528" s="72" t="s">
        <v>1819</v>
      </c>
      <c r="E1528" s="72">
        <v>-13</v>
      </c>
      <c r="F1528" s="72">
        <v>0</v>
      </c>
      <c r="G1528" s="72" t="s">
        <v>242</v>
      </c>
    </row>
    <row r="1529" spans="1:7">
      <c r="A1529" s="72" t="s">
        <v>1789</v>
      </c>
      <c r="D1529" s="72" t="s">
        <v>1820</v>
      </c>
      <c r="E1529" s="72">
        <v>0</v>
      </c>
      <c r="F1529" s="72">
        <v>3.4</v>
      </c>
      <c r="G1529" s="72" t="s">
        <v>242</v>
      </c>
    </row>
    <row r="1530" spans="1:7">
      <c r="A1530" s="72" t="s">
        <v>1789</v>
      </c>
      <c r="D1530" s="72" t="s">
        <v>1821</v>
      </c>
      <c r="E1530" s="72">
        <v>0</v>
      </c>
      <c r="F1530" s="72">
        <v>31</v>
      </c>
      <c r="G1530" s="72" t="s">
        <v>252</v>
      </c>
    </row>
    <row r="1531" spans="1:7">
      <c r="A1531" s="72" t="s">
        <v>1789</v>
      </c>
      <c r="D1531" s="72" t="s">
        <v>1822</v>
      </c>
      <c r="E1531" s="72">
        <v>0</v>
      </c>
      <c r="F1531" s="72">
        <v>3</v>
      </c>
      <c r="G1531" s="72" t="s">
        <v>252</v>
      </c>
    </row>
    <row r="1532" spans="1:7">
      <c r="A1532" s="72" t="s">
        <v>1823</v>
      </c>
      <c r="D1532" s="72" t="s">
        <v>1824</v>
      </c>
      <c r="E1532" s="72">
        <v>256</v>
      </c>
      <c r="F1532" s="72">
        <v>256</v>
      </c>
      <c r="G1532" s="72" t="s">
        <v>252</v>
      </c>
    </row>
    <row r="1533" spans="1:7">
      <c r="A1533" s="72" t="s">
        <v>1823</v>
      </c>
      <c r="D1533" s="72" t="s">
        <v>1825</v>
      </c>
      <c r="E1533" s="72">
        <v>-13</v>
      </c>
      <c r="F1533" s="72">
        <v>0</v>
      </c>
      <c r="G1533" s="72" t="s">
        <v>242</v>
      </c>
    </row>
    <row r="1534" spans="1:7">
      <c r="A1534" s="72" t="s">
        <v>1823</v>
      </c>
      <c r="D1534" s="72" t="s">
        <v>1826</v>
      </c>
      <c r="E1534" s="72">
        <v>0</v>
      </c>
      <c r="F1534" s="72">
        <v>3.4</v>
      </c>
      <c r="G1534" s="72" t="s">
        <v>242</v>
      </c>
    </row>
    <row r="1535" spans="1:7">
      <c r="A1535" s="72" t="s">
        <v>1823</v>
      </c>
      <c r="D1535" s="72" t="s">
        <v>1827</v>
      </c>
      <c r="E1535" s="72">
        <v>0</v>
      </c>
      <c r="F1535" s="72">
        <v>31</v>
      </c>
      <c r="G1535" s="72" t="s">
        <v>252</v>
      </c>
    </row>
    <row r="1536" spans="1:7">
      <c r="A1536" s="72" t="s">
        <v>1823</v>
      </c>
      <c r="D1536" s="72" t="s">
        <v>1828</v>
      </c>
      <c r="E1536" s="72">
        <v>0</v>
      </c>
      <c r="F1536" s="72">
        <v>3</v>
      </c>
      <c r="G1536" s="72" t="s">
        <v>252</v>
      </c>
    </row>
    <row r="1537" spans="1:7">
      <c r="A1537" s="72" t="s">
        <v>1823</v>
      </c>
      <c r="D1537" s="72" t="s">
        <v>1829</v>
      </c>
      <c r="E1537" s="72">
        <v>-13</v>
      </c>
      <c r="F1537" s="72">
        <v>0</v>
      </c>
      <c r="G1537" s="72" t="s">
        <v>242</v>
      </c>
    </row>
    <row r="1538" spans="1:7">
      <c r="A1538" s="72" t="s">
        <v>1823</v>
      </c>
      <c r="D1538" s="72" t="s">
        <v>1830</v>
      </c>
      <c r="E1538" s="72">
        <v>0</v>
      </c>
      <c r="F1538" s="72">
        <v>3.4</v>
      </c>
      <c r="G1538" s="72" t="s">
        <v>242</v>
      </c>
    </row>
    <row r="1539" spans="1:7">
      <c r="A1539" s="72" t="s">
        <v>1823</v>
      </c>
      <c r="D1539" s="72" t="s">
        <v>1831</v>
      </c>
      <c r="E1539" s="72">
        <v>0</v>
      </c>
      <c r="F1539" s="72">
        <v>31</v>
      </c>
      <c r="G1539" s="72" t="s">
        <v>252</v>
      </c>
    </row>
    <row r="1540" spans="1:7">
      <c r="A1540" s="72" t="s">
        <v>1823</v>
      </c>
      <c r="D1540" s="72" t="s">
        <v>1832</v>
      </c>
      <c r="E1540" s="72">
        <v>0</v>
      </c>
      <c r="F1540" s="72">
        <v>3</v>
      </c>
      <c r="G1540" s="72" t="s">
        <v>252</v>
      </c>
    </row>
    <row r="1541" spans="1:7">
      <c r="A1541" s="72" t="s">
        <v>1823</v>
      </c>
      <c r="D1541" s="72" t="s">
        <v>1833</v>
      </c>
      <c r="E1541" s="72">
        <v>-13</v>
      </c>
      <c r="F1541" s="72">
        <v>0</v>
      </c>
      <c r="G1541" s="72" t="s">
        <v>242</v>
      </c>
    </row>
    <row r="1542" spans="1:7">
      <c r="A1542" s="72" t="s">
        <v>1823</v>
      </c>
      <c r="D1542" s="72" t="s">
        <v>1834</v>
      </c>
      <c r="E1542" s="72">
        <v>0</v>
      </c>
      <c r="F1542" s="72">
        <v>3.4</v>
      </c>
      <c r="G1542" s="72" t="s">
        <v>242</v>
      </c>
    </row>
    <row r="1543" spans="1:7">
      <c r="A1543" s="72" t="s">
        <v>1823</v>
      </c>
      <c r="D1543" s="72" t="s">
        <v>1835</v>
      </c>
      <c r="E1543" s="72">
        <v>0</v>
      </c>
      <c r="F1543" s="72">
        <v>31</v>
      </c>
      <c r="G1543" s="72" t="s">
        <v>252</v>
      </c>
    </row>
    <row r="1544" spans="1:7">
      <c r="A1544" s="72" t="s">
        <v>1823</v>
      </c>
      <c r="D1544" s="72" t="s">
        <v>1836</v>
      </c>
      <c r="E1544" s="72">
        <v>0</v>
      </c>
      <c r="F1544" s="72">
        <v>3</v>
      </c>
      <c r="G1544" s="72" t="s">
        <v>252</v>
      </c>
    </row>
    <row r="1545" spans="1:7">
      <c r="A1545" s="72" t="s">
        <v>1823</v>
      </c>
      <c r="D1545" s="72" t="s">
        <v>1837</v>
      </c>
      <c r="E1545" s="72">
        <v>-13</v>
      </c>
      <c r="F1545" s="72">
        <v>0</v>
      </c>
      <c r="G1545" s="72" t="s">
        <v>242</v>
      </c>
    </row>
    <row r="1546" spans="1:7">
      <c r="A1546" s="72" t="s">
        <v>1823</v>
      </c>
      <c r="D1546" s="72" t="s">
        <v>1838</v>
      </c>
      <c r="E1546" s="72">
        <v>0</v>
      </c>
      <c r="F1546" s="72">
        <v>3.4</v>
      </c>
      <c r="G1546" s="72" t="s">
        <v>242</v>
      </c>
    </row>
    <row r="1547" spans="1:7">
      <c r="A1547" s="72" t="s">
        <v>1823</v>
      </c>
      <c r="D1547" s="72" t="s">
        <v>1839</v>
      </c>
      <c r="E1547" s="72">
        <v>0</v>
      </c>
      <c r="F1547" s="72">
        <v>31</v>
      </c>
      <c r="G1547" s="72" t="s">
        <v>252</v>
      </c>
    </row>
    <row r="1548" spans="1:7">
      <c r="A1548" s="72" t="s">
        <v>1823</v>
      </c>
      <c r="D1548" s="72" t="s">
        <v>1840</v>
      </c>
      <c r="E1548" s="72">
        <v>0</v>
      </c>
      <c r="F1548" s="72">
        <v>3</v>
      </c>
      <c r="G1548" s="72" t="s">
        <v>252</v>
      </c>
    </row>
    <row r="1549" spans="1:7">
      <c r="A1549" s="72" t="s">
        <v>1823</v>
      </c>
      <c r="D1549" s="72" t="s">
        <v>1841</v>
      </c>
      <c r="E1549" s="72">
        <v>-13</v>
      </c>
      <c r="F1549" s="72">
        <v>0</v>
      </c>
      <c r="G1549" s="72" t="s">
        <v>242</v>
      </c>
    </row>
    <row r="1550" spans="1:7">
      <c r="A1550" s="72" t="s">
        <v>1823</v>
      </c>
      <c r="D1550" s="72" t="s">
        <v>1842</v>
      </c>
      <c r="E1550" s="72">
        <v>0</v>
      </c>
      <c r="F1550" s="72">
        <v>3.4</v>
      </c>
      <c r="G1550" s="72" t="s">
        <v>242</v>
      </c>
    </row>
    <row r="1551" spans="1:7">
      <c r="A1551" s="72" t="s">
        <v>1823</v>
      </c>
      <c r="D1551" s="72" t="s">
        <v>1843</v>
      </c>
      <c r="E1551" s="72">
        <v>0</v>
      </c>
      <c r="F1551" s="72">
        <v>31</v>
      </c>
      <c r="G1551" s="72" t="s">
        <v>252</v>
      </c>
    </row>
    <row r="1552" spans="1:7">
      <c r="A1552" s="72" t="s">
        <v>1823</v>
      </c>
      <c r="D1552" s="72" t="s">
        <v>1844</v>
      </c>
      <c r="E1552" s="72">
        <v>0</v>
      </c>
      <c r="F1552" s="72">
        <v>3</v>
      </c>
      <c r="G1552" s="72" t="s">
        <v>252</v>
      </c>
    </row>
    <row r="1553" spans="1:7">
      <c r="A1553" s="72" t="s">
        <v>1823</v>
      </c>
      <c r="D1553" s="72" t="s">
        <v>1845</v>
      </c>
      <c r="E1553" s="72">
        <v>-13</v>
      </c>
      <c r="F1553" s="72">
        <v>0</v>
      </c>
      <c r="G1553" s="72" t="s">
        <v>242</v>
      </c>
    </row>
    <row r="1554" spans="1:7">
      <c r="A1554" s="72" t="s">
        <v>1823</v>
      </c>
      <c r="D1554" s="72" t="s">
        <v>1846</v>
      </c>
      <c r="E1554" s="72">
        <v>0</v>
      </c>
      <c r="F1554" s="72">
        <v>3.4</v>
      </c>
      <c r="G1554" s="72" t="s">
        <v>242</v>
      </c>
    </row>
    <row r="1555" spans="1:7">
      <c r="A1555" s="72" t="s">
        <v>1823</v>
      </c>
      <c r="D1555" s="72" t="s">
        <v>1847</v>
      </c>
      <c r="E1555" s="72">
        <v>0</v>
      </c>
      <c r="F1555" s="72">
        <v>31</v>
      </c>
      <c r="G1555" s="72" t="s">
        <v>252</v>
      </c>
    </row>
    <row r="1556" spans="1:7">
      <c r="A1556" s="72" t="s">
        <v>1823</v>
      </c>
      <c r="D1556" s="72" t="s">
        <v>1848</v>
      </c>
      <c r="E1556" s="72">
        <v>0</v>
      </c>
      <c r="F1556" s="72">
        <v>3</v>
      </c>
      <c r="G1556" s="72" t="s">
        <v>252</v>
      </c>
    </row>
    <row r="1557" spans="1:7">
      <c r="A1557" s="72" t="s">
        <v>1823</v>
      </c>
      <c r="D1557" s="72" t="s">
        <v>1849</v>
      </c>
      <c r="E1557" s="72">
        <v>-13</v>
      </c>
      <c r="F1557" s="72">
        <v>0</v>
      </c>
      <c r="G1557" s="72" t="s">
        <v>242</v>
      </c>
    </row>
    <row r="1558" spans="1:7">
      <c r="A1558" s="72" t="s">
        <v>1823</v>
      </c>
      <c r="D1558" s="72" t="s">
        <v>1850</v>
      </c>
      <c r="E1558" s="72">
        <v>0</v>
      </c>
      <c r="F1558" s="72">
        <v>3.4</v>
      </c>
      <c r="G1558" s="72" t="s">
        <v>242</v>
      </c>
    </row>
    <row r="1559" spans="1:7">
      <c r="A1559" s="72" t="s">
        <v>1823</v>
      </c>
      <c r="D1559" s="72" t="s">
        <v>1851</v>
      </c>
      <c r="E1559" s="72">
        <v>0</v>
      </c>
      <c r="F1559" s="72">
        <v>31</v>
      </c>
      <c r="G1559" s="72" t="s">
        <v>252</v>
      </c>
    </row>
    <row r="1560" spans="1:7">
      <c r="A1560" s="72" t="s">
        <v>1823</v>
      </c>
      <c r="D1560" s="72" t="s">
        <v>1852</v>
      </c>
      <c r="E1560" s="72">
        <v>0</v>
      </c>
      <c r="F1560" s="72">
        <v>3</v>
      </c>
      <c r="G1560" s="72" t="s">
        <v>252</v>
      </c>
    </row>
    <row r="1561" spans="1:7">
      <c r="A1561" s="72" t="s">
        <v>1823</v>
      </c>
      <c r="D1561" s="72" t="s">
        <v>1853</v>
      </c>
      <c r="E1561" s="72">
        <v>-13</v>
      </c>
      <c r="F1561" s="72">
        <v>0</v>
      </c>
      <c r="G1561" s="72" t="s">
        <v>242</v>
      </c>
    </row>
    <row r="1562" spans="1:7">
      <c r="A1562" s="72" t="s">
        <v>1823</v>
      </c>
      <c r="D1562" s="72" t="s">
        <v>1854</v>
      </c>
      <c r="E1562" s="72">
        <v>0</v>
      </c>
      <c r="F1562" s="72">
        <v>3.4</v>
      </c>
      <c r="G1562" s="72" t="s">
        <v>242</v>
      </c>
    </row>
    <row r="1563" spans="1:7">
      <c r="A1563" s="72" t="s">
        <v>1823</v>
      </c>
      <c r="D1563" s="72" t="s">
        <v>1855</v>
      </c>
      <c r="E1563" s="72">
        <v>0</v>
      </c>
      <c r="F1563" s="72">
        <v>31</v>
      </c>
      <c r="G1563" s="72" t="s">
        <v>252</v>
      </c>
    </row>
    <row r="1564" spans="1:7">
      <c r="A1564" s="72" t="s">
        <v>1823</v>
      </c>
      <c r="D1564" s="72" t="s">
        <v>1856</v>
      </c>
      <c r="E1564" s="72">
        <v>0</v>
      </c>
      <c r="F1564" s="72">
        <v>3</v>
      </c>
      <c r="G1564" s="72" t="s">
        <v>252</v>
      </c>
    </row>
    <row r="1565" spans="1:7">
      <c r="A1565" s="72" t="s">
        <v>1857</v>
      </c>
      <c r="D1565" s="72" t="s">
        <v>1858</v>
      </c>
      <c r="E1565" s="72">
        <v>256</v>
      </c>
      <c r="F1565" s="72">
        <v>256</v>
      </c>
      <c r="G1565" s="72" t="s">
        <v>252</v>
      </c>
    </row>
    <row r="1566" spans="1:7">
      <c r="A1566" s="72" t="s">
        <v>1857</v>
      </c>
      <c r="D1566" s="72" t="s">
        <v>1859</v>
      </c>
      <c r="E1566" s="72">
        <v>-30</v>
      </c>
      <c r="F1566" s="72" t="s">
        <v>235</v>
      </c>
      <c r="G1566" s="72" t="s">
        <v>242</v>
      </c>
    </row>
    <row r="1567" spans="1:7">
      <c r="A1567" s="72" t="s">
        <v>1857</v>
      </c>
      <c r="D1567" s="72" t="s">
        <v>1860</v>
      </c>
      <c r="E1567" s="72">
        <v>-3</v>
      </c>
      <c r="F1567" s="72">
        <v>3</v>
      </c>
      <c r="G1567" s="72" t="s">
        <v>242</v>
      </c>
    </row>
    <row r="1568" spans="1:7">
      <c r="A1568" s="72" t="s">
        <v>1857</v>
      </c>
      <c r="D1568" s="72" t="s">
        <v>1861</v>
      </c>
      <c r="E1568" s="72">
        <v>-5</v>
      </c>
      <c r="F1568" s="72">
        <v>5</v>
      </c>
      <c r="G1568" s="72" t="s">
        <v>1862</v>
      </c>
    </row>
    <row r="1569" spans="1:7">
      <c r="A1569" s="72" t="s">
        <v>1857</v>
      </c>
      <c r="D1569" s="72" t="s">
        <v>1863</v>
      </c>
      <c r="E1569" s="72" t="s">
        <v>235</v>
      </c>
      <c r="F1569" s="72" t="s">
        <v>235</v>
      </c>
      <c r="G1569" s="72" t="s">
        <v>252</v>
      </c>
    </row>
    <row r="1570" spans="1:7">
      <c r="A1570" s="72" t="s">
        <v>1857</v>
      </c>
      <c r="D1570" s="72" t="s">
        <v>1864</v>
      </c>
      <c r="E1570" s="72" t="s">
        <v>235</v>
      </c>
      <c r="F1570" s="72" t="s">
        <v>235</v>
      </c>
      <c r="G1570" s="72" t="s">
        <v>252</v>
      </c>
    </row>
    <row r="1571" spans="1:7">
      <c r="A1571" s="72" t="s">
        <v>1865</v>
      </c>
      <c r="D1571" s="72" t="s">
        <v>1866</v>
      </c>
      <c r="E1571" s="72">
        <v>256</v>
      </c>
      <c r="F1571" s="72">
        <v>256</v>
      </c>
      <c r="G1571" s="72" t="s">
        <v>252</v>
      </c>
    </row>
    <row r="1572" spans="1:7">
      <c r="A1572" s="72" t="s">
        <v>1865</v>
      </c>
      <c r="D1572" s="72" t="s">
        <v>1867</v>
      </c>
      <c r="E1572" s="72">
        <v>-30</v>
      </c>
      <c r="F1572" s="72" t="s">
        <v>235</v>
      </c>
      <c r="G1572" s="72" t="s">
        <v>242</v>
      </c>
    </row>
    <row r="1573" spans="1:7">
      <c r="A1573" s="72" t="s">
        <v>1865</v>
      </c>
      <c r="D1573" s="72" t="s">
        <v>1868</v>
      </c>
      <c r="E1573" s="72">
        <v>-3</v>
      </c>
      <c r="F1573" s="72">
        <v>3</v>
      </c>
      <c r="G1573" s="72" t="s">
        <v>242</v>
      </c>
    </row>
    <row r="1574" spans="1:7">
      <c r="A1574" s="72" t="s">
        <v>1865</v>
      </c>
      <c r="D1574" s="72" t="s">
        <v>1869</v>
      </c>
      <c r="E1574" s="72">
        <v>-9</v>
      </c>
      <c r="F1574" s="72">
        <v>9</v>
      </c>
      <c r="G1574" s="72" t="s">
        <v>1862</v>
      </c>
    </row>
    <row r="1575" spans="1:7">
      <c r="A1575" s="72" t="s">
        <v>1865</v>
      </c>
      <c r="D1575" s="72" t="s">
        <v>1870</v>
      </c>
      <c r="E1575" s="72" t="s">
        <v>235</v>
      </c>
      <c r="F1575" s="72" t="s">
        <v>235</v>
      </c>
      <c r="G1575" s="72" t="s">
        <v>252</v>
      </c>
    </row>
    <row r="1576" spans="1:7">
      <c r="A1576" s="72" t="s">
        <v>1865</v>
      </c>
      <c r="D1576" s="72" t="s">
        <v>1871</v>
      </c>
      <c r="E1576" s="72" t="s">
        <v>235</v>
      </c>
      <c r="F1576" s="72" t="s">
        <v>235</v>
      </c>
      <c r="G1576" s="72" t="s">
        <v>252</v>
      </c>
    </row>
    <row r="1577" spans="1:7">
      <c r="A1577" s="72" t="s">
        <v>1865</v>
      </c>
      <c r="D1577" s="72" t="s">
        <v>1872</v>
      </c>
      <c r="E1577" s="72">
        <v>-30</v>
      </c>
      <c r="F1577" s="72" t="s">
        <v>235</v>
      </c>
      <c r="G1577" s="72" t="s">
        <v>242</v>
      </c>
    </row>
    <row r="1578" spans="1:7">
      <c r="A1578" s="72" t="s">
        <v>1865</v>
      </c>
      <c r="D1578" s="72" t="s">
        <v>1873</v>
      </c>
      <c r="E1578" s="72">
        <v>-3</v>
      </c>
      <c r="F1578" s="72">
        <v>3</v>
      </c>
      <c r="G1578" s="72" t="s">
        <v>242</v>
      </c>
    </row>
    <row r="1579" spans="1:7">
      <c r="A1579" s="72" t="s">
        <v>1865</v>
      </c>
      <c r="D1579" s="72" t="s">
        <v>1874</v>
      </c>
      <c r="E1579" s="72">
        <v>-9</v>
      </c>
      <c r="F1579" s="72">
        <v>9</v>
      </c>
      <c r="G1579" s="72" t="s">
        <v>1862</v>
      </c>
    </row>
    <row r="1580" spans="1:7">
      <c r="A1580" s="72" t="s">
        <v>1865</v>
      </c>
      <c r="D1580" s="72" t="s">
        <v>1875</v>
      </c>
      <c r="E1580" s="72" t="s">
        <v>235</v>
      </c>
      <c r="F1580" s="72" t="s">
        <v>235</v>
      </c>
      <c r="G1580" s="72" t="s">
        <v>252</v>
      </c>
    </row>
    <row r="1581" spans="1:7">
      <c r="A1581" s="72" t="s">
        <v>1865</v>
      </c>
      <c r="D1581" s="72" t="s">
        <v>1876</v>
      </c>
      <c r="E1581" s="72" t="s">
        <v>235</v>
      </c>
      <c r="F1581" s="72" t="s">
        <v>235</v>
      </c>
      <c r="G1581" s="72" t="s">
        <v>252</v>
      </c>
    </row>
    <row r="1582" spans="1:7">
      <c r="A1582" s="72" t="s">
        <v>1865</v>
      </c>
      <c r="D1582" s="72" t="s">
        <v>1877</v>
      </c>
      <c r="E1582" s="72">
        <v>-30</v>
      </c>
      <c r="F1582" s="72" t="s">
        <v>235</v>
      </c>
      <c r="G1582" s="72" t="s">
        <v>242</v>
      </c>
    </row>
    <row r="1583" spans="1:7">
      <c r="A1583" s="72" t="s">
        <v>1865</v>
      </c>
      <c r="D1583" s="72" t="s">
        <v>1878</v>
      </c>
      <c r="E1583" s="72">
        <v>-3</v>
      </c>
      <c r="F1583" s="72">
        <v>3</v>
      </c>
      <c r="G1583" s="72" t="s">
        <v>242</v>
      </c>
    </row>
    <row r="1584" spans="1:7">
      <c r="A1584" s="72" t="s">
        <v>1865</v>
      </c>
      <c r="D1584" s="72" t="s">
        <v>1879</v>
      </c>
      <c r="E1584" s="72">
        <v>-9</v>
      </c>
      <c r="F1584" s="72">
        <v>9</v>
      </c>
      <c r="G1584" s="72" t="s">
        <v>1862</v>
      </c>
    </row>
    <row r="1585" spans="1:7">
      <c r="A1585" s="72" t="s">
        <v>1865</v>
      </c>
      <c r="D1585" s="72" t="s">
        <v>1880</v>
      </c>
      <c r="E1585" s="72" t="s">
        <v>235</v>
      </c>
      <c r="F1585" s="72" t="s">
        <v>235</v>
      </c>
      <c r="G1585" s="72" t="s">
        <v>252</v>
      </c>
    </row>
    <row r="1586" spans="1:7">
      <c r="A1586" s="72" t="s">
        <v>1865</v>
      </c>
      <c r="D1586" s="72" t="s">
        <v>1881</v>
      </c>
      <c r="E1586" s="72" t="s">
        <v>235</v>
      </c>
      <c r="F1586" s="72" t="s">
        <v>235</v>
      </c>
      <c r="G1586" s="72" t="s">
        <v>252</v>
      </c>
    </row>
    <row r="1587" spans="1:7">
      <c r="A1587" s="72" t="s">
        <v>1865</v>
      </c>
      <c r="D1587" s="72" t="s">
        <v>1882</v>
      </c>
      <c r="E1587" s="72">
        <v>-30</v>
      </c>
      <c r="F1587" s="72" t="s">
        <v>235</v>
      </c>
      <c r="G1587" s="72" t="s">
        <v>242</v>
      </c>
    </row>
    <row r="1588" spans="1:7">
      <c r="A1588" s="72" t="s">
        <v>1865</v>
      </c>
      <c r="D1588" s="72" t="s">
        <v>1883</v>
      </c>
      <c r="E1588" s="72">
        <v>-3</v>
      </c>
      <c r="F1588" s="72">
        <v>3</v>
      </c>
      <c r="G1588" s="72" t="s">
        <v>242</v>
      </c>
    </row>
    <row r="1589" spans="1:7">
      <c r="A1589" s="72" t="s">
        <v>1865</v>
      </c>
      <c r="D1589" s="72" t="s">
        <v>1884</v>
      </c>
      <c r="E1589" s="72">
        <v>-9</v>
      </c>
      <c r="F1589" s="72">
        <v>9</v>
      </c>
      <c r="G1589" s="72" t="s">
        <v>1862</v>
      </c>
    </row>
    <row r="1590" spans="1:7">
      <c r="A1590" s="72" t="s">
        <v>1865</v>
      </c>
      <c r="D1590" s="72" t="s">
        <v>1885</v>
      </c>
      <c r="E1590" s="72" t="s">
        <v>235</v>
      </c>
      <c r="F1590" s="72" t="s">
        <v>235</v>
      </c>
      <c r="G1590" s="72" t="s">
        <v>252</v>
      </c>
    </row>
    <row r="1591" spans="1:7">
      <c r="A1591" s="72" t="s">
        <v>1865</v>
      </c>
      <c r="D1591" s="72" t="s">
        <v>1886</v>
      </c>
      <c r="E1591" s="72" t="s">
        <v>235</v>
      </c>
      <c r="F1591" s="72" t="s">
        <v>235</v>
      </c>
      <c r="G1591" s="72" t="s">
        <v>252</v>
      </c>
    </row>
    <row r="1592" spans="1:7">
      <c r="A1592" s="72" t="s">
        <v>1865</v>
      </c>
      <c r="D1592" s="72" t="s">
        <v>1887</v>
      </c>
      <c r="E1592" s="72">
        <v>-30</v>
      </c>
      <c r="F1592" s="72" t="s">
        <v>235</v>
      </c>
      <c r="G1592" s="72" t="s">
        <v>242</v>
      </c>
    </row>
    <row r="1593" spans="1:7">
      <c r="A1593" s="72" t="s">
        <v>1865</v>
      </c>
      <c r="D1593" s="72" t="s">
        <v>1888</v>
      </c>
      <c r="E1593" s="72">
        <v>-3</v>
      </c>
      <c r="F1593" s="72">
        <v>3</v>
      </c>
      <c r="G1593" s="72" t="s">
        <v>242</v>
      </c>
    </row>
    <row r="1594" spans="1:7">
      <c r="A1594" s="72" t="s">
        <v>1865</v>
      </c>
      <c r="D1594" s="72" t="s">
        <v>1889</v>
      </c>
      <c r="E1594" s="72">
        <v>-9</v>
      </c>
      <c r="F1594" s="72">
        <v>9</v>
      </c>
      <c r="G1594" s="72" t="s">
        <v>1862</v>
      </c>
    </row>
    <row r="1595" spans="1:7">
      <c r="A1595" s="72" t="s">
        <v>1865</v>
      </c>
      <c r="D1595" s="72" t="s">
        <v>1890</v>
      </c>
      <c r="E1595" s="72" t="s">
        <v>235</v>
      </c>
      <c r="F1595" s="72" t="s">
        <v>235</v>
      </c>
      <c r="G1595" s="72" t="s">
        <v>252</v>
      </c>
    </row>
    <row r="1596" spans="1:7">
      <c r="A1596" s="72" t="s">
        <v>1865</v>
      </c>
      <c r="D1596" s="72" t="s">
        <v>1891</v>
      </c>
      <c r="E1596" s="72" t="s">
        <v>235</v>
      </c>
      <c r="F1596" s="72" t="s">
        <v>235</v>
      </c>
      <c r="G1596" s="72" t="s">
        <v>252</v>
      </c>
    </row>
    <row r="1597" spans="1:7">
      <c r="A1597" s="72" t="s">
        <v>1865</v>
      </c>
      <c r="D1597" s="72" t="s">
        <v>1892</v>
      </c>
      <c r="E1597" s="72">
        <v>-30</v>
      </c>
      <c r="F1597" s="72" t="s">
        <v>235</v>
      </c>
      <c r="G1597" s="72" t="s">
        <v>242</v>
      </c>
    </row>
    <row r="1598" spans="1:7">
      <c r="A1598" s="72" t="s">
        <v>1865</v>
      </c>
      <c r="D1598" s="72" t="s">
        <v>1893</v>
      </c>
      <c r="E1598" s="72">
        <v>-3</v>
      </c>
      <c r="F1598" s="72">
        <v>3</v>
      </c>
      <c r="G1598" s="72" t="s">
        <v>242</v>
      </c>
    </row>
    <row r="1599" spans="1:7">
      <c r="A1599" s="72" t="s">
        <v>1865</v>
      </c>
      <c r="D1599" s="72" t="s">
        <v>1894</v>
      </c>
      <c r="E1599" s="72">
        <v>-9</v>
      </c>
      <c r="F1599" s="72">
        <v>9</v>
      </c>
      <c r="G1599" s="72" t="s">
        <v>1862</v>
      </c>
    </row>
    <row r="1600" spans="1:7">
      <c r="A1600" s="72" t="s">
        <v>1865</v>
      </c>
      <c r="D1600" s="72" t="s">
        <v>1895</v>
      </c>
      <c r="E1600" s="72" t="s">
        <v>235</v>
      </c>
      <c r="F1600" s="72" t="s">
        <v>235</v>
      </c>
      <c r="G1600" s="72" t="s">
        <v>252</v>
      </c>
    </row>
    <row r="1601" spans="1:7">
      <c r="A1601" s="72" t="s">
        <v>1865</v>
      </c>
      <c r="D1601" s="72" t="s">
        <v>1896</v>
      </c>
      <c r="E1601" s="72" t="s">
        <v>235</v>
      </c>
      <c r="F1601" s="72" t="s">
        <v>235</v>
      </c>
      <c r="G1601" s="72" t="s">
        <v>252</v>
      </c>
    </row>
    <row r="1602" spans="1:7">
      <c r="A1602" s="72" t="s">
        <v>1865</v>
      </c>
      <c r="D1602" s="72" t="s">
        <v>1897</v>
      </c>
      <c r="E1602" s="72">
        <v>-30</v>
      </c>
      <c r="F1602" s="72" t="s">
        <v>235</v>
      </c>
      <c r="G1602" s="72" t="s">
        <v>242</v>
      </c>
    </row>
    <row r="1603" spans="1:7">
      <c r="A1603" s="72" t="s">
        <v>1865</v>
      </c>
      <c r="D1603" s="72" t="s">
        <v>1898</v>
      </c>
      <c r="E1603" s="72">
        <v>-3</v>
      </c>
      <c r="F1603" s="72">
        <v>3</v>
      </c>
      <c r="G1603" s="72" t="s">
        <v>242</v>
      </c>
    </row>
    <row r="1604" spans="1:7">
      <c r="A1604" s="72" t="s">
        <v>1865</v>
      </c>
      <c r="D1604" s="72" t="s">
        <v>1899</v>
      </c>
      <c r="E1604" s="72">
        <v>-9</v>
      </c>
      <c r="F1604" s="72">
        <v>9</v>
      </c>
      <c r="G1604" s="72" t="s">
        <v>1862</v>
      </c>
    </row>
    <row r="1605" spans="1:7">
      <c r="A1605" s="72" t="s">
        <v>1865</v>
      </c>
      <c r="D1605" s="72" t="s">
        <v>1900</v>
      </c>
      <c r="E1605" s="72" t="s">
        <v>235</v>
      </c>
      <c r="F1605" s="72" t="s">
        <v>235</v>
      </c>
      <c r="G1605" s="72" t="s">
        <v>252</v>
      </c>
    </row>
    <row r="1606" spans="1:7">
      <c r="A1606" s="72" t="s">
        <v>1865</v>
      </c>
      <c r="D1606" s="72" t="s">
        <v>1901</v>
      </c>
      <c r="E1606" s="72" t="s">
        <v>235</v>
      </c>
      <c r="F1606" s="72" t="s">
        <v>235</v>
      </c>
      <c r="G1606" s="72" t="s">
        <v>252</v>
      </c>
    </row>
    <row r="1607" spans="1:7">
      <c r="A1607" s="72" t="s">
        <v>1902</v>
      </c>
      <c r="D1607" s="72" t="s">
        <v>1903</v>
      </c>
      <c r="E1607" s="72">
        <v>256</v>
      </c>
      <c r="F1607" s="72">
        <v>256</v>
      </c>
      <c r="G1607" s="72" t="s">
        <v>252</v>
      </c>
    </row>
    <row r="1608" spans="1:7">
      <c r="A1608" s="72" t="s">
        <v>1902</v>
      </c>
      <c r="D1608" s="72" t="s">
        <v>1904</v>
      </c>
      <c r="E1608" s="72" t="s">
        <v>235</v>
      </c>
      <c r="F1608" s="72" t="s">
        <v>235</v>
      </c>
      <c r="G1608" s="72" t="s">
        <v>242</v>
      </c>
    </row>
    <row r="1609" spans="1:7">
      <c r="A1609" s="72" t="s">
        <v>1902</v>
      </c>
      <c r="D1609" s="72" t="s">
        <v>1905</v>
      </c>
      <c r="E1609" s="72">
        <v>0</v>
      </c>
      <c r="F1609" s="72">
        <v>0</v>
      </c>
      <c r="G1609" s="72" t="s">
        <v>242</v>
      </c>
    </row>
    <row r="1610" spans="1:7">
      <c r="A1610" s="72" t="s">
        <v>1902</v>
      </c>
      <c r="D1610" s="72" t="s">
        <v>1906</v>
      </c>
      <c r="E1610" s="72" t="s">
        <v>235</v>
      </c>
      <c r="F1610" s="72" t="s">
        <v>235</v>
      </c>
      <c r="G1610" s="72" t="s">
        <v>252</v>
      </c>
    </row>
    <row r="1611" spans="1:7">
      <c r="A1611" s="72" t="s">
        <v>1902</v>
      </c>
      <c r="D1611" s="72" t="s">
        <v>1907</v>
      </c>
      <c r="E1611" s="72" t="s">
        <v>235</v>
      </c>
      <c r="F1611" s="72" t="s">
        <v>235</v>
      </c>
      <c r="G1611" s="72" t="s">
        <v>242</v>
      </c>
    </row>
    <row r="1612" spans="1:7">
      <c r="A1612" s="72" t="s">
        <v>1902</v>
      </c>
      <c r="D1612" s="72" t="s">
        <v>1908</v>
      </c>
      <c r="E1612" s="72">
        <v>-5</v>
      </c>
      <c r="F1612" s="72">
        <v>-1</v>
      </c>
      <c r="G1612" s="72" t="s">
        <v>242</v>
      </c>
    </row>
    <row r="1613" spans="1:7">
      <c r="A1613" s="72" t="s">
        <v>1902</v>
      </c>
      <c r="D1613" s="72" t="s">
        <v>1909</v>
      </c>
      <c r="E1613" s="72" t="s">
        <v>235</v>
      </c>
      <c r="F1613" s="72" t="s">
        <v>235</v>
      </c>
      <c r="G1613" s="72" t="s">
        <v>252</v>
      </c>
    </row>
    <row r="1614" spans="1:7">
      <c r="A1614" s="72" t="s">
        <v>1902</v>
      </c>
      <c r="D1614" s="72" t="s">
        <v>1910</v>
      </c>
      <c r="E1614" s="72" t="s">
        <v>235</v>
      </c>
      <c r="F1614" s="72" t="s">
        <v>235</v>
      </c>
      <c r="G1614" s="72" t="s">
        <v>242</v>
      </c>
    </row>
    <row r="1615" spans="1:7">
      <c r="A1615" s="72" t="s">
        <v>1902</v>
      </c>
      <c r="D1615" s="72" t="s">
        <v>1911</v>
      </c>
      <c r="E1615" s="72">
        <v>-8</v>
      </c>
      <c r="F1615" s="72">
        <v>-4</v>
      </c>
      <c r="G1615" s="72" t="s">
        <v>242</v>
      </c>
    </row>
    <row r="1616" spans="1:7">
      <c r="A1616" s="72" t="s">
        <v>1902</v>
      </c>
      <c r="D1616" s="72" t="s">
        <v>1912</v>
      </c>
      <c r="E1616" s="72" t="s">
        <v>235</v>
      </c>
      <c r="F1616" s="72" t="s">
        <v>235</v>
      </c>
      <c r="G1616" s="72" t="s">
        <v>252</v>
      </c>
    </row>
    <row r="1617" spans="1:7">
      <c r="A1617" s="72" t="s">
        <v>1902</v>
      </c>
      <c r="D1617" s="72" t="s">
        <v>1913</v>
      </c>
      <c r="E1617" s="72" t="s">
        <v>235</v>
      </c>
      <c r="F1617" s="72" t="s">
        <v>235</v>
      </c>
      <c r="G1617" s="72" t="s">
        <v>242</v>
      </c>
    </row>
    <row r="1618" spans="1:7">
      <c r="A1618" s="72" t="s">
        <v>1902</v>
      </c>
      <c r="D1618" s="72" t="s">
        <v>1914</v>
      </c>
      <c r="E1618" s="72">
        <v>-3</v>
      </c>
      <c r="F1618" s="72">
        <v>0</v>
      </c>
      <c r="G1618" s="72" t="s">
        <v>242</v>
      </c>
    </row>
    <row r="1619" spans="1:7">
      <c r="A1619" s="72" t="s">
        <v>1902</v>
      </c>
      <c r="D1619" s="72" t="s">
        <v>1915</v>
      </c>
      <c r="E1619" s="72" t="s">
        <v>235</v>
      </c>
      <c r="F1619" s="72" t="s">
        <v>235</v>
      </c>
      <c r="G1619" s="72" t="s">
        <v>252</v>
      </c>
    </row>
    <row r="1620" spans="1:7">
      <c r="A1620" s="72" t="s">
        <v>1902</v>
      </c>
      <c r="D1620" s="72" t="s">
        <v>1916</v>
      </c>
      <c r="E1620" s="72" t="s">
        <v>235</v>
      </c>
      <c r="F1620" s="72" t="s">
        <v>235</v>
      </c>
      <c r="G1620" s="72" t="s">
        <v>242</v>
      </c>
    </row>
    <row r="1621" spans="1:7">
      <c r="A1621" s="72" t="s">
        <v>1902</v>
      </c>
      <c r="D1621" s="72" t="s">
        <v>1917</v>
      </c>
      <c r="E1621" s="72">
        <v>-4</v>
      </c>
      <c r="F1621" s="72">
        <v>-0.5</v>
      </c>
      <c r="G1621" s="72" t="s">
        <v>242</v>
      </c>
    </row>
    <row r="1622" spans="1:7">
      <c r="A1622" s="72" t="s">
        <v>1902</v>
      </c>
      <c r="D1622" s="72" t="s">
        <v>1918</v>
      </c>
      <c r="E1622" s="72" t="s">
        <v>235</v>
      </c>
      <c r="F1622" s="72" t="s">
        <v>235</v>
      </c>
      <c r="G1622" s="72" t="s">
        <v>252</v>
      </c>
    </row>
    <row r="1623" spans="1:7">
      <c r="A1623" s="72" t="s">
        <v>1902</v>
      </c>
      <c r="D1623" s="72" t="s">
        <v>1919</v>
      </c>
      <c r="E1623" s="72" t="s">
        <v>235</v>
      </c>
      <c r="F1623" s="72" t="s">
        <v>235</v>
      </c>
      <c r="G1623" s="72" t="s">
        <v>242</v>
      </c>
    </row>
    <row r="1624" spans="1:7">
      <c r="A1624" s="72" t="s">
        <v>1902</v>
      </c>
      <c r="D1624" s="72" t="s">
        <v>1920</v>
      </c>
      <c r="E1624" s="72">
        <v>-6</v>
      </c>
      <c r="F1624" s="72">
        <v>-2</v>
      </c>
      <c r="G1624" s="72" t="s">
        <v>242</v>
      </c>
    </row>
    <row r="1625" spans="1:7">
      <c r="A1625" s="72" t="s">
        <v>1902</v>
      </c>
      <c r="D1625" s="72" t="s">
        <v>1921</v>
      </c>
      <c r="E1625" s="72" t="s">
        <v>235</v>
      </c>
      <c r="F1625" s="72" t="s">
        <v>235</v>
      </c>
      <c r="G1625" s="72" t="s">
        <v>252</v>
      </c>
    </row>
    <row r="1626" spans="1:7">
      <c r="A1626" s="72" t="s">
        <v>1902</v>
      </c>
      <c r="D1626" s="72" t="s">
        <v>1922</v>
      </c>
      <c r="E1626" s="72" t="s">
        <v>235</v>
      </c>
      <c r="F1626" s="72" t="s">
        <v>235</v>
      </c>
      <c r="G1626" s="72" t="s">
        <v>242</v>
      </c>
    </row>
    <row r="1627" spans="1:7">
      <c r="A1627" s="72" t="s">
        <v>1902</v>
      </c>
      <c r="D1627" s="72" t="s">
        <v>1923</v>
      </c>
      <c r="E1627" s="72">
        <v>-10</v>
      </c>
      <c r="F1627" s="72">
        <v>-6</v>
      </c>
      <c r="G1627" s="72" t="s">
        <v>242</v>
      </c>
    </row>
    <row r="1628" spans="1:7">
      <c r="A1628" s="72" t="s">
        <v>1902</v>
      </c>
      <c r="D1628" s="72" t="s">
        <v>1924</v>
      </c>
      <c r="E1628" s="72" t="s">
        <v>235</v>
      </c>
      <c r="F1628" s="72" t="s">
        <v>235</v>
      </c>
      <c r="G1628" s="72" t="s">
        <v>252</v>
      </c>
    </row>
    <row r="1629" spans="1:7">
      <c r="A1629" s="72" t="s">
        <v>1902</v>
      </c>
      <c r="D1629" s="72" t="s">
        <v>1925</v>
      </c>
      <c r="E1629" s="72" t="s">
        <v>235</v>
      </c>
      <c r="F1629" s="72" t="s">
        <v>235</v>
      </c>
      <c r="G1629" s="72" t="s">
        <v>242</v>
      </c>
    </row>
    <row r="1630" spans="1:7">
      <c r="A1630" s="72" t="s">
        <v>1902</v>
      </c>
      <c r="D1630" s="72" t="s">
        <v>1926</v>
      </c>
      <c r="E1630" s="72">
        <v>-11</v>
      </c>
      <c r="F1630" s="72">
        <v>-7</v>
      </c>
      <c r="G1630" s="72" t="s">
        <v>242</v>
      </c>
    </row>
    <row r="1631" spans="1:7">
      <c r="A1631" s="72" t="s">
        <v>1902</v>
      </c>
      <c r="D1631" s="72" t="s">
        <v>1927</v>
      </c>
      <c r="E1631" s="72" t="s">
        <v>235</v>
      </c>
      <c r="F1631" s="72" t="s">
        <v>235</v>
      </c>
      <c r="G1631" s="72" t="s">
        <v>252</v>
      </c>
    </row>
    <row r="1632" spans="1:7">
      <c r="A1632" s="72" t="s">
        <v>1928</v>
      </c>
      <c r="D1632" s="72" t="s">
        <v>1929</v>
      </c>
      <c r="E1632" s="72">
        <v>256</v>
      </c>
      <c r="F1632" s="72">
        <v>256</v>
      </c>
      <c r="G1632" s="72" t="s">
        <v>252</v>
      </c>
    </row>
    <row r="1633" spans="1:7">
      <c r="A1633" s="72" t="s">
        <v>1928</v>
      </c>
      <c r="D1633" s="72" t="s">
        <v>1930</v>
      </c>
      <c r="E1633" s="72" t="s">
        <v>235</v>
      </c>
      <c r="F1633" s="72" t="s">
        <v>235</v>
      </c>
      <c r="G1633" s="72" t="s">
        <v>242</v>
      </c>
    </row>
    <row r="1634" spans="1:7">
      <c r="A1634" s="72" t="s">
        <v>1928</v>
      </c>
      <c r="D1634" s="72" t="s">
        <v>1931</v>
      </c>
      <c r="E1634" s="72">
        <v>0</v>
      </c>
      <c r="F1634" s="72">
        <v>0</v>
      </c>
      <c r="G1634" s="72" t="s">
        <v>242</v>
      </c>
    </row>
    <row r="1635" spans="1:7">
      <c r="A1635" s="72" t="s">
        <v>1928</v>
      </c>
      <c r="D1635" s="72" t="s">
        <v>1932</v>
      </c>
      <c r="E1635" s="72" t="s">
        <v>235</v>
      </c>
      <c r="F1635" s="72" t="s">
        <v>235</v>
      </c>
      <c r="G1635" s="72" t="s">
        <v>252</v>
      </c>
    </row>
    <row r="1636" spans="1:7">
      <c r="A1636" s="72" t="s">
        <v>1928</v>
      </c>
      <c r="D1636" s="72" t="s">
        <v>1933</v>
      </c>
      <c r="E1636" s="72" t="s">
        <v>235</v>
      </c>
      <c r="F1636" s="72" t="s">
        <v>235</v>
      </c>
      <c r="G1636" s="72" t="s">
        <v>242</v>
      </c>
    </row>
    <row r="1637" spans="1:7">
      <c r="A1637" s="72" t="s">
        <v>1928</v>
      </c>
      <c r="D1637" s="72" t="s">
        <v>1934</v>
      </c>
      <c r="E1637" s="72">
        <v>-5</v>
      </c>
      <c r="F1637" s="72">
        <v>-1</v>
      </c>
      <c r="G1637" s="72" t="s">
        <v>242</v>
      </c>
    </row>
    <row r="1638" spans="1:7">
      <c r="A1638" s="72" t="s">
        <v>1928</v>
      </c>
      <c r="D1638" s="72" t="s">
        <v>1935</v>
      </c>
      <c r="E1638" s="72" t="s">
        <v>235</v>
      </c>
      <c r="F1638" s="72" t="s">
        <v>235</v>
      </c>
      <c r="G1638" s="72" t="s">
        <v>252</v>
      </c>
    </row>
    <row r="1639" spans="1:7">
      <c r="A1639" s="72" t="s">
        <v>1928</v>
      </c>
      <c r="D1639" s="72" t="s">
        <v>1936</v>
      </c>
      <c r="E1639" s="72" t="s">
        <v>235</v>
      </c>
      <c r="F1639" s="72" t="s">
        <v>235</v>
      </c>
      <c r="G1639" s="72" t="s">
        <v>242</v>
      </c>
    </row>
    <row r="1640" spans="1:7">
      <c r="A1640" s="72" t="s">
        <v>1928</v>
      </c>
      <c r="D1640" s="72" t="s">
        <v>1937</v>
      </c>
      <c r="E1640" s="72">
        <v>-8</v>
      </c>
      <c r="F1640" s="72">
        <v>-4</v>
      </c>
      <c r="G1640" s="72" t="s">
        <v>242</v>
      </c>
    </row>
    <row r="1641" spans="1:7">
      <c r="A1641" s="72" t="s">
        <v>1928</v>
      </c>
      <c r="D1641" s="72" t="s">
        <v>1938</v>
      </c>
      <c r="E1641" s="72" t="s">
        <v>235</v>
      </c>
      <c r="F1641" s="72" t="s">
        <v>235</v>
      </c>
      <c r="G1641" s="72" t="s">
        <v>252</v>
      </c>
    </row>
    <row r="1642" spans="1:7">
      <c r="A1642" s="72" t="s">
        <v>1928</v>
      </c>
      <c r="D1642" s="72" t="s">
        <v>1939</v>
      </c>
      <c r="E1642" s="72" t="s">
        <v>235</v>
      </c>
      <c r="F1642" s="72" t="s">
        <v>235</v>
      </c>
      <c r="G1642" s="72" t="s">
        <v>242</v>
      </c>
    </row>
    <row r="1643" spans="1:7">
      <c r="A1643" s="72" t="s">
        <v>1928</v>
      </c>
      <c r="D1643" s="72" t="s">
        <v>1940</v>
      </c>
      <c r="E1643" s="72">
        <v>-3</v>
      </c>
      <c r="F1643" s="72">
        <v>0</v>
      </c>
      <c r="G1643" s="72" t="s">
        <v>242</v>
      </c>
    </row>
    <row r="1644" spans="1:7">
      <c r="A1644" s="72" t="s">
        <v>1928</v>
      </c>
      <c r="D1644" s="72" t="s">
        <v>1941</v>
      </c>
      <c r="E1644" s="72" t="s">
        <v>235</v>
      </c>
      <c r="F1644" s="72" t="s">
        <v>235</v>
      </c>
      <c r="G1644" s="72" t="s">
        <v>252</v>
      </c>
    </row>
    <row r="1645" spans="1:7">
      <c r="A1645" s="72" t="s">
        <v>1928</v>
      </c>
      <c r="D1645" s="72" t="s">
        <v>1942</v>
      </c>
      <c r="E1645" s="72" t="s">
        <v>235</v>
      </c>
      <c r="F1645" s="72" t="s">
        <v>235</v>
      </c>
      <c r="G1645" s="72" t="s">
        <v>242</v>
      </c>
    </row>
    <row r="1646" spans="1:7">
      <c r="A1646" s="72" t="s">
        <v>1928</v>
      </c>
      <c r="D1646" s="72" t="s">
        <v>1943</v>
      </c>
      <c r="E1646" s="72">
        <v>-4</v>
      </c>
      <c r="F1646" s="72">
        <v>-0.5</v>
      </c>
      <c r="G1646" s="72" t="s">
        <v>242</v>
      </c>
    </row>
    <row r="1647" spans="1:7">
      <c r="A1647" s="72" t="s">
        <v>1928</v>
      </c>
      <c r="D1647" s="72" t="s">
        <v>1944</v>
      </c>
      <c r="E1647" s="72" t="s">
        <v>235</v>
      </c>
      <c r="F1647" s="72" t="s">
        <v>235</v>
      </c>
      <c r="G1647" s="72" t="s">
        <v>252</v>
      </c>
    </row>
    <row r="1648" spans="1:7">
      <c r="A1648" s="72" t="s">
        <v>1928</v>
      </c>
      <c r="D1648" s="72" t="s">
        <v>1945</v>
      </c>
      <c r="E1648" s="72" t="s">
        <v>235</v>
      </c>
      <c r="F1648" s="72" t="s">
        <v>235</v>
      </c>
      <c r="G1648" s="72" t="s">
        <v>242</v>
      </c>
    </row>
    <row r="1649" spans="1:7">
      <c r="A1649" s="72" t="s">
        <v>1928</v>
      </c>
      <c r="D1649" s="72" t="s">
        <v>1946</v>
      </c>
      <c r="E1649" s="72">
        <v>-6</v>
      </c>
      <c r="F1649" s="72">
        <v>-2</v>
      </c>
      <c r="G1649" s="72" t="s">
        <v>242</v>
      </c>
    </row>
    <row r="1650" spans="1:7">
      <c r="A1650" s="72" t="s">
        <v>1928</v>
      </c>
      <c r="D1650" s="72" t="s">
        <v>1947</v>
      </c>
      <c r="E1650" s="72" t="s">
        <v>235</v>
      </c>
      <c r="F1650" s="72" t="s">
        <v>235</v>
      </c>
      <c r="G1650" s="72" t="s">
        <v>252</v>
      </c>
    </row>
    <row r="1651" spans="1:7">
      <c r="A1651" s="72" t="s">
        <v>1928</v>
      </c>
      <c r="D1651" s="72" t="s">
        <v>1948</v>
      </c>
      <c r="E1651" s="72" t="s">
        <v>235</v>
      </c>
      <c r="F1651" s="72" t="s">
        <v>235</v>
      </c>
      <c r="G1651" s="72" t="s">
        <v>242</v>
      </c>
    </row>
    <row r="1652" spans="1:7">
      <c r="A1652" s="72" t="s">
        <v>1928</v>
      </c>
      <c r="D1652" s="72" t="s">
        <v>1949</v>
      </c>
      <c r="E1652" s="72">
        <v>-10</v>
      </c>
      <c r="F1652" s="72">
        <v>-6</v>
      </c>
      <c r="G1652" s="72" t="s">
        <v>242</v>
      </c>
    </row>
    <row r="1653" spans="1:7">
      <c r="A1653" s="72" t="s">
        <v>1928</v>
      </c>
      <c r="D1653" s="72" t="s">
        <v>1950</v>
      </c>
      <c r="E1653" s="72" t="s">
        <v>235</v>
      </c>
      <c r="F1653" s="72" t="s">
        <v>235</v>
      </c>
      <c r="G1653" s="72" t="s">
        <v>252</v>
      </c>
    </row>
    <row r="1654" spans="1:7">
      <c r="A1654" s="72" t="s">
        <v>1928</v>
      </c>
      <c r="D1654" s="72" t="s">
        <v>1951</v>
      </c>
      <c r="E1654" s="72" t="s">
        <v>235</v>
      </c>
      <c r="F1654" s="72" t="s">
        <v>235</v>
      </c>
      <c r="G1654" s="72" t="s">
        <v>242</v>
      </c>
    </row>
    <row r="1655" spans="1:7">
      <c r="A1655" s="72" t="s">
        <v>1928</v>
      </c>
      <c r="D1655" s="72" t="s">
        <v>1952</v>
      </c>
      <c r="E1655" s="72">
        <v>-18</v>
      </c>
      <c r="F1655" s="72">
        <v>-14</v>
      </c>
      <c r="G1655" s="72" t="s">
        <v>242</v>
      </c>
    </row>
    <row r="1656" spans="1:7">
      <c r="A1656" s="72" t="s">
        <v>1928</v>
      </c>
      <c r="D1656" s="72" t="s">
        <v>1953</v>
      </c>
      <c r="E1656" s="72" t="s">
        <v>235</v>
      </c>
      <c r="F1656" s="72" t="s">
        <v>235</v>
      </c>
      <c r="G1656" s="72" t="s">
        <v>252</v>
      </c>
    </row>
    <row r="1657" spans="1:7">
      <c r="A1657" s="72" t="s">
        <v>1928</v>
      </c>
      <c r="D1657" s="72" t="s">
        <v>1954</v>
      </c>
      <c r="E1657" s="72" t="s">
        <v>235</v>
      </c>
      <c r="F1657" s="72" t="s">
        <v>235</v>
      </c>
      <c r="G1657" s="72" t="s">
        <v>242</v>
      </c>
    </row>
    <row r="1658" spans="1:7">
      <c r="A1658" s="72" t="s">
        <v>1928</v>
      </c>
      <c r="D1658" s="72" t="s">
        <v>1955</v>
      </c>
      <c r="E1658" s="72">
        <v>0</v>
      </c>
      <c r="F1658" s="72">
        <v>0</v>
      </c>
      <c r="G1658" s="72" t="s">
        <v>242</v>
      </c>
    </row>
    <row r="1659" spans="1:7">
      <c r="A1659" s="72" t="s">
        <v>1928</v>
      </c>
      <c r="D1659" s="72" t="s">
        <v>1956</v>
      </c>
      <c r="E1659" s="72" t="s">
        <v>235</v>
      </c>
      <c r="F1659" s="72" t="s">
        <v>235</v>
      </c>
      <c r="G1659" s="72" t="s">
        <v>252</v>
      </c>
    </row>
    <row r="1660" spans="1:7">
      <c r="A1660" s="72" t="s">
        <v>1928</v>
      </c>
      <c r="D1660" s="72" t="s">
        <v>1957</v>
      </c>
      <c r="E1660" s="72" t="s">
        <v>235</v>
      </c>
      <c r="F1660" s="72" t="s">
        <v>235</v>
      </c>
      <c r="G1660" s="72" t="s">
        <v>242</v>
      </c>
    </row>
    <row r="1661" spans="1:7">
      <c r="A1661" s="72" t="s">
        <v>1928</v>
      </c>
      <c r="D1661" s="72" t="s">
        <v>1958</v>
      </c>
      <c r="E1661" s="72">
        <v>-5</v>
      </c>
      <c r="F1661" s="72">
        <v>-1</v>
      </c>
      <c r="G1661" s="72" t="s">
        <v>242</v>
      </c>
    </row>
    <row r="1662" spans="1:7">
      <c r="A1662" s="72" t="s">
        <v>1928</v>
      </c>
      <c r="D1662" s="72" t="s">
        <v>1959</v>
      </c>
      <c r="E1662" s="72" t="s">
        <v>235</v>
      </c>
      <c r="F1662" s="72" t="s">
        <v>235</v>
      </c>
      <c r="G1662" s="72" t="s">
        <v>252</v>
      </c>
    </row>
    <row r="1663" spans="1:7">
      <c r="A1663" s="72" t="s">
        <v>1928</v>
      </c>
      <c r="D1663" s="72" t="s">
        <v>1960</v>
      </c>
      <c r="E1663" s="72" t="s">
        <v>235</v>
      </c>
      <c r="F1663" s="72" t="s">
        <v>235</v>
      </c>
      <c r="G1663" s="72" t="s">
        <v>242</v>
      </c>
    </row>
    <row r="1664" spans="1:7">
      <c r="A1664" s="72" t="s">
        <v>1928</v>
      </c>
      <c r="D1664" s="72" t="s">
        <v>1961</v>
      </c>
      <c r="E1664" s="72">
        <v>-8</v>
      </c>
      <c r="F1664" s="72">
        <v>-4</v>
      </c>
      <c r="G1664" s="72" t="s">
        <v>242</v>
      </c>
    </row>
    <row r="1665" spans="1:7">
      <c r="A1665" s="72" t="s">
        <v>1928</v>
      </c>
      <c r="D1665" s="72" t="s">
        <v>1962</v>
      </c>
      <c r="E1665" s="72" t="s">
        <v>235</v>
      </c>
      <c r="F1665" s="72" t="s">
        <v>235</v>
      </c>
      <c r="G1665" s="72" t="s">
        <v>252</v>
      </c>
    </row>
    <row r="1666" spans="1:7">
      <c r="A1666" s="72" t="s">
        <v>1928</v>
      </c>
      <c r="D1666" s="72" t="s">
        <v>1963</v>
      </c>
      <c r="E1666" s="72" t="s">
        <v>235</v>
      </c>
      <c r="F1666" s="72" t="s">
        <v>235</v>
      </c>
      <c r="G1666" s="72" t="s">
        <v>242</v>
      </c>
    </row>
    <row r="1667" spans="1:7">
      <c r="A1667" s="72" t="s">
        <v>1928</v>
      </c>
      <c r="D1667" s="72" t="s">
        <v>1964</v>
      </c>
      <c r="E1667" s="72">
        <v>-3</v>
      </c>
      <c r="F1667" s="72">
        <v>0</v>
      </c>
      <c r="G1667" s="72" t="s">
        <v>242</v>
      </c>
    </row>
    <row r="1668" spans="1:7">
      <c r="A1668" s="72" t="s">
        <v>1928</v>
      </c>
      <c r="D1668" s="72" t="s">
        <v>1965</v>
      </c>
      <c r="E1668" s="72" t="s">
        <v>235</v>
      </c>
      <c r="F1668" s="72" t="s">
        <v>235</v>
      </c>
      <c r="G1668" s="72" t="s">
        <v>252</v>
      </c>
    </row>
    <row r="1669" spans="1:7">
      <c r="A1669" s="72" t="s">
        <v>1928</v>
      </c>
      <c r="D1669" s="72" t="s">
        <v>1966</v>
      </c>
      <c r="E1669" s="72" t="s">
        <v>235</v>
      </c>
      <c r="F1669" s="72" t="s">
        <v>235</v>
      </c>
      <c r="G1669" s="72" t="s">
        <v>242</v>
      </c>
    </row>
    <row r="1670" spans="1:7">
      <c r="A1670" s="72" t="s">
        <v>1928</v>
      </c>
      <c r="D1670" s="72" t="s">
        <v>1967</v>
      </c>
      <c r="E1670" s="72">
        <v>-4</v>
      </c>
      <c r="F1670" s="72">
        <v>-0.5</v>
      </c>
      <c r="G1670" s="72" t="s">
        <v>242</v>
      </c>
    </row>
    <row r="1671" spans="1:7">
      <c r="A1671" s="72" t="s">
        <v>1928</v>
      </c>
      <c r="D1671" s="72" t="s">
        <v>1968</v>
      </c>
      <c r="E1671" s="72" t="s">
        <v>235</v>
      </c>
      <c r="F1671" s="72" t="s">
        <v>235</v>
      </c>
      <c r="G1671" s="72" t="s">
        <v>252</v>
      </c>
    </row>
    <row r="1672" spans="1:7">
      <c r="A1672" s="72" t="s">
        <v>1928</v>
      </c>
      <c r="D1672" s="72" t="s">
        <v>1969</v>
      </c>
      <c r="E1672" s="72" t="s">
        <v>235</v>
      </c>
      <c r="F1672" s="72" t="s">
        <v>235</v>
      </c>
      <c r="G1672" s="72" t="s">
        <v>242</v>
      </c>
    </row>
    <row r="1673" spans="1:7">
      <c r="A1673" s="72" t="s">
        <v>1928</v>
      </c>
      <c r="D1673" s="72" t="s">
        <v>1970</v>
      </c>
      <c r="E1673" s="72">
        <v>-6</v>
      </c>
      <c r="F1673" s="72">
        <v>-2</v>
      </c>
      <c r="G1673" s="72" t="s">
        <v>242</v>
      </c>
    </row>
    <row r="1674" spans="1:7">
      <c r="A1674" s="72" t="s">
        <v>1928</v>
      </c>
      <c r="D1674" s="72" t="s">
        <v>1971</v>
      </c>
      <c r="E1674" s="72" t="s">
        <v>235</v>
      </c>
      <c r="F1674" s="72" t="s">
        <v>235</v>
      </c>
      <c r="G1674" s="72" t="s">
        <v>252</v>
      </c>
    </row>
    <row r="1675" spans="1:7">
      <c r="A1675" s="72" t="s">
        <v>1928</v>
      </c>
      <c r="D1675" s="72" t="s">
        <v>1972</v>
      </c>
      <c r="E1675" s="72" t="s">
        <v>235</v>
      </c>
      <c r="F1675" s="72" t="s">
        <v>235</v>
      </c>
      <c r="G1675" s="72" t="s">
        <v>242</v>
      </c>
    </row>
    <row r="1676" spans="1:7">
      <c r="A1676" s="72" t="s">
        <v>1928</v>
      </c>
      <c r="D1676" s="72" t="s">
        <v>1973</v>
      </c>
      <c r="E1676" s="72">
        <v>-10</v>
      </c>
      <c r="F1676" s="72">
        <v>-6</v>
      </c>
      <c r="G1676" s="72" t="s">
        <v>242</v>
      </c>
    </row>
    <row r="1677" spans="1:7">
      <c r="A1677" s="72" t="s">
        <v>1928</v>
      </c>
      <c r="D1677" s="72" t="s">
        <v>1974</v>
      </c>
      <c r="E1677" s="72" t="s">
        <v>235</v>
      </c>
      <c r="F1677" s="72" t="s">
        <v>235</v>
      </c>
      <c r="G1677" s="72" t="s">
        <v>252</v>
      </c>
    </row>
    <row r="1678" spans="1:7">
      <c r="A1678" s="72" t="s">
        <v>1928</v>
      </c>
      <c r="D1678" s="72" t="s">
        <v>1975</v>
      </c>
      <c r="E1678" s="72" t="s">
        <v>235</v>
      </c>
      <c r="F1678" s="72" t="s">
        <v>235</v>
      </c>
      <c r="G1678" s="72" t="s">
        <v>242</v>
      </c>
    </row>
    <row r="1679" spans="1:7">
      <c r="A1679" s="72" t="s">
        <v>1928</v>
      </c>
      <c r="D1679" s="72" t="s">
        <v>1976</v>
      </c>
      <c r="E1679" s="72">
        <v>-18</v>
      </c>
      <c r="F1679" s="72">
        <v>-14</v>
      </c>
      <c r="G1679" s="72" t="s">
        <v>242</v>
      </c>
    </row>
    <row r="1680" spans="1:7">
      <c r="A1680" s="72" t="s">
        <v>1928</v>
      </c>
      <c r="D1680" s="72" t="s">
        <v>1977</v>
      </c>
      <c r="E1680" s="72" t="s">
        <v>235</v>
      </c>
      <c r="F1680" s="72" t="s">
        <v>235</v>
      </c>
      <c r="G1680" s="72" t="s">
        <v>252</v>
      </c>
    </row>
    <row r="1681" spans="1:7">
      <c r="A1681" s="72" t="s">
        <v>1978</v>
      </c>
      <c r="D1681" s="72" t="s">
        <v>1979</v>
      </c>
      <c r="E1681" s="72">
        <v>256</v>
      </c>
      <c r="F1681" s="72">
        <v>256</v>
      </c>
      <c r="G1681" s="72" t="s">
        <v>252</v>
      </c>
    </row>
    <row r="1682" spans="1:7">
      <c r="A1682" s="72" t="s">
        <v>1978</v>
      </c>
      <c r="D1682" s="72" t="s">
        <v>1980</v>
      </c>
      <c r="E1682" s="72">
        <v>-30</v>
      </c>
      <c r="F1682" s="72" t="s">
        <v>235</v>
      </c>
      <c r="G1682" s="72" t="s">
        <v>237</v>
      </c>
    </row>
    <row r="1683" spans="1:7">
      <c r="A1683" s="72" t="s">
        <v>1978</v>
      </c>
      <c r="D1683" s="72" t="s">
        <v>1981</v>
      </c>
      <c r="E1683" s="72">
        <v>0</v>
      </c>
      <c r="F1683" s="72">
        <v>4</v>
      </c>
      <c r="G1683" s="72" t="s">
        <v>242</v>
      </c>
    </row>
    <row r="1684" spans="1:7">
      <c r="A1684" s="72" t="s">
        <v>1978</v>
      </c>
      <c r="D1684" s="72" t="s">
        <v>1982</v>
      </c>
      <c r="E1684" s="72" t="s">
        <v>235</v>
      </c>
      <c r="F1684" s="72" t="s">
        <v>235</v>
      </c>
    </row>
    <row r="1685" spans="1:7">
      <c r="A1685" s="72" t="s">
        <v>1978</v>
      </c>
      <c r="D1685" s="72" t="s">
        <v>1983</v>
      </c>
      <c r="E1685" s="72" t="s">
        <v>235</v>
      </c>
      <c r="F1685" s="72" t="s">
        <v>235</v>
      </c>
    </row>
    <row r="1686" spans="1:7">
      <c r="A1686" s="72" t="s">
        <v>1978</v>
      </c>
      <c r="D1686" s="72" t="s">
        <v>1984</v>
      </c>
      <c r="E1686" s="72" t="s">
        <v>235</v>
      </c>
      <c r="F1686" s="72" t="s">
        <v>235</v>
      </c>
    </row>
    <row r="1687" spans="1:7">
      <c r="A1687" s="72" t="s">
        <v>1978</v>
      </c>
      <c r="D1687" s="72" t="s">
        <v>1985</v>
      </c>
      <c r="E1687" s="72" t="s">
        <v>235</v>
      </c>
      <c r="F1687" s="72" t="s">
        <v>235</v>
      </c>
    </row>
    <row r="1688" spans="1:7">
      <c r="A1688" s="72" t="s">
        <v>1978</v>
      </c>
      <c r="D1688" s="72" t="s">
        <v>1986</v>
      </c>
      <c r="E1688" s="72">
        <v>-30</v>
      </c>
      <c r="F1688" s="72" t="s">
        <v>235</v>
      </c>
      <c r="G1688" s="72" t="s">
        <v>237</v>
      </c>
    </row>
    <row r="1689" spans="1:7">
      <c r="A1689" s="72" t="s">
        <v>1978</v>
      </c>
      <c r="D1689" s="72" t="s">
        <v>1987</v>
      </c>
      <c r="E1689" s="72">
        <v>0</v>
      </c>
      <c r="F1689" s="72">
        <v>4</v>
      </c>
      <c r="G1689" s="72" t="s">
        <v>242</v>
      </c>
    </row>
    <row r="1690" spans="1:7">
      <c r="A1690" s="72" t="s">
        <v>1978</v>
      </c>
      <c r="D1690" s="72" t="s">
        <v>1988</v>
      </c>
      <c r="E1690" s="72" t="s">
        <v>235</v>
      </c>
      <c r="F1690" s="72" t="s">
        <v>235</v>
      </c>
    </row>
    <row r="1691" spans="1:7">
      <c r="A1691" s="72" t="s">
        <v>1978</v>
      </c>
      <c r="D1691" s="72" t="s">
        <v>1989</v>
      </c>
      <c r="E1691" s="72" t="s">
        <v>235</v>
      </c>
      <c r="F1691" s="72" t="s">
        <v>235</v>
      </c>
    </row>
    <row r="1692" spans="1:7">
      <c r="A1692" s="72" t="s">
        <v>1978</v>
      </c>
      <c r="D1692" s="72" t="s">
        <v>1990</v>
      </c>
      <c r="E1692" s="72" t="s">
        <v>235</v>
      </c>
      <c r="F1692" s="72" t="s">
        <v>235</v>
      </c>
    </row>
    <row r="1693" spans="1:7">
      <c r="A1693" s="72" t="s">
        <v>1978</v>
      </c>
      <c r="D1693" s="72" t="s">
        <v>1991</v>
      </c>
      <c r="E1693" s="72" t="s">
        <v>235</v>
      </c>
      <c r="F1693" s="72" t="s">
        <v>235</v>
      </c>
    </row>
    <row r="1694" spans="1:7">
      <c r="A1694" s="72" t="s">
        <v>1978</v>
      </c>
      <c r="D1694" s="72" t="s">
        <v>1992</v>
      </c>
      <c r="E1694" s="72">
        <v>-30</v>
      </c>
      <c r="F1694" s="72" t="s">
        <v>235</v>
      </c>
      <c r="G1694" s="72" t="s">
        <v>237</v>
      </c>
    </row>
    <row r="1695" spans="1:7">
      <c r="A1695" s="72" t="s">
        <v>1978</v>
      </c>
      <c r="D1695" s="72" t="s">
        <v>1993</v>
      </c>
      <c r="E1695" s="72">
        <v>0</v>
      </c>
      <c r="F1695" s="72">
        <v>4</v>
      </c>
      <c r="G1695" s="72" t="s">
        <v>242</v>
      </c>
    </row>
    <row r="1696" spans="1:7">
      <c r="A1696" s="72" t="s">
        <v>1978</v>
      </c>
      <c r="D1696" s="72" t="s">
        <v>1994</v>
      </c>
      <c r="E1696" s="72" t="s">
        <v>235</v>
      </c>
      <c r="F1696" s="72" t="s">
        <v>235</v>
      </c>
    </row>
    <row r="1697" spans="1:7">
      <c r="A1697" s="72" t="s">
        <v>1978</v>
      </c>
      <c r="D1697" s="72" t="s">
        <v>1995</v>
      </c>
      <c r="E1697" s="72" t="s">
        <v>235</v>
      </c>
      <c r="F1697" s="72" t="s">
        <v>235</v>
      </c>
    </row>
    <row r="1698" spans="1:7">
      <c r="A1698" s="72" t="s">
        <v>1978</v>
      </c>
      <c r="D1698" s="72" t="s">
        <v>1996</v>
      </c>
      <c r="E1698" s="72" t="s">
        <v>235</v>
      </c>
      <c r="F1698" s="72" t="s">
        <v>235</v>
      </c>
    </row>
    <row r="1699" spans="1:7">
      <c r="A1699" s="72" t="s">
        <v>1978</v>
      </c>
      <c r="D1699" s="72" t="s">
        <v>1997</v>
      </c>
      <c r="E1699" s="72" t="s">
        <v>235</v>
      </c>
      <c r="F1699" s="72" t="s">
        <v>235</v>
      </c>
    </row>
    <row r="1700" spans="1:7">
      <c r="A1700" s="72" t="s">
        <v>1978</v>
      </c>
      <c r="D1700" s="72" t="s">
        <v>1998</v>
      </c>
      <c r="E1700" s="72">
        <v>-30</v>
      </c>
      <c r="F1700" s="72" t="s">
        <v>235</v>
      </c>
      <c r="G1700" s="72" t="s">
        <v>237</v>
      </c>
    </row>
    <row r="1701" spans="1:7">
      <c r="A1701" s="72" t="s">
        <v>1978</v>
      </c>
      <c r="D1701" s="72" t="s">
        <v>1999</v>
      </c>
      <c r="E1701" s="72">
        <v>0</v>
      </c>
      <c r="F1701" s="72">
        <v>4</v>
      </c>
      <c r="G1701" s="72" t="s">
        <v>242</v>
      </c>
    </row>
    <row r="1702" spans="1:7">
      <c r="A1702" s="72" t="s">
        <v>1978</v>
      </c>
      <c r="D1702" s="72" t="s">
        <v>2000</v>
      </c>
      <c r="E1702" s="72" t="s">
        <v>235</v>
      </c>
      <c r="F1702" s="72" t="s">
        <v>235</v>
      </c>
    </row>
    <row r="1703" spans="1:7">
      <c r="A1703" s="72" t="s">
        <v>1978</v>
      </c>
      <c r="D1703" s="72" t="s">
        <v>2001</v>
      </c>
      <c r="E1703" s="72" t="s">
        <v>235</v>
      </c>
      <c r="F1703" s="72" t="s">
        <v>235</v>
      </c>
    </row>
    <row r="1704" spans="1:7">
      <c r="A1704" s="72" t="s">
        <v>1978</v>
      </c>
      <c r="D1704" s="72" t="s">
        <v>2002</v>
      </c>
      <c r="E1704" s="72" t="s">
        <v>235</v>
      </c>
      <c r="F1704" s="72" t="s">
        <v>235</v>
      </c>
    </row>
    <row r="1705" spans="1:7">
      <c r="A1705" s="72" t="s">
        <v>1978</v>
      </c>
      <c r="D1705" s="72" t="s">
        <v>2003</v>
      </c>
      <c r="E1705" s="72" t="s">
        <v>235</v>
      </c>
      <c r="F1705" s="72" t="s">
        <v>235</v>
      </c>
    </row>
    <row r="1706" spans="1:7">
      <c r="A1706" s="72" t="s">
        <v>1978</v>
      </c>
      <c r="D1706" s="72" t="s">
        <v>2004</v>
      </c>
      <c r="E1706" s="72">
        <v>-30</v>
      </c>
      <c r="F1706" s="72" t="s">
        <v>235</v>
      </c>
      <c r="G1706" s="72" t="s">
        <v>237</v>
      </c>
    </row>
    <row r="1707" spans="1:7">
      <c r="A1707" s="72" t="s">
        <v>1978</v>
      </c>
      <c r="D1707" s="72" t="s">
        <v>2005</v>
      </c>
      <c r="E1707" s="72">
        <v>0</v>
      </c>
      <c r="F1707" s="72">
        <v>4</v>
      </c>
      <c r="G1707" s="72" t="s">
        <v>242</v>
      </c>
    </row>
    <row r="1708" spans="1:7">
      <c r="A1708" s="72" t="s">
        <v>1978</v>
      </c>
      <c r="D1708" s="72" t="s">
        <v>2006</v>
      </c>
      <c r="E1708" s="72" t="s">
        <v>235</v>
      </c>
      <c r="F1708" s="72" t="s">
        <v>235</v>
      </c>
    </row>
    <row r="1709" spans="1:7">
      <c r="A1709" s="72" t="s">
        <v>1978</v>
      </c>
      <c r="D1709" s="72" t="s">
        <v>2007</v>
      </c>
      <c r="E1709" s="72" t="s">
        <v>235</v>
      </c>
      <c r="F1709" s="72" t="s">
        <v>235</v>
      </c>
    </row>
    <row r="1710" spans="1:7">
      <c r="A1710" s="72" t="s">
        <v>1978</v>
      </c>
      <c r="D1710" s="72" t="s">
        <v>2008</v>
      </c>
      <c r="E1710" s="72" t="s">
        <v>235</v>
      </c>
      <c r="F1710" s="72" t="s">
        <v>235</v>
      </c>
    </row>
    <row r="1711" spans="1:7">
      <c r="A1711" s="72" t="s">
        <v>1978</v>
      </c>
      <c r="D1711" s="72" t="s">
        <v>2009</v>
      </c>
      <c r="E1711" s="72" t="s">
        <v>235</v>
      </c>
      <c r="F1711" s="72" t="s">
        <v>235</v>
      </c>
    </row>
    <row r="1712" spans="1:7">
      <c r="A1712" s="72" t="s">
        <v>1978</v>
      </c>
      <c r="D1712" s="72" t="s">
        <v>2010</v>
      </c>
      <c r="E1712" s="72">
        <v>-30</v>
      </c>
      <c r="F1712" s="72" t="s">
        <v>235</v>
      </c>
      <c r="G1712" s="72" t="s">
        <v>237</v>
      </c>
    </row>
    <row r="1713" spans="1:7">
      <c r="A1713" s="72" t="s">
        <v>1978</v>
      </c>
      <c r="D1713" s="72" t="s">
        <v>2011</v>
      </c>
      <c r="E1713" s="72">
        <v>0</v>
      </c>
      <c r="F1713" s="72">
        <v>4</v>
      </c>
      <c r="G1713" s="72" t="s">
        <v>242</v>
      </c>
    </row>
    <row r="1714" spans="1:7">
      <c r="A1714" s="72" t="s">
        <v>1978</v>
      </c>
      <c r="D1714" s="72" t="s">
        <v>2012</v>
      </c>
      <c r="E1714" s="72" t="s">
        <v>235</v>
      </c>
      <c r="F1714" s="72" t="s">
        <v>235</v>
      </c>
    </row>
    <row r="1715" spans="1:7">
      <c r="A1715" s="72" t="s">
        <v>1978</v>
      </c>
      <c r="D1715" s="72" t="s">
        <v>2013</v>
      </c>
      <c r="E1715" s="72" t="s">
        <v>235</v>
      </c>
      <c r="F1715" s="72" t="s">
        <v>235</v>
      </c>
    </row>
    <row r="1716" spans="1:7">
      <c r="A1716" s="72" t="s">
        <v>1978</v>
      </c>
      <c r="D1716" s="72" t="s">
        <v>2014</v>
      </c>
      <c r="E1716" s="72" t="s">
        <v>235</v>
      </c>
      <c r="F1716" s="72" t="s">
        <v>235</v>
      </c>
    </row>
    <row r="1717" spans="1:7">
      <c r="A1717" s="72" t="s">
        <v>1978</v>
      </c>
      <c r="D1717" s="72" t="s">
        <v>2015</v>
      </c>
      <c r="E1717" s="72" t="s">
        <v>235</v>
      </c>
      <c r="F1717" s="72" t="s">
        <v>235</v>
      </c>
    </row>
    <row r="1718" spans="1:7">
      <c r="A1718" s="72" t="s">
        <v>1978</v>
      </c>
      <c r="D1718" s="72" t="s">
        <v>2016</v>
      </c>
      <c r="E1718" s="72">
        <v>-30</v>
      </c>
      <c r="F1718" s="72" t="s">
        <v>235</v>
      </c>
      <c r="G1718" s="72" t="s">
        <v>237</v>
      </c>
    </row>
    <row r="1719" spans="1:7">
      <c r="A1719" s="72" t="s">
        <v>1978</v>
      </c>
      <c r="D1719" s="72" t="s">
        <v>2017</v>
      </c>
      <c r="E1719" s="72">
        <v>0</v>
      </c>
      <c r="F1719" s="72">
        <v>4</v>
      </c>
      <c r="G1719" s="72" t="s">
        <v>242</v>
      </c>
    </row>
    <row r="1720" spans="1:7">
      <c r="A1720" s="72" t="s">
        <v>1978</v>
      </c>
      <c r="D1720" s="72" t="s">
        <v>2018</v>
      </c>
      <c r="E1720" s="72" t="s">
        <v>235</v>
      </c>
      <c r="F1720" s="72" t="s">
        <v>235</v>
      </c>
    </row>
    <row r="1721" spans="1:7">
      <c r="A1721" s="72" t="s">
        <v>1978</v>
      </c>
      <c r="D1721" s="72" t="s">
        <v>2019</v>
      </c>
      <c r="E1721" s="72" t="s">
        <v>235</v>
      </c>
      <c r="F1721" s="72" t="s">
        <v>235</v>
      </c>
    </row>
    <row r="1722" spans="1:7">
      <c r="A1722" s="72" t="s">
        <v>1978</v>
      </c>
      <c r="D1722" s="72" t="s">
        <v>2020</v>
      </c>
      <c r="E1722" s="72" t="s">
        <v>235</v>
      </c>
      <c r="F1722" s="72" t="s">
        <v>235</v>
      </c>
    </row>
    <row r="1723" spans="1:7">
      <c r="A1723" s="72" t="s">
        <v>1978</v>
      </c>
      <c r="D1723" s="72" t="s">
        <v>2021</v>
      </c>
      <c r="E1723" s="72" t="s">
        <v>235</v>
      </c>
      <c r="F1723" s="72" t="s">
        <v>235</v>
      </c>
    </row>
    <row r="1724" spans="1:7">
      <c r="A1724" s="72" t="s">
        <v>1978</v>
      </c>
      <c r="D1724" s="72" t="s">
        <v>2022</v>
      </c>
      <c r="E1724" s="72">
        <v>-30</v>
      </c>
      <c r="F1724" s="72" t="s">
        <v>235</v>
      </c>
      <c r="G1724" s="72" t="s">
        <v>237</v>
      </c>
    </row>
    <row r="1725" spans="1:7">
      <c r="A1725" s="72" t="s">
        <v>1978</v>
      </c>
      <c r="D1725" s="72" t="s">
        <v>2023</v>
      </c>
      <c r="E1725" s="72">
        <v>0</v>
      </c>
      <c r="F1725" s="72">
        <v>4</v>
      </c>
      <c r="G1725" s="72" t="s">
        <v>242</v>
      </c>
    </row>
    <row r="1726" spans="1:7">
      <c r="A1726" s="72" t="s">
        <v>1978</v>
      </c>
      <c r="D1726" s="72" t="s">
        <v>2024</v>
      </c>
      <c r="E1726" s="72" t="s">
        <v>235</v>
      </c>
      <c r="F1726" s="72" t="s">
        <v>235</v>
      </c>
    </row>
    <row r="1727" spans="1:7">
      <c r="A1727" s="72" t="s">
        <v>1978</v>
      </c>
      <c r="D1727" s="72" t="s">
        <v>2025</v>
      </c>
      <c r="E1727" s="72" t="s">
        <v>235</v>
      </c>
      <c r="F1727" s="72" t="s">
        <v>235</v>
      </c>
    </row>
    <row r="1728" spans="1:7">
      <c r="A1728" s="72" t="s">
        <v>1978</v>
      </c>
      <c r="D1728" s="72" t="s">
        <v>2026</v>
      </c>
      <c r="E1728" s="72" t="s">
        <v>235</v>
      </c>
      <c r="F1728" s="72" t="s">
        <v>235</v>
      </c>
    </row>
    <row r="1729" spans="1:7">
      <c r="A1729" s="72" t="s">
        <v>1978</v>
      </c>
      <c r="D1729" s="72" t="s">
        <v>2027</v>
      </c>
      <c r="E1729" s="72" t="s">
        <v>235</v>
      </c>
      <c r="F1729" s="72" t="s">
        <v>235</v>
      </c>
    </row>
    <row r="1730" spans="1:7">
      <c r="A1730" s="72" t="s">
        <v>1978</v>
      </c>
      <c r="D1730" s="72" t="s">
        <v>2028</v>
      </c>
      <c r="E1730" s="72">
        <v>-30</v>
      </c>
      <c r="F1730" s="72" t="s">
        <v>235</v>
      </c>
      <c r="G1730" s="72" t="s">
        <v>237</v>
      </c>
    </row>
    <row r="1731" spans="1:7">
      <c r="A1731" s="72" t="s">
        <v>1978</v>
      </c>
      <c r="D1731" s="72" t="s">
        <v>2029</v>
      </c>
      <c r="E1731" s="72">
        <v>0</v>
      </c>
      <c r="F1731" s="72">
        <v>4</v>
      </c>
      <c r="G1731" s="72" t="s">
        <v>242</v>
      </c>
    </row>
    <row r="1732" spans="1:7">
      <c r="A1732" s="72" t="s">
        <v>1978</v>
      </c>
      <c r="D1732" s="72" t="s">
        <v>2030</v>
      </c>
      <c r="E1732" s="72" t="s">
        <v>235</v>
      </c>
      <c r="F1732" s="72" t="s">
        <v>235</v>
      </c>
    </row>
    <row r="1733" spans="1:7">
      <c r="A1733" s="72" t="s">
        <v>1978</v>
      </c>
      <c r="D1733" s="72" t="s">
        <v>2031</v>
      </c>
      <c r="E1733" s="72" t="s">
        <v>235</v>
      </c>
      <c r="F1733" s="72" t="s">
        <v>235</v>
      </c>
    </row>
    <row r="1734" spans="1:7">
      <c r="A1734" s="72" t="s">
        <v>1978</v>
      </c>
      <c r="D1734" s="72" t="s">
        <v>2032</v>
      </c>
      <c r="E1734" s="72" t="s">
        <v>235</v>
      </c>
      <c r="F1734" s="72" t="s">
        <v>235</v>
      </c>
    </row>
    <row r="1735" spans="1:7">
      <c r="A1735" s="72" t="s">
        <v>1978</v>
      </c>
      <c r="D1735" s="72" t="s">
        <v>2033</v>
      </c>
      <c r="E1735" s="72" t="s">
        <v>235</v>
      </c>
      <c r="F1735" s="72" t="s">
        <v>235</v>
      </c>
    </row>
    <row r="1736" spans="1:7">
      <c r="A1736" s="72" t="s">
        <v>1978</v>
      </c>
      <c r="D1736" s="72" t="s">
        <v>2034</v>
      </c>
      <c r="E1736" s="72">
        <v>-30</v>
      </c>
      <c r="F1736" s="72" t="s">
        <v>235</v>
      </c>
      <c r="G1736" s="72" t="s">
        <v>237</v>
      </c>
    </row>
    <row r="1737" spans="1:7">
      <c r="A1737" s="72" t="s">
        <v>1978</v>
      </c>
      <c r="D1737" s="72" t="s">
        <v>2035</v>
      </c>
      <c r="E1737" s="72">
        <v>0</v>
      </c>
      <c r="F1737" s="72">
        <v>4</v>
      </c>
      <c r="G1737" s="72" t="s">
        <v>242</v>
      </c>
    </row>
    <row r="1738" spans="1:7">
      <c r="A1738" s="72" t="s">
        <v>1978</v>
      </c>
      <c r="D1738" s="72" t="s">
        <v>2036</v>
      </c>
      <c r="E1738" s="72" t="s">
        <v>235</v>
      </c>
      <c r="F1738" s="72" t="s">
        <v>235</v>
      </c>
    </row>
    <row r="1739" spans="1:7">
      <c r="A1739" s="72" t="s">
        <v>1978</v>
      </c>
      <c r="D1739" s="72" t="s">
        <v>2037</v>
      </c>
      <c r="E1739" s="72" t="s">
        <v>235</v>
      </c>
      <c r="F1739" s="72" t="s">
        <v>235</v>
      </c>
    </row>
    <row r="1740" spans="1:7">
      <c r="A1740" s="72" t="s">
        <v>1978</v>
      </c>
      <c r="D1740" s="72" t="s">
        <v>2038</v>
      </c>
      <c r="E1740" s="72" t="s">
        <v>235</v>
      </c>
      <c r="F1740" s="72" t="s">
        <v>235</v>
      </c>
    </row>
    <row r="1741" spans="1:7">
      <c r="A1741" s="72" t="s">
        <v>1978</v>
      </c>
      <c r="D1741" s="72" t="s">
        <v>2039</v>
      </c>
      <c r="E1741" s="72" t="s">
        <v>235</v>
      </c>
      <c r="F1741" s="72" t="s">
        <v>235</v>
      </c>
    </row>
    <row r="1742" spans="1:7">
      <c r="A1742" s="72" t="s">
        <v>1978</v>
      </c>
      <c r="D1742" s="72" t="s">
        <v>2040</v>
      </c>
      <c r="E1742" s="72">
        <v>-30</v>
      </c>
      <c r="F1742" s="72" t="s">
        <v>235</v>
      </c>
      <c r="G1742" s="72" t="s">
        <v>237</v>
      </c>
    </row>
    <row r="1743" spans="1:7">
      <c r="A1743" s="72" t="s">
        <v>1978</v>
      </c>
      <c r="D1743" s="72" t="s">
        <v>2041</v>
      </c>
      <c r="E1743" s="72">
        <v>0</v>
      </c>
      <c r="F1743" s="72">
        <v>4</v>
      </c>
      <c r="G1743" s="72" t="s">
        <v>242</v>
      </c>
    </row>
    <row r="1744" spans="1:7">
      <c r="A1744" s="72" t="s">
        <v>1978</v>
      </c>
      <c r="D1744" s="72" t="s">
        <v>2042</v>
      </c>
      <c r="E1744" s="72" t="s">
        <v>235</v>
      </c>
      <c r="F1744" s="72" t="s">
        <v>235</v>
      </c>
    </row>
    <row r="1745" spans="1:7">
      <c r="A1745" s="72" t="s">
        <v>1978</v>
      </c>
      <c r="D1745" s="72" t="s">
        <v>2043</v>
      </c>
      <c r="E1745" s="72" t="s">
        <v>235</v>
      </c>
      <c r="F1745" s="72" t="s">
        <v>235</v>
      </c>
    </row>
    <row r="1746" spans="1:7">
      <c r="A1746" s="72" t="s">
        <v>1978</v>
      </c>
      <c r="D1746" s="72" t="s">
        <v>2044</v>
      </c>
      <c r="E1746" s="72" t="s">
        <v>235</v>
      </c>
      <c r="F1746" s="72" t="s">
        <v>235</v>
      </c>
    </row>
    <row r="1747" spans="1:7">
      <c r="A1747" s="72" t="s">
        <v>1978</v>
      </c>
      <c r="D1747" s="72" t="s">
        <v>2045</v>
      </c>
      <c r="E1747" s="72" t="s">
        <v>235</v>
      </c>
      <c r="F1747" s="72" t="s">
        <v>235</v>
      </c>
    </row>
    <row r="1748" spans="1:7">
      <c r="A1748" s="72" t="s">
        <v>1978</v>
      </c>
      <c r="D1748" s="72" t="s">
        <v>2046</v>
      </c>
      <c r="E1748" s="72">
        <v>-30</v>
      </c>
      <c r="F1748" s="72" t="s">
        <v>235</v>
      </c>
      <c r="G1748" s="72" t="s">
        <v>237</v>
      </c>
    </row>
    <row r="1749" spans="1:7">
      <c r="A1749" s="72" t="s">
        <v>1978</v>
      </c>
      <c r="D1749" s="72" t="s">
        <v>2047</v>
      </c>
      <c r="E1749" s="72">
        <v>0</v>
      </c>
      <c r="F1749" s="72">
        <v>4</v>
      </c>
      <c r="G1749" s="72" t="s">
        <v>242</v>
      </c>
    </row>
    <row r="1750" spans="1:7">
      <c r="A1750" s="72" t="s">
        <v>1978</v>
      </c>
      <c r="D1750" s="72" t="s">
        <v>2048</v>
      </c>
      <c r="E1750" s="72" t="s">
        <v>235</v>
      </c>
      <c r="F1750" s="72" t="s">
        <v>235</v>
      </c>
    </row>
    <row r="1751" spans="1:7">
      <c r="A1751" s="72" t="s">
        <v>1978</v>
      </c>
      <c r="D1751" s="72" t="s">
        <v>2049</v>
      </c>
      <c r="E1751" s="72" t="s">
        <v>235</v>
      </c>
      <c r="F1751" s="72" t="s">
        <v>235</v>
      </c>
    </row>
    <row r="1752" spans="1:7">
      <c r="A1752" s="72" t="s">
        <v>1978</v>
      </c>
      <c r="D1752" s="72" t="s">
        <v>2050</v>
      </c>
      <c r="E1752" s="72" t="s">
        <v>235</v>
      </c>
      <c r="F1752" s="72" t="s">
        <v>235</v>
      </c>
    </row>
    <row r="1753" spans="1:7">
      <c r="A1753" s="72" t="s">
        <v>1978</v>
      </c>
      <c r="D1753" s="72" t="s">
        <v>2051</v>
      </c>
      <c r="E1753" s="72" t="s">
        <v>235</v>
      </c>
      <c r="F1753" s="72" t="s">
        <v>235</v>
      </c>
    </row>
    <row r="1754" spans="1:7">
      <c r="A1754" s="72" t="s">
        <v>1978</v>
      </c>
      <c r="D1754" s="72" t="s">
        <v>2052</v>
      </c>
      <c r="E1754" s="72">
        <v>-30</v>
      </c>
      <c r="F1754" s="72" t="s">
        <v>235</v>
      </c>
      <c r="G1754" s="72" t="s">
        <v>237</v>
      </c>
    </row>
    <row r="1755" spans="1:7">
      <c r="A1755" s="72" t="s">
        <v>1978</v>
      </c>
      <c r="D1755" s="72" t="s">
        <v>2053</v>
      </c>
      <c r="E1755" s="72">
        <v>0</v>
      </c>
      <c r="F1755" s="72">
        <v>4</v>
      </c>
      <c r="G1755" s="72" t="s">
        <v>242</v>
      </c>
    </row>
    <row r="1756" spans="1:7">
      <c r="A1756" s="72" t="s">
        <v>1978</v>
      </c>
      <c r="D1756" s="72" t="s">
        <v>2054</v>
      </c>
      <c r="E1756" s="72" t="s">
        <v>235</v>
      </c>
      <c r="F1756" s="72" t="s">
        <v>235</v>
      </c>
    </row>
    <row r="1757" spans="1:7">
      <c r="A1757" s="72" t="s">
        <v>1978</v>
      </c>
      <c r="D1757" s="72" t="s">
        <v>2055</v>
      </c>
      <c r="E1757" s="72" t="s">
        <v>235</v>
      </c>
      <c r="F1757" s="72" t="s">
        <v>235</v>
      </c>
    </row>
    <row r="1758" spans="1:7">
      <c r="A1758" s="72" t="s">
        <v>1978</v>
      </c>
      <c r="D1758" s="72" t="s">
        <v>2056</v>
      </c>
      <c r="E1758" s="72" t="s">
        <v>235</v>
      </c>
      <c r="F1758" s="72" t="s">
        <v>235</v>
      </c>
    </row>
    <row r="1759" spans="1:7">
      <c r="A1759" s="72" t="s">
        <v>1978</v>
      </c>
      <c r="D1759" s="72" t="s">
        <v>2057</v>
      </c>
      <c r="E1759" s="72" t="s">
        <v>235</v>
      </c>
      <c r="F1759" s="72" t="s">
        <v>235</v>
      </c>
    </row>
    <row r="1760" spans="1:7">
      <c r="A1760" s="72" t="s">
        <v>1978</v>
      </c>
      <c r="D1760" s="72" t="s">
        <v>2058</v>
      </c>
      <c r="E1760" s="72">
        <v>-30</v>
      </c>
      <c r="F1760" s="72" t="s">
        <v>235</v>
      </c>
      <c r="G1760" s="72" t="s">
        <v>237</v>
      </c>
    </row>
    <row r="1761" spans="1:7">
      <c r="A1761" s="72" t="s">
        <v>1978</v>
      </c>
      <c r="D1761" s="72" t="s">
        <v>2059</v>
      </c>
      <c r="E1761" s="72">
        <v>0</v>
      </c>
      <c r="F1761" s="72">
        <v>4</v>
      </c>
      <c r="G1761" s="72" t="s">
        <v>242</v>
      </c>
    </row>
    <row r="1762" spans="1:7">
      <c r="A1762" s="72" t="s">
        <v>1978</v>
      </c>
      <c r="D1762" s="72" t="s">
        <v>2060</v>
      </c>
      <c r="E1762" s="72" t="s">
        <v>235</v>
      </c>
      <c r="F1762" s="72" t="s">
        <v>235</v>
      </c>
    </row>
    <row r="1763" spans="1:7">
      <c r="A1763" s="72" t="s">
        <v>1978</v>
      </c>
      <c r="D1763" s="72" t="s">
        <v>2061</v>
      </c>
      <c r="E1763" s="72" t="s">
        <v>235</v>
      </c>
      <c r="F1763" s="72" t="s">
        <v>235</v>
      </c>
    </row>
    <row r="1764" spans="1:7">
      <c r="A1764" s="72" t="s">
        <v>1978</v>
      </c>
      <c r="D1764" s="72" t="s">
        <v>2062</v>
      </c>
      <c r="E1764" s="72" t="s">
        <v>235</v>
      </c>
      <c r="F1764" s="72" t="s">
        <v>235</v>
      </c>
    </row>
    <row r="1765" spans="1:7">
      <c r="A1765" s="72" t="s">
        <v>1978</v>
      </c>
      <c r="D1765" s="72" t="s">
        <v>2063</v>
      </c>
      <c r="E1765" s="72" t="s">
        <v>235</v>
      </c>
      <c r="F1765" s="72" t="s">
        <v>235</v>
      </c>
    </row>
    <row r="1766" spans="1:7">
      <c r="A1766" s="72" t="s">
        <v>1978</v>
      </c>
      <c r="D1766" s="72" t="s">
        <v>2064</v>
      </c>
      <c r="E1766" s="72">
        <v>-30</v>
      </c>
      <c r="F1766" s="72" t="s">
        <v>235</v>
      </c>
      <c r="G1766" s="72" t="s">
        <v>237</v>
      </c>
    </row>
    <row r="1767" spans="1:7">
      <c r="A1767" s="72" t="s">
        <v>1978</v>
      </c>
      <c r="D1767" s="72" t="s">
        <v>2065</v>
      </c>
      <c r="E1767" s="72">
        <v>0</v>
      </c>
      <c r="F1767" s="72">
        <v>4</v>
      </c>
      <c r="G1767" s="72" t="s">
        <v>242</v>
      </c>
    </row>
    <row r="1768" spans="1:7">
      <c r="A1768" s="72" t="s">
        <v>1978</v>
      </c>
      <c r="D1768" s="72" t="s">
        <v>2066</v>
      </c>
      <c r="E1768" s="72" t="s">
        <v>235</v>
      </c>
      <c r="F1768" s="72" t="s">
        <v>235</v>
      </c>
    </row>
    <row r="1769" spans="1:7">
      <c r="A1769" s="72" t="s">
        <v>1978</v>
      </c>
      <c r="D1769" s="72" t="s">
        <v>2067</v>
      </c>
      <c r="E1769" s="72" t="s">
        <v>235</v>
      </c>
      <c r="F1769" s="72" t="s">
        <v>235</v>
      </c>
    </row>
    <row r="1770" spans="1:7">
      <c r="A1770" s="72" t="s">
        <v>1978</v>
      </c>
      <c r="D1770" s="72" t="s">
        <v>2068</v>
      </c>
      <c r="E1770" s="72" t="s">
        <v>235</v>
      </c>
      <c r="F1770" s="72" t="s">
        <v>235</v>
      </c>
    </row>
    <row r="1771" spans="1:7">
      <c r="A1771" s="72" t="s">
        <v>1978</v>
      </c>
      <c r="D1771" s="72" t="s">
        <v>2069</v>
      </c>
      <c r="E1771" s="72" t="s">
        <v>235</v>
      </c>
      <c r="F1771" s="72" t="s">
        <v>235</v>
      </c>
    </row>
    <row r="1772" spans="1:7">
      <c r="A1772" s="72" t="s">
        <v>1978</v>
      </c>
      <c r="D1772" s="72" t="s">
        <v>2070</v>
      </c>
      <c r="E1772" s="72">
        <v>-30</v>
      </c>
      <c r="F1772" s="72" t="s">
        <v>235</v>
      </c>
      <c r="G1772" s="72" t="s">
        <v>237</v>
      </c>
    </row>
    <row r="1773" spans="1:7">
      <c r="A1773" s="72" t="s">
        <v>1978</v>
      </c>
      <c r="D1773" s="72" t="s">
        <v>2071</v>
      </c>
      <c r="E1773" s="72">
        <v>0</v>
      </c>
      <c r="F1773" s="72">
        <v>4</v>
      </c>
      <c r="G1773" s="72" t="s">
        <v>242</v>
      </c>
    </row>
    <row r="1774" spans="1:7">
      <c r="A1774" s="72" t="s">
        <v>1978</v>
      </c>
      <c r="D1774" s="72" t="s">
        <v>2072</v>
      </c>
      <c r="E1774" s="72" t="s">
        <v>235</v>
      </c>
      <c r="F1774" s="72" t="s">
        <v>235</v>
      </c>
    </row>
    <row r="1775" spans="1:7">
      <c r="A1775" s="72" t="s">
        <v>1978</v>
      </c>
      <c r="D1775" s="72" t="s">
        <v>2073</v>
      </c>
      <c r="E1775" s="72" t="s">
        <v>235</v>
      </c>
      <c r="F1775" s="72" t="s">
        <v>235</v>
      </c>
    </row>
    <row r="1776" spans="1:7">
      <c r="A1776" s="72" t="s">
        <v>1978</v>
      </c>
      <c r="D1776" s="72" t="s">
        <v>2074</v>
      </c>
      <c r="E1776" s="72" t="s">
        <v>235</v>
      </c>
      <c r="F1776" s="72" t="s">
        <v>235</v>
      </c>
    </row>
    <row r="1777" spans="1:7">
      <c r="A1777" s="72" t="s">
        <v>1978</v>
      </c>
      <c r="D1777" s="72" t="s">
        <v>2075</v>
      </c>
      <c r="E1777" s="72" t="s">
        <v>235</v>
      </c>
      <c r="F1777" s="72" t="s">
        <v>235</v>
      </c>
    </row>
    <row r="1778" spans="1:7">
      <c r="A1778" s="72" t="s">
        <v>1978</v>
      </c>
      <c r="D1778" s="72" t="s">
        <v>2076</v>
      </c>
      <c r="E1778" s="72">
        <v>-30</v>
      </c>
      <c r="F1778" s="72" t="s">
        <v>235</v>
      </c>
      <c r="G1778" s="72" t="s">
        <v>237</v>
      </c>
    </row>
    <row r="1779" spans="1:7">
      <c r="A1779" s="72" t="s">
        <v>1978</v>
      </c>
      <c r="D1779" s="72" t="s">
        <v>2077</v>
      </c>
      <c r="E1779" s="72">
        <v>0</v>
      </c>
      <c r="F1779" s="72">
        <v>4</v>
      </c>
      <c r="G1779" s="72" t="s">
        <v>242</v>
      </c>
    </row>
    <row r="1780" spans="1:7">
      <c r="A1780" s="72" t="s">
        <v>1978</v>
      </c>
      <c r="D1780" s="72" t="s">
        <v>2078</v>
      </c>
      <c r="E1780" s="72" t="s">
        <v>235</v>
      </c>
      <c r="F1780" s="72" t="s">
        <v>235</v>
      </c>
    </row>
    <row r="1781" spans="1:7">
      <c r="A1781" s="72" t="s">
        <v>1978</v>
      </c>
      <c r="D1781" s="72" t="s">
        <v>2079</v>
      </c>
      <c r="E1781" s="72" t="s">
        <v>235</v>
      </c>
      <c r="F1781" s="72" t="s">
        <v>235</v>
      </c>
    </row>
    <row r="1782" spans="1:7">
      <c r="A1782" s="72" t="s">
        <v>1978</v>
      </c>
      <c r="D1782" s="72" t="s">
        <v>2080</v>
      </c>
      <c r="E1782" s="72" t="s">
        <v>235</v>
      </c>
      <c r="F1782" s="72" t="s">
        <v>235</v>
      </c>
    </row>
    <row r="1783" spans="1:7">
      <c r="A1783" s="72" t="s">
        <v>1978</v>
      </c>
      <c r="D1783" s="72" t="s">
        <v>2081</v>
      </c>
      <c r="E1783" s="72" t="s">
        <v>235</v>
      </c>
      <c r="F1783" s="72" t="s">
        <v>235</v>
      </c>
    </row>
    <row r="1784" spans="1:7">
      <c r="A1784" s="72" t="s">
        <v>1978</v>
      </c>
      <c r="D1784" s="72" t="s">
        <v>2082</v>
      </c>
      <c r="E1784" s="72">
        <v>-30</v>
      </c>
      <c r="F1784" s="72" t="s">
        <v>235</v>
      </c>
      <c r="G1784" s="72" t="s">
        <v>237</v>
      </c>
    </row>
    <row r="1785" spans="1:7">
      <c r="A1785" s="72" t="s">
        <v>1978</v>
      </c>
      <c r="D1785" s="72" t="s">
        <v>2083</v>
      </c>
      <c r="E1785" s="72">
        <v>0</v>
      </c>
      <c r="F1785" s="72">
        <v>4</v>
      </c>
      <c r="G1785" s="72" t="s">
        <v>242</v>
      </c>
    </row>
    <row r="1786" spans="1:7">
      <c r="A1786" s="72" t="s">
        <v>1978</v>
      </c>
      <c r="D1786" s="72" t="s">
        <v>2084</v>
      </c>
      <c r="E1786" s="72" t="s">
        <v>235</v>
      </c>
      <c r="F1786" s="72" t="s">
        <v>235</v>
      </c>
    </row>
    <row r="1787" spans="1:7">
      <c r="A1787" s="72" t="s">
        <v>1978</v>
      </c>
      <c r="D1787" s="72" t="s">
        <v>2085</v>
      </c>
      <c r="E1787" s="72" t="s">
        <v>235</v>
      </c>
      <c r="F1787" s="72" t="s">
        <v>235</v>
      </c>
    </row>
    <row r="1788" spans="1:7">
      <c r="A1788" s="72" t="s">
        <v>1978</v>
      </c>
      <c r="D1788" s="72" t="s">
        <v>2086</v>
      </c>
      <c r="E1788" s="72" t="s">
        <v>235</v>
      </c>
      <c r="F1788" s="72" t="s">
        <v>235</v>
      </c>
    </row>
    <row r="1789" spans="1:7">
      <c r="A1789" s="72" t="s">
        <v>1978</v>
      </c>
      <c r="D1789" s="72" t="s">
        <v>2087</v>
      </c>
      <c r="E1789" s="72" t="s">
        <v>235</v>
      </c>
      <c r="F1789" s="72" t="s">
        <v>235</v>
      </c>
    </row>
    <row r="1790" spans="1:7">
      <c r="A1790" s="72" t="s">
        <v>2088</v>
      </c>
      <c r="D1790" s="72" t="s">
        <v>2089</v>
      </c>
      <c r="E1790" s="72">
        <v>256</v>
      </c>
      <c r="F1790" s="72">
        <v>256</v>
      </c>
      <c r="G1790" s="72" t="s">
        <v>252</v>
      </c>
    </row>
    <row r="1791" spans="1:7">
      <c r="A1791" s="72" t="s">
        <v>2088</v>
      </c>
      <c r="D1791" s="72" t="s">
        <v>2090</v>
      </c>
      <c r="E1791" s="72">
        <v>-30</v>
      </c>
      <c r="F1791" s="72" t="s">
        <v>235</v>
      </c>
      <c r="G1791" s="72" t="s">
        <v>237</v>
      </c>
    </row>
    <row r="1792" spans="1:7">
      <c r="A1792" s="72" t="s">
        <v>2088</v>
      </c>
      <c r="D1792" s="72" t="s">
        <v>2091</v>
      </c>
      <c r="E1792" s="72">
        <v>0</v>
      </c>
      <c r="F1792" s="72">
        <v>4</v>
      </c>
      <c r="G1792" s="72" t="s">
        <v>242</v>
      </c>
    </row>
    <row r="1793" spans="1:7">
      <c r="A1793" s="72" t="s">
        <v>2088</v>
      </c>
      <c r="D1793" s="72" t="s">
        <v>2092</v>
      </c>
      <c r="E1793" s="72" t="s">
        <v>235</v>
      </c>
      <c r="F1793" s="72" t="s">
        <v>235</v>
      </c>
    </row>
    <row r="1794" spans="1:7">
      <c r="A1794" s="72" t="s">
        <v>2088</v>
      </c>
      <c r="D1794" s="72" t="s">
        <v>2093</v>
      </c>
      <c r="E1794" s="72" t="s">
        <v>235</v>
      </c>
      <c r="F1794" s="72" t="s">
        <v>235</v>
      </c>
    </row>
    <row r="1795" spans="1:7">
      <c r="A1795" s="72" t="s">
        <v>2088</v>
      </c>
      <c r="D1795" s="72" t="s">
        <v>2094</v>
      </c>
      <c r="E1795" s="72" t="s">
        <v>235</v>
      </c>
      <c r="F1795" s="72" t="s">
        <v>235</v>
      </c>
    </row>
    <row r="1796" spans="1:7">
      <c r="A1796" s="72" t="s">
        <v>2088</v>
      </c>
      <c r="D1796" s="72" t="s">
        <v>2095</v>
      </c>
      <c r="E1796" s="72" t="s">
        <v>235</v>
      </c>
      <c r="F1796" s="72" t="s">
        <v>235</v>
      </c>
    </row>
    <row r="1797" spans="1:7">
      <c r="A1797" s="72" t="s">
        <v>2088</v>
      </c>
      <c r="D1797" s="72" t="s">
        <v>2096</v>
      </c>
      <c r="E1797" s="72">
        <v>-30</v>
      </c>
      <c r="F1797" s="72" t="s">
        <v>235</v>
      </c>
      <c r="G1797" s="72" t="s">
        <v>237</v>
      </c>
    </row>
    <row r="1798" spans="1:7">
      <c r="A1798" s="72" t="s">
        <v>2088</v>
      </c>
      <c r="D1798" s="72" t="s">
        <v>2097</v>
      </c>
      <c r="E1798" s="72">
        <v>0</v>
      </c>
      <c r="F1798" s="72">
        <v>4</v>
      </c>
      <c r="G1798" s="72" t="s">
        <v>242</v>
      </c>
    </row>
    <row r="1799" spans="1:7">
      <c r="A1799" s="72" t="s">
        <v>2088</v>
      </c>
      <c r="D1799" s="72" t="s">
        <v>2098</v>
      </c>
      <c r="E1799" s="72" t="s">
        <v>235</v>
      </c>
      <c r="F1799" s="72" t="s">
        <v>235</v>
      </c>
    </row>
    <row r="1800" spans="1:7">
      <c r="A1800" s="72" t="s">
        <v>2088</v>
      </c>
      <c r="D1800" s="72" t="s">
        <v>2099</v>
      </c>
      <c r="E1800" s="72" t="s">
        <v>235</v>
      </c>
      <c r="F1800" s="72" t="s">
        <v>235</v>
      </c>
    </row>
    <row r="1801" spans="1:7">
      <c r="A1801" s="72" t="s">
        <v>2088</v>
      </c>
      <c r="D1801" s="72" t="s">
        <v>2100</v>
      </c>
      <c r="E1801" s="72" t="s">
        <v>235</v>
      </c>
      <c r="F1801" s="72" t="s">
        <v>235</v>
      </c>
    </row>
    <row r="1802" spans="1:7">
      <c r="A1802" s="72" t="s">
        <v>2088</v>
      </c>
      <c r="D1802" s="72" t="s">
        <v>2101</v>
      </c>
      <c r="E1802" s="72" t="s">
        <v>235</v>
      </c>
      <c r="F1802" s="72" t="s">
        <v>235</v>
      </c>
    </row>
    <row r="1803" spans="1:7">
      <c r="A1803" s="72" t="s">
        <v>2088</v>
      </c>
      <c r="D1803" s="72" t="s">
        <v>2102</v>
      </c>
      <c r="E1803" s="72">
        <v>-30</v>
      </c>
      <c r="F1803" s="72" t="s">
        <v>235</v>
      </c>
      <c r="G1803" s="72" t="s">
        <v>237</v>
      </c>
    </row>
    <row r="1804" spans="1:7">
      <c r="A1804" s="72" t="s">
        <v>2088</v>
      </c>
      <c r="D1804" s="72" t="s">
        <v>2103</v>
      </c>
      <c r="E1804" s="72">
        <v>0</v>
      </c>
      <c r="F1804" s="72">
        <v>4</v>
      </c>
      <c r="G1804" s="72" t="s">
        <v>242</v>
      </c>
    </row>
    <row r="1805" spans="1:7">
      <c r="A1805" s="72" t="s">
        <v>2088</v>
      </c>
      <c r="D1805" s="72" t="s">
        <v>2104</v>
      </c>
      <c r="E1805" s="72" t="s">
        <v>235</v>
      </c>
      <c r="F1805" s="72" t="s">
        <v>235</v>
      </c>
    </row>
    <row r="1806" spans="1:7">
      <c r="A1806" s="72" t="s">
        <v>2088</v>
      </c>
      <c r="D1806" s="72" t="s">
        <v>2105</v>
      </c>
      <c r="E1806" s="72" t="s">
        <v>235</v>
      </c>
      <c r="F1806" s="72" t="s">
        <v>235</v>
      </c>
    </row>
    <row r="1807" spans="1:7">
      <c r="A1807" s="72" t="s">
        <v>2088</v>
      </c>
      <c r="D1807" s="72" t="s">
        <v>2106</v>
      </c>
      <c r="E1807" s="72" t="s">
        <v>235</v>
      </c>
      <c r="F1807" s="72" t="s">
        <v>235</v>
      </c>
    </row>
    <row r="1808" spans="1:7">
      <c r="A1808" s="72" t="s">
        <v>2088</v>
      </c>
      <c r="D1808" s="72" t="s">
        <v>2107</v>
      </c>
      <c r="E1808" s="72" t="s">
        <v>235</v>
      </c>
      <c r="F1808" s="72" t="s">
        <v>235</v>
      </c>
    </row>
    <row r="1809" spans="1:7">
      <c r="A1809" s="72" t="s">
        <v>2088</v>
      </c>
      <c r="D1809" s="72" t="s">
        <v>2108</v>
      </c>
      <c r="E1809" s="72">
        <v>-30</v>
      </c>
      <c r="F1809" s="72" t="s">
        <v>235</v>
      </c>
      <c r="G1809" s="72" t="s">
        <v>237</v>
      </c>
    </row>
    <row r="1810" spans="1:7">
      <c r="A1810" s="72" t="s">
        <v>2088</v>
      </c>
      <c r="D1810" s="72" t="s">
        <v>2109</v>
      </c>
      <c r="E1810" s="72">
        <v>0</v>
      </c>
      <c r="F1810" s="72">
        <v>4</v>
      </c>
      <c r="G1810" s="72" t="s">
        <v>242</v>
      </c>
    </row>
    <row r="1811" spans="1:7">
      <c r="A1811" s="72" t="s">
        <v>2088</v>
      </c>
      <c r="D1811" s="72" t="s">
        <v>2110</v>
      </c>
      <c r="E1811" s="72" t="s">
        <v>235</v>
      </c>
      <c r="F1811" s="72" t="s">
        <v>235</v>
      </c>
    </row>
    <row r="1812" spans="1:7">
      <c r="A1812" s="72" t="s">
        <v>2088</v>
      </c>
      <c r="D1812" s="72" t="s">
        <v>2111</v>
      </c>
      <c r="E1812" s="72" t="s">
        <v>235</v>
      </c>
      <c r="F1812" s="72" t="s">
        <v>235</v>
      </c>
    </row>
    <row r="1813" spans="1:7">
      <c r="A1813" s="72" t="s">
        <v>2088</v>
      </c>
      <c r="D1813" s="72" t="s">
        <v>2112</v>
      </c>
      <c r="E1813" s="72" t="s">
        <v>235</v>
      </c>
      <c r="F1813" s="72" t="s">
        <v>235</v>
      </c>
    </row>
    <row r="1814" spans="1:7">
      <c r="A1814" s="72" t="s">
        <v>2088</v>
      </c>
      <c r="D1814" s="72" t="s">
        <v>2113</v>
      </c>
      <c r="E1814" s="72" t="s">
        <v>235</v>
      </c>
      <c r="F1814" s="72" t="s">
        <v>235</v>
      </c>
    </row>
    <row r="1815" spans="1:7">
      <c r="A1815" s="72" t="s">
        <v>2088</v>
      </c>
      <c r="D1815" s="72" t="s">
        <v>2114</v>
      </c>
      <c r="E1815" s="72">
        <v>-30</v>
      </c>
      <c r="F1815" s="72" t="s">
        <v>235</v>
      </c>
      <c r="G1815" s="72" t="s">
        <v>237</v>
      </c>
    </row>
    <row r="1816" spans="1:7">
      <c r="A1816" s="72" t="s">
        <v>2088</v>
      </c>
      <c r="D1816" s="72" t="s">
        <v>2115</v>
      </c>
      <c r="E1816" s="72">
        <v>0</v>
      </c>
      <c r="F1816" s="72">
        <v>4</v>
      </c>
      <c r="G1816" s="72" t="s">
        <v>242</v>
      </c>
    </row>
    <row r="1817" spans="1:7">
      <c r="A1817" s="72" t="s">
        <v>2088</v>
      </c>
      <c r="D1817" s="72" t="s">
        <v>2116</v>
      </c>
      <c r="E1817" s="72" t="s">
        <v>235</v>
      </c>
      <c r="F1817" s="72" t="s">
        <v>235</v>
      </c>
    </row>
    <row r="1818" spans="1:7">
      <c r="A1818" s="72" t="s">
        <v>2088</v>
      </c>
      <c r="D1818" s="72" t="s">
        <v>2117</v>
      </c>
      <c r="E1818" s="72" t="s">
        <v>235</v>
      </c>
      <c r="F1818" s="72" t="s">
        <v>235</v>
      </c>
    </row>
    <row r="1819" spans="1:7">
      <c r="A1819" s="72" t="s">
        <v>2088</v>
      </c>
      <c r="D1819" s="72" t="s">
        <v>2118</v>
      </c>
      <c r="E1819" s="72" t="s">
        <v>235</v>
      </c>
      <c r="F1819" s="72" t="s">
        <v>235</v>
      </c>
    </row>
    <row r="1820" spans="1:7">
      <c r="A1820" s="72" t="s">
        <v>2088</v>
      </c>
      <c r="D1820" s="72" t="s">
        <v>2119</v>
      </c>
      <c r="E1820" s="72" t="s">
        <v>235</v>
      </c>
      <c r="F1820" s="72" t="s">
        <v>235</v>
      </c>
    </row>
    <row r="1821" spans="1:7">
      <c r="A1821" s="72" t="s">
        <v>2088</v>
      </c>
      <c r="D1821" s="72" t="s">
        <v>2120</v>
      </c>
      <c r="E1821" s="72">
        <v>-30</v>
      </c>
      <c r="F1821" s="72" t="s">
        <v>235</v>
      </c>
      <c r="G1821" s="72" t="s">
        <v>237</v>
      </c>
    </row>
    <row r="1822" spans="1:7">
      <c r="A1822" s="72" t="s">
        <v>2088</v>
      </c>
      <c r="D1822" s="72" t="s">
        <v>2121</v>
      </c>
      <c r="E1822" s="72">
        <v>0</v>
      </c>
      <c r="F1822" s="72">
        <v>4</v>
      </c>
      <c r="G1822" s="72" t="s">
        <v>242</v>
      </c>
    </row>
    <row r="1823" spans="1:7">
      <c r="A1823" s="72" t="s">
        <v>2088</v>
      </c>
      <c r="D1823" s="72" t="s">
        <v>2122</v>
      </c>
      <c r="E1823" s="72" t="s">
        <v>235</v>
      </c>
      <c r="F1823" s="72" t="s">
        <v>235</v>
      </c>
    </row>
    <row r="1824" spans="1:7">
      <c r="A1824" s="72" t="s">
        <v>2088</v>
      </c>
      <c r="D1824" s="72" t="s">
        <v>2123</v>
      </c>
      <c r="E1824" s="72" t="s">
        <v>235</v>
      </c>
      <c r="F1824" s="72" t="s">
        <v>235</v>
      </c>
    </row>
    <row r="1825" spans="1:7">
      <c r="A1825" s="72" t="s">
        <v>2088</v>
      </c>
      <c r="D1825" s="72" t="s">
        <v>2124</v>
      </c>
      <c r="E1825" s="72" t="s">
        <v>235</v>
      </c>
      <c r="F1825" s="72" t="s">
        <v>235</v>
      </c>
    </row>
    <row r="1826" spans="1:7">
      <c r="A1826" s="72" t="s">
        <v>2088</v>
      </c>
      <c r="D1826" s="72" t="s">
        <v>2125</v>
      </c>
      <c r="E1826" s="72" t="s">
        <v>235</v>
      </c>
      <c r="F1826" s="72" t="s">
        <v>235</v>
      </c>
    </row>
    <row r="1827" spans="1:7">
      <c r="A1827" s="72" t="s">
        <v>2088</v>
      </c>
      <c r="D1827" s="72" t="s">
        <v>2126</v>
      </c>
      <c r="E1827" s="72">
        <v>-30</v>
      </c>
      <c r="F1827" s="72" t="s">
        <v>235</v>
      </c>
      <c r="G1827" s="72" t="s">
        <v>237</v>
      </c>
    </row>
    <row r="1828" spans="1:7">
      <c r="A1828" s="72" t="s">
        <v>2088</v>
      </c>
      <c r="D1828" s="72" t="s">
        <v>2127</v>
      </c>
      <c r="E1828" s="72">
        <v>0</v>
      </c>
      <c r="F1828" s="72">
        <v>4</v>
      </c>
      <c r="G1828" s="72" t="s">
        <v>242</v>
      </c>
    </row>
    <row r="1829" spans="1:7">
      <c r="A1829" s="72" t="s">
        <v>2088</v>
      </c>
      <c r="D1829" s="72" t="s">
        <v>2128</v>
      </c>
      <c r="E1829" s="72" t="s">
        <v>235</v>
      </c>
      <c r="F1829" s="72" t="s">
        <v>235</v>
      </c>
    </row>
    <row r="1830" spans="1:7">
      <c r="A1830" s="72" t="s">
        <v>2088</v>
      </c>
      <c r="D1830" s="72" t="s">
        <v>2129</v>
      </c>
      <c r="E1830" s="72" t="s">
        <v>235</v>
      </c>
      <c r="F1830" s="72" t="s">
        <v>235</v>
      </c>
    </row>
    <row r="1831" spans="1:7">
      <c r="A1831" s="72" t="s">
        <v>2088</v>
      </c>
      <c r="D1831" s="72" t="s">
        <v>2130</v>
      </c>
      <c r="E1831" s="72" t="s">
        <v>235</v>
      </c>
      <c r="F1831" s="72" t="s">
        <v>235</v>
      </c>
    </row>
    <row r="1832" spans="1:7">
      <c r="A1832" s="72" t="s">
        <v>2088</v>
      </c>
      <c r="D1832" s="72" t="s">
        <v>2131</v>
      </c>
      <c r="E1832" s="72" t="s">
        <v>235</v>
      </c>
      <c r="F1832" s="72" t="s">
        <v>235</v>
      </c>
    </row>
    <row r="1833" spans="1:7">
      <c r="A1833" s="72" t="s">
        <v>2088</v>
      </c>
      <c r="D1833" s="72" t="s">
        <v>2132</v>
      </c>
      <c r="E1833" s="72">
        <v>-30</v>
      </c>
      <c r="F1833" s="72" t="s">
        <v>235</v>
      </c>
      <c r="G1833" s="72" t="s">
        <v>237</v>
      </c>
    </row>
    <row r="1834" spans="1:7">
      <c r="A1834" s="72" t="s">
        <v>2088</v>
      </c>
      <c r="D1834" s="72" t="s">
        <v>2133</v>
      </c>
      <c r="E1834" s="72">
        <v>0</v>
      </c>
      <c r="F1834" s="72">
        <v>4</v>
      </c>
      <c r="G1834" s="72" t="s">
        <v>242</v>
      </c>
    </row>
    <row r="1835" spans="1:7">
      <c r="A1835" s="72" t="s">
        <v>2088</v>
      </c>
      <c r="D1835" s="72" t="s">
        <v>2134</v>
      </c>
      <c r="E1835" s="72" t="s">
        <v>235</v>
      </c>
      <c r="F1835" s="72" t="s">
        <v>235</v>
      </c>
    </row>
    <row r="1836" spans="1:7">
      <c r="A1836" s="72" t="s">
        <v>2088</v>
      </c>
      <c r="D1836" s="72" t="s">
        <v>2135</v>
      </c>
      <c r="E1836" s="72" t="s">
        <v>235</v>
      </c>
      <c r="F1836" s="72" t="s">
        <v>235</v>
      </c>
    </row>
    <row r="1837" spans="1:7">
      <c r="A1837" s="72" t="s">
        <v>2088</v>
      </c>
      <c r="D1837" s="72" t="s">
        <v>2136</v>
      </c>
      <c r="E1837" s="72" t="s">
        <v>235</v>
      </c>
      <c r="F1837" s="72" t="s">
        <v>235</v>
      </c>
    </row>
    <row r="1838" spans="1:7">
      <c r="A1838" s="72" t="s">
        <v>2088</v>
      </c>
      <c r="D1838" s="72" t="s">
        <v>2137</v>
      </c>
      <c r="E1838" s="72" t="s">
        <v>235</v>
      </c>
      <c r="F1838" s="72" t="s">
        <v>235</v>
      </c>
    </row>
    <row r="1839" spans="1:7">
      <c r="A1839" s="72" t="s">
        <v>2088</v>
      </c>
      <c r="D1839" s="72" t="s">
        <v>2138</v>
      </c>
      <c r="E1839" s="72">
        <v>-30</v>
      </c>
      <c r="F1839" s="72" t="s">
        <v>235</v>
      </c>
      <c r="G1839" s="72" t="s">
        <v>237</v>
      </c>
    </row>
    <row r="1840" spans="1:7">
      <c r="A1840" s="72" t="s">
        <v>2088</v>
      </c>
      <c r="D1840" s="72" t="s">
        <v>2139</v>
      </c>
      <c r="E1840" s="72">
        <v>0</v>
      </c>
      <c r="F1840" s="72">
        <v>4</v>
      </c>
      <c r="G1840" s="72" t="s">
        <v>242</v>
      </c>
    </row>
    <row r="1841" spans="1:7">
      <c r="A1841" s="72" t="s">
        <v>2088</v>
      </c>
      <c r="D1841" s="72" t="s">
        <v>2140</v>
      </c>
      <c r="E1841" s="72" t="s">
        <v>235</v>
      </c>
      <c r="F1841" s="72" t="s">
        <v>235</v>
      </c>
    </row>
    <row r="1842" spans="1:7">
      <c r="A1842" s="72" t="s">
        <v>2088</v>
      </c>
      <c r="D1842" s="72" t="s">
        <v>2141</v>
      </c>
      <c r="E1842" s="72" t="s">
        <v>235</v>
      </c>
      <c r="F1842" s="72" t="s">
        <v>235</v>
      </c>
    </row>
    <row r="1843" spans="1:7">
      <c r="A1843" s="72" t="s">
        <v>2088</v>
      </c>
      <c r="D1843" s="72" t="s">
        <v>2142</v>
      </c>
      <c r="E1843" s="72" t="s">
        <v>235</v>
      </c>
      <c r="F1843" s="72" t="s">
        <v>235</v>
      </c>
    </row>
    <row r="1844" spans="1:7">
      <c r="A1844" s="72" t="s">
        <v>2088</v>
      </c>
      <c r="D1844" s="72" t="s">
        <v>2143</v>
      </c>
      <c r="E1844" s="72" t="s">
        <v>235</v>
      </c>
      <c r="F1844" s="72" t="s">
        <v>235</v>
      </c>
    </row>
    <row r="1845" spans="1:7">
      <c r="A1845" s="72" t="s">
        <v>2088</v>
      </c>
      <c r="D1845" s="72" t="s">
        <v>2144</v>
      </c>
      <c r="E1845" s="72">
        <v>-30</v>
      </c>
      <c r="F1845" s="72" t="s">
        <v>235</v>
      </c>
      <c r="G1845" s="72" t="s">
        <v>237</v>
      </c>
    </row>
    <row r="1846" spans="1:7">
      <c r="A1846" s="72" t="s">
        <v>2088</v>
      </c>
      <c r="D1846" s="72" t="s">
        <v>2145</v>
      </c>
      <c r="E1846" s="72">
        <v>0</v>
      </c>
      <c r="F1846" s="72">
        <v>4</v>
      </c>
      <c r="G1846" s="72" t="s">
        <v>242</v>
      </c>
    </row>
    <row r="1847" spans="1:7">
      <c r="A1847" s="72" t="s">
        <v>2088</v>
      </c>
      <c r="D1847" s="72" t="s">
        <v>2146</v>
      </c>
      <c r="E1847" s="72" t="s">
        <v>235</v>
      </c>
      <c r="F1847" s="72" t="s">
        <v>235</v>
      </c>
    </row>
    <row r="1848" spans="1:7">
      <c r="A1848" s="72" t="s">
        <v>2088</v>
      </c>
      <c r="D1848" s="72" t="s">
        <v>2147</v>
      </c>
      <c r="E1848" s="72" t="s">
        <v>235</v>
      </c>
      <c r="F1848" s="72" t="s">
        <v>235</v>
      </c>
    </row>
    <row r="1849" spans="1:7">
      <c r="A1849" s="72" t="s">
        <v>2088</v>
      </c>
      <c r="D1849" s="72" t="s">
        <v>2148</v>
      </c>
      <c r="E1849" s="72" t="s">
        <v>235</v>
      </c>
      <c r="F1849" s="72" t="s">
        <v>235</v>
      </c>
    </row>
    <row r="1850" spans="1:7">
      <c r="A1850" s="72" t="s">
        <v>2088</v>
      </c>
      <c r="D1850" s="72" t="s">
        <v>2149</v>
      </c>
      <c r="E1850" s="72" t="s">
        <v>235</v>
      </c>
      <c r="F1850" s="72" t="s">
        <v>235</v>
      </c>
    </row>
    <row r="1851" spans="1:7">
      <c r="A1851" s="72" t="s">
        <v>2088</v>
      </c>
      <c r="D1851" s="72" t="s">
        <v>2150</v>
      </c>
      <c r="E1851" s="72">
        <v>-30</v>
      </c>
      <c r="F1851" s="72" t="s">
        <v>235</v>
      </c>
      <c r="G1851" s="72" t="s">
        <v>237</v>
      </c>
    </row>
    <row r="1852" spans="1:7">
      <c r="A1852" s="72" t="s">
        <v>2088</v>
      </c>
      <c r="D1852" s="72" t="s">
        <v>2151</v>
      </c>
      <c r="E1852" s="72">
        <v>0</v>
      </c>
      <c r="F1852" s="72">
        <v>4</v>
      </c>
      <c r="G1852" s="72" t="s">
        <v>242</v>
      </c>
    </row>
    <row r="1853" spans="1:7">
      <c r="A1853" s="72" t="s">
        <v>2088</v>
      </c>
      <c r="D1853" s="72" t="s">
        <v>2152</v>
      </c>
      <c r="E1853" s="72" t="s">
        <v>235</v>
      </c>
      <c r="F1853" s="72" t="s">
        <v>235</v>
      </c>
    </row>
    <row r="1854" spans="1:7">
      <c r="A1854" s="72" t="s">
        <v>2088</v>
      </c>
      <c r="D1854" s="72" t="s">
        <v>2153</v>
      </c>
      <c r="E1854" s="72" t="s">
        <v>235</v>
      </c>
      <c r="F1854" s="72" t="s">
        <v>235</v>
      </c>
    </row>
    <row r="1855" spans="1:7">
      <c r="A1855" s="72" t="s">
        <v>2088</v>
      </c>
      <c r="D1855" s="72" t="s">
        <v>2154</v>
      </c>
      <c r="E1855" s="72" t="s">
        <v>235</v>
      </c>
      <c r="F1855" s="72" t="s">
        <v>235</v>
      </c>
    </row>
    <row r="1856" spans="1:7">
      <c r="A1856" s="72" t="s">
        <v>2088</v>
      </c>
      <c r="D1856" s="72" t="s">
        <v>2155</v>
      </c>
      <c r="E1856" s="72" t="s">
        <v>235</v>
      </c>
      <c r="F1856" s="72" t="s">
        <v>235</v>
      </c>
    </row>
    <row r="1857" spans="1:7">
      <c r="A1857" s="72" t="s">
        <v>2088</v>
      </c>
      <c r="D1857" s="72" t="s">
        <v>2156</v>
      </c>
      <c r="E1857" s="72">
        <v>-30</v>
      </c>
      <c r="F1857" s="72" t="s">
        <v>235</v>
      </c>
      <c r="G1857" s="72" t="s">
        <v>237</v>
      </c>
    </row>
    <row r="1858" spans="1:7">
      <c r="A1858" s="72" t="s">
        <v>2088</v>
      </c>
      <c r="D1858" s="72" t="s">
        <v>2157</v>
      </c>
      <c r="E1858" s="72">
        <v>0</v>
      </c>
      <c r="F1858" s="72">
        <v>4</v>
      </c>
      <c r="G1858" s="72" t="s">
        <v>242</v>
      </c>
    </row>
    <row r="1859" spans="1:7">
      <c r="A1859" s="72" t="s">
        <v>2088</v>
      </c>
      <c r="D1859" s="72" t="s">
        <v>2158</v>
      </c>
      <c r="E1859" s="72" t="s">
        <v>235</v>
      </c>
      <c r="F1859" s="72" t="s">
        <v>235</v>
      </c>
    </row>
    <row r="1860" spans="1:7">
      <c r="A1860" s="72" t="s">
        <v>2088</v>
      </c>
      <c r="D1860" s="72" t="s">
        <v>2159</v>
      </c>
      <c r="E1860" s="72" t="s">
        <v>235</v>
      </c>
      <c r="F1860" s="72" t="s">
        <v>235</v>
      </c>
    </row>
    <row r="1861" spans="1:7">
      <c r="A1861" s="72" t="s">
        <v>2088</v>
      </c>
      <c r="D1861" s="72" t="s">
        <v>2160</v>
      </c>
      <c r="E1861" s="72" t="s">
        <v>235</v>
      </c>
      <c r="F1861" s="72" t="s">
        <v>235</v>
      </c>
    </row>
    <row r="1862" spans="1:7">
      <c r="A1862" s="72" t="s">
        <v>2088</v>
      </c>
      <c r="D1862" s="72" t="s">
        <v>2161</v>
      </c>
      <c r="E1862" s="72" t="s">
        <v>235</v>
      </c>
      <c r="F1862" s="72" t="s">
        <v>235</v>
      </c>
    </row>
    <row r="1863" spans="1:7">
      <c r="A1863" s="72" t="s">
        <v>2088</v>
      </c>
      <c r="D1863" s="72" t="s">
        <v>2162</v>
      </c>
      <c r="E1863" s="72">
        <v>-30</v>
      </c>
      <c r="F1863" s="72" t="s">
        <v>235</v>
      </c>
      <c r="G1863" s="72" t="s">
        <v>237</v>
      </c>
    </row>
    <row r="1864" spans="1:7">
      <c r="A1864" s="72" t="s">
        <v>2088</v>
      </c>
      <c r="D1864" s="72" t="s">
        <v>2163</v>
      </c>
      <c r="E1864" s="72">
        <v>0</v>
      </c>
      <c r="F1864" s="72">
        <v>4</v>
      </c>
      <c r="G1864" s="72" t="s">
        <v>242</v>
      </c>
    </row>
    <row r="1865" spans="1:7">
      <c r="A1865" s="72" t="s">
        <v>2088</v>
      </c>
      <c r="D1865" s="72" t="s">
        <v>2164</v>
      </c>
      <c r="E1865" s="72" t="s">
        <v>235</v>
      </c>
      <c r="F1865" s="72" t="s">
        <v>235</v>
      </c>
    </row>
    <row r="1866" spans="1:7">
      <c r="A1866" s="72" t="s">
        <v>2088</v>
      </c>
      <c r="D1866" s="72" t="s">
        <v>2165</v>
      </c>
      <c r="E1866" s="72" t="s">
        <v>235</v>
      </c>
      <c r="F1866" s="72" t="s">
        <v>235</v>
      </c>
    </row>
    <row r="1867" spans="1:7">
      <c r="A1867" s="72" t="s">
        <v>2088</v>
      </c>
      <c r="D1867" s="72" t="s">
        <v>2166</v>
      </c>
      <c r="E1867" s="72" t="s">
        <v>235</v>
      </c>
      <c r="F1867" s="72" t="s">
        <v>235</v>
      </c>
    </row>
    <row r="1868" spans="1:7">
      <c r="A1868" s="72" t="s">
        <v>2088</v>
      </c>
      <c r="D1868" s="72" t="s">
        <v>2167</v>
      </c>
      <c r="E1868" s="72" t="s">
        <v>235</v>
      </c>
      <c r="F1868" s="72" t="s">
        <v>235</v>
      </c>
    </row>
    <row r="1869" spans="1:7">
      <c r="A1869" s="72" t="s">
        <v>2088</v>
      </c>
      <c r="D1869" s="72" t="s">
        <v>2168</v>
      </c>
      <c r="E1869" s="72">
        <v>-30</v>
      </c>
      <c r="F1869" s="72" t="s">
        <v>235</v>
      </c>
      <c r="G1869" s="72" t="s">
        <v>237</v>
      </c>
    </row>
    <row r="1870" spans="1:7">
      <c r="A1870" s="72" t="s">
        <v>2088</v>
      </c>
      <c r="D1870" s="72" t="s">
        <v>2169</v>
      </c>
      <c r="E1870" s="72">
        <v>0</v>
      </c>
      <c r="F1870" s="72">
        <v>4</v>
      </c>
      <c r="G1870" s="72" t="s">
        <v>242</v>
      </c>
    </row>
    <row r="1871" spans="1:7">
      <c r="A1871" s="72" t="s">
        <v>2088</v>
      </c>
      <c r="D1871" s="72" t="s">
        <v>2170</v>
      </c>
      <c r="E1871" s="72" t="s">
        <v>235</v>
      </c>
      <c r="F1871" s="72" t="s">
        <v>235</v>
      </c>
    </row>
    <row r="1872" spans="1:7">
      <c r="A1872" s="72" t="s">
        <v>2088</v>
      </c>
      <c r="D1872" s="72" t="s">
        <v>2171</v>
      </c>
      <c r="E1872" s="72" t="s">
        <v>235</v>
      </c>
      <c r="F1872" s="72" t="s">
        <v>235</v>
      </c>
    </row>
    <row r="1873" spans="1:7">
      <c r="A1873" s="72" t="s">
        <v>2088</v>
      </c>
      <c r="D1873" s="72" t="s">
        <v>2172</v>
      </c>
      <c r="E1873" s="72" t="s">
        <v>235</v>
      </c>
      <c r="F1873" s="72" t="s">
        <v>235</v>
      </c>
    </row>
    <row r="1874" spans="1:7">
      <c r="A1874" s="72" t="s">
        <v>2088</v>
      </c>
      <c r="D1874" s="72" t="s">
        <v>2173</v>
      </c>
      <c r="E1874" s="72" t="s">
        <v>235</v>
      </c>
      <c r="F1874" s="72" t="s">
        <v>235</v>
      </c>
    </row>
    <row r="1875" spans="1:7">
      <c r="A1875" s="72" t="s">
        <v>2088</v>
      </c>
      <c r="D1875" s="72" t="s">
        <v>2174</v>
      </c>
      <c r="E1875" s="72">
        <v>-30</v>
      </c>
      <c r="F1875" s="72" t="s">
        <v>235</v>
      </c>
      <c r="G1875" s="72" t="s">
        <v>237</v>
      </c>
    </row>
    <row r="1876" spans="1:7">
      <c r="A1876" s="72" t="s">
        <v>2088</v>
      </c>
      <c r="D1876" s="72" t="s">
        <v>2175</v>
      </c>
      <c r="E1876" s="72">
        <v>0</v>
      </c>
      <c r="F1876" s="72">
        <v>4</v>
      </c>
      <c r="G1876" s="72" t="s">
        <v>242</v>
      </c>
    </row>
    <row r="1877" spans="1:7">
      <c r="A1877" s="72" t="s">
        <v>2088</v>
      </c>
      <c r="D1877" s="72" t="s">
        <v>2176</v>
      </c>
      <c r="E1877" s="72" t="s">
        <v>235</v>
      </c>
      <c r="F1877" s="72" t="s">
        <v>235</v>
      </c>
    </row>
    <row r="1878" spans="1:7">
      <c r="A1878" s="72" t="s">
        <v>2088</v>
      </c>
      <c r="D1878" s="72" t="s">
        <v>2177</v>
      </c>
      <c r="E1878" s="72" t="s">
        <v>235</v>
      </c>
      <c r="F1878" s="72" t="s">
        <v>235</v>
      </c>
    </row>
    <row r="1879" spans="1:7">
      <c r="A1879" s="72" t="s">
        <v>2088</v>
      </c>
      <c r="D1879" s="72" t="s">
        <v>2178</v>
      </c>
      <c r="E1879" s="72" t="s">
        <v>235</v>
      </c>
      <c r="F1879" s="72" t="s">
        <v>235</v>
      </c>
    </row>
    <row r="1880" spans="1:7">
      <c r="A1880" s="72" t="s">
        <v>2088</v>
      </c>
      <c r="D1880" s="72" t="s">
        <v>2179</v>
      </c>
      <c r="E1880" s="72" t="s">
        <v>235</v>
      </c>
      <c r="F1880" s="72" t="s">
        <v>235</v>
      </c>
    </row>
    <row r="1881" spans="1:7">
      <c r="A1881" s="72" t="s">
        <v>2088</v>
      </c>
      <c r="D1881" s="72" t="s">
        <v>2180</v>
      </c>
      <c r="E1881" s="72">
        <v>-30</v>
      </c>
      <c r="F1881" s="72" t="s">
        <v>235</v>
      </c>
      <c r="G1881" s="72" t="s">
        <v>237</v>
      </c>
    </row>
    <row r="1882" spans="1:7">
      <c r="A1882" s="72" t="s">
        <v>2088</v>
      </c>
      <c r="D1882" s="72" t="s">
        <v>2181</v>
      </c>
      <c r="E1882" s="72">
        <v>0</v>
      </c>
      <c r="F1882" s="72">
        <v>4</v>
      </c>
      <c r="G1882" s="72" t="s">
        <v>242</v>
      </c>
    </row>
    <row r="1883" spans="1:7">
      <c r="A1883" s="72" t="s">
        <v>2088</v>
      </c>
      <c r="D1883" s="72" t="s">
        <v>2182</v>
      </c>
      <c r="E1883" s="72" t="s">
        <v>235</v>
      </c>
      <c r="F1883" s="72" t="s">
        <v>235</v>
      </c>
    </row>
    <row r="1884" spans="1:7">
      <c r="A1884" s="72" t="s">
        <v>2088</v>
      </c>
      <c r="D1884" s="72" t="s">
        <v>2183</v>
      </c>
      <c r="E1884" s="72" t="s">
        <v>235</v>
      </c>
      <c r="F1884" s="72" t="s">
        <v>235</v>
      </c>
    </row>
    <row r="1885" spans="1:7">
      <c r="A1885" s="72" t="s">
        <v>2088</v>
      </c>
      <c r="D1885" s="72" t="s">
        <v>2184</v>
      </c>
      <c r="E1885" s="72" t="s">
        <v>235</v>
      </c>
      <c r="F1885" s="72" t="s">
        <v>235</v>
      </c>
    </row>
    <row r="1886" spans="1:7">
      <c r="A1886" s="72" t="s">
        <v>2088</v>
      </c>
      <c r="D1886" s="72" t="s">
        <v>2185</v>
      </c>
      <c r="E1886" s="72" t="s">
        <v>235</v>
      </c>
      <c r="F1886" s="72" t="s">
        <v>235</v>
      </c>
    </row>
    <row r="1887" spans="1:7">
      <c r="A1887" s="72" t="s">
        <v>2088</v>
      </c>
      <c r="D1887" s="72" t="s">
        <v>2186</v>
      </c>
      <c r="E1887" s="72">
        <v>-30</v>
      </c>
      <c r="F1887" s="72" t="s">
        <v>235</v>
      </c>
      <c r="G1887" s="72" t="s">
        <v>237</v>
      </c>
    </row>
    <row r="1888" spans="1:7">
      <c r="A1888" s="72" t="s">
        <v>2088</v>
      </c>
      <c r="D1888" s="72" t="s">
        <v>2187</v>
      </c>
      <c r="E1888" s="72">
        <v>0</v>
      </c>
      <c r="F1888" s="72">
        <v>4</v>
      </c>
      <c r="G1888" s="72" t="s">
        <v>242</v>
      </c>
    </row>
    <row r="1889" spans="1:7">
      <c r="A1889" s="72" t="s">
        <v>2088</v>
      </c>
      <c r="D1889" s="72" t="s">
        <v>2188</v>
      </c>
      <c r="E1889" s="72" t="s">
        <v>235</v>
      </c>
      <c r="F1889" s="72" t="s">
        <v>235</v>
      </c>
    </row>
    <row r="1890" spans="1:7">
      <c r="A1890" s="72" t="s">
        <v>2088</v>
      </c>
      <c r="D1890" s="72" t="s">
        <v>2189</v>
      </c>
      <c r="E1890" s="72" t="s">
        <v>235</v>
      </c>
      <c r="F1890" s="72" t="s">
        <v>235</v>
      </c>
    </row>
    <row r="1891" spans="1:7">
      <c r="A1891" s="72" t="s">
        <v>2088</v>
      </c>
      <c r="D1891" s="72" t="s">
        <v>2190</v>
      </c>
      <c r="E1891" s="72" t="s">
        <v>235</v>
      </c>
      <c r="F1891" s="72" t="s">
        <v>235</v>
      </c>
    </row>
    <row r="1892" spans="1:7">
      <c r="A1892" s="72" t="s">
        <v>2088</v>
      </c>
      <c r="D1892" s="72" t="s">
        <v>2191</v>
      </c>
      <c r="E1892" s="72" t="s">
        <v>235</v>
      </c>
      <c r="F1892" s="72" t="s">
        <v>235</v>
      </c>
    </row>
    <row r="1893" spans="1:7">
      <c r="A1893" s="72" t="s">
        <v>2088</v>
      </c>
      <c r="D1893" s="72" t="s">
        <v>2192</v>
      </c>
      <c r="E1893" s="72">
        <v>-30</v>
      </c>
      <c r="F1893" s="72" t="s">
        <v>235</v>
      </c>
      <c r="G1893" s="72" t="s">
        <v>237</v>
      </c>
    </row>
    <row r="1894" spans="1:7">
      <c r="A1894" s="72" t="s">
        <v>2088</v>
      </c>
      <c r="D1894" s="72" t="s">
        <v>2193</v>
      </c>
      <c r="E1894" s="72">
        <v>0</v>
      </c>
      <c r="F1894" s="72">
        <v>4</v>
      </c>
      <c r="G1894" s="72" t="s">
        <v>242</v>
      </c>
    </row>
    <row r="1895" spans="1:7">
      <c r="A1895" s="72" t="s">
        <v>2088</v>
      </c>
      <c r="D1895" s="72" t="s">
        <v>2194</v>
      </c>
      <c r="E1895" s="72" t="s">
        <v>235</v>
      </c>
      <c r="F1895" s="72" t="s">
        <v>235</v>
      </c>
    </row>
    <row r="1896" spans="1:7">
      <c r="A1896" s="72" t="s">
        <v>2088</v>
      </c>
      <c r="D1896" s="72" t="s">
        <v>2195</v>
      </c>
      <c r="E1896" s="72" t="s">
        <v>235</v>
      </c>
      <c r="F1896" s="72" t="s">
        <v>235</v>
      </c>
    </row>
    <row r="1897" spans="1:7">
      <c r="A1897" s="72" t="s">
        <v>2088</v>
      </c>
      <c r="D1897" s="72" t="s">
        <v>2196</v>
      </c>
      <c r="E1897" s="72" t="s">
        <v>235</v>
      </c>
      <c r="F1897" s="72" t="s">
        <v>235</v>
      </c>
    </row>
    <row r="1898" spans="1:7">
      <c r="A1898" s="72" t="s">
        <v>2088</v>
      </c>
      <c r="D1898" s="72" t="s">
        <v>2197</v>
      </c>
      <c r="E1898" s="72" t="s">
        <v>235</v>
      </c>
      <c r="F1898" s="72" t="s">
        <v>235</v>
      </c>
    </row>
    <row r="1899" spans="1:7">
      <c r="A1899" s="72" t="s">
        <v>2088</v>
      </c>
      <c r="D1899" s="72" t="s">
        <v>2198</v>
      </c>
      <c r="E1899" s="72">
        <v>-30</v>
      </c>
      <c r="F1899" s="72" t="s">
        <v>235</v>
      </c>
      <c r="G1899" s="72" t="s">
        <v>237</v>
      </c>
    </row>
    <row r="1900" spans="1:7">
      <c r="A1900" s="72" t="s">
        <v>2088</v>
      </c>
      <c r="D1900" s="72" t="s">
        <v>2199</v>
      </c>
      <c r="E1900" s="72">
        <v>0</v>
      </c>
      <c r="F1900" s="72">
        <v>4</v>
      </c>
      <c r="G1900" s="72" t="s">
        <v>242</v>
      </c>
    </row>
    <row r="1901" spans="1:7">
      <c r="A1901" s="72" t="s">
        <v>2088</v>
      </c>
      <c r="D1901" s="72" t="s">
        <v>2200</v>
      </c>
      <c r="E1901" s="72" t="s">
        <v>235</v>
      </c>
      <c r="F1901" s="72" t="s">
        <v>235</v>
      </c>
    </row>
    <row r="1902" spans="1:7">
      <c r="A1902" s="72" t="s">
        <v>2088</v>
      </c>
      <c r="D1902" s="72" t="s">
        <v>2201</v>
      </c>
      <c r="E1902" s="72" t="s">
        <v>235</v>
      </c>
      <c r="F1902" s="72" t="s">
        <v>235</v>
      </c>
    </row>
    <row r="1903" spans="1:7">
      <c r="A1903" s="72" t="s">
        <v>2088</v>
      </c>
      <c r="D1903" s="72" t="s">
        <v>2202</v>
      </c>
      <c r="E1903" s="72" t="s">
        <v>235</v>
      </c>
      <c r="F1903" s="72" t="s">
        <v>235</v>
      </c>
    </row>
    <row r="1904" spans="1:7">
      <c r="A1904" s="72" t="s">
        <v>2088</v>
      </c>
      <c r="D1904" s="72" t="s">
        <v>2203</v>
      </c>
      <c r="E1904" s="72" t="s">
        <v>235</v>
      </c>
      <c r="F1904" s="72" t="s">
        <v>235</v>
      </c>
    </row>
    <row r="1905" spans="1:7">
      <c r="A1905" s="72" t="s">
        <v>2088</v>
      </c>
      <c r="D1905" s="72" t="s">
        <v>2204</v>
      </c>
      <c r="E1905" s="72">
        <v>-30</v>
      </c>
      <c r="F1905" s="72" t="s">
        <v>235</v>
      </c>
      <c r="G1905" s="72" t="s">
        <v>237</v>
      </c>
    </row>
    <row r="1906" spans="1:7">
      <c r="A1906" s="72" t="s">
        <v>2088</v>
      </c>
      <c r="D1906" s="72" t="s">
        <v>2205</v>
      </c>
      <c r="E1906" s="72">
        <v>0</v>
      </c>
      <c r="F1906" s="72">
        <v>4</v>
      </c>
      <c r="G1906" s="72" t="s">
        <v>242</v>
      </c>
    </row>
    <row r="1907" spans="1:7">
      <c r="A1907" s="72" t="s">
        <v>2088</v>
      </c>
      <c r="D1907" s="72" t="s">
        <v>2206</v>
      </c>
      <c r="E1907" s="72" t="s">
        <v>235</v>
      </c>
      <c r="F1907" s="72" t="s">
        <v>235</v>
      </c>
    </row>
    <row r="1908" spans="1:7">
      <c r="A1908" s="72" t="s">
        <v>2088</v>
      </c>
      <c r="D1908" s="72" t="s">
        <v>2207</v>
      </c>
      <c r="E1908" s="72" t="s">
        <v>235</v>
      </c>
      <c r="F1908" s="72" t="s">
        <v>235</v>
      </c>
    </row>
    <row r="1909" spans="1:7">
      <c r="A1909" s="72" t="s">
        <v>2088</v>
      </c>
      <c r="D1909" s="72" t="s">
        <v>2208</v>
      </c>
      <c r="E1909" s="72" t="s">
        <v>235</v>
      </c>
      <c r="F1909" s="72" t="s">
        <v>235</v>
      </c>
    </row>
    <row r="1910" spans="1:7">
      <c r="A1910" s="72" t="s">
        <v>2088</v>
      </c>
      <c r="D1910" s="72" t="s">
        <v>2209</v>
      </c>
      <c r="E1910" s="72" t="s">
        <v>235</v>
      </c>
      <c r="F1910" s="72" t="s">
        <v>235</v>
      </c>
    </row>
    <row r="1911" spans="1:7">
      <c r="A1911" s="72" t="s">
        <v>2088</v>
      </c>
      <c r="D1911" s="72" t="s">
        <v>2210</v>
      </c>
      <c r="E1911" s="72">
        <v>-30</v>
      </c>
      <c r="F1911" s="72" t="s">
        <v>235</v>
      </c>
      <c r="G1911" s="72" t="s">
        <v>237</v>
      </c>
    </row>
    <row r="1912" spans="1:7">
      <c r="A1912" s="72" t="s">
        <v>2088</v>
      </c>
      <c r="D1912" s="72" t="s">
        <v>2211</v>
      </c>
      <c r="E1912" s="72">
        <v>0</v>
      </c>
      <c r="F1912" s="72">
        <v>4</v>
      </c>
      <c r="G1912" s="72" t="s">
        <v>242</v>
      </c>
    </row>
    <row r="1913" spans="1:7">
      <c r="A1913" s="72" t="s">
        <v>2088</v>
      </c>
      <c r="D1913" s="72" t="s">
        <v>2212</v>
      </c>
      <c r="E1913" s="72" t="s">
        <v>235</v>
      </c>
      <c r="F1913" s="72" t="s">
        <v>235</v>
      </c>
    </row>
    <row r="1914" spans="1:7">
      <c r="A1914" s="72" t="s">
        <v>2088</v>
      </c>
      <c r="D1914" s="72" t="s">
        <v>2213</v>
      </c>
      <c r="E1914" s="72" t="s">
        <v>235</v>
      </c>
      <c r="F1914" s="72" t="s">
        <v>235</v>
      </c>
    </row>
    <row r="1915" spans="1:7">
      <c r="A1915" s="72" t="s">
        <v>2088</v>
      </c>
      <c r="D1915" s="72" t="s">
        <v>2214</v>
      </c>
      <c r="E1915" s="72" t="s">
        <v>235</v>
      </c>
      <c r="F1915" s="72" t="s">
        <v>235</v>
      </c>
    </row>
    <row r="1916" spans="1:7">
      <c r="A1916" s="72" t="s">
        <v>2088</v>
      </c>
      <c r="D1916" s="72" t="s">
        <v>2215</v>
      </c>
      <c r="E1916" s="72" t="s">
        <v>235</v>
      </c>
      <c r="F1916" s="72" t="s">
        <v>235</v>
      </c>
    </row>
    <row r="1917" spans="1:7">
      <c r="A1917" s="72" t="s">
        <v>2088</v>
      </c>
      <c r="D1917" s="72" t="s">
        <v>2216</v>
      </c>
      <c r="E1917" s="72">
        <v>-30</v>
      </c>
      <c r="F1917" s="72" t="s">
        <v>235</v>
      </c>
      <c r="G1917" s="72" t="s">
        <v>237</v>
      </c>
    </row>
    <row r="1918" spans="1:7">
      <c r="A1918" s="72" t="s">
        <v>2088</v>
      </c>
      <c r="D1918" s="72" t="s">
        <v>2217</v>
      </c>
      <c r="E1918" s="72">
        <v>0</v>
      </c>
      <c r="F1918" s="72">
        <v>4</v>
      </c>
      <c r="G1918" s="72" t="s">
        <v>242</v>
      </c>
    </row>
    <row r="1919" spans="1:7">
      <c r="A1919" s="72" t="s">
        <v>2088</v>
      </c>
      <c r="D1919" s="72" t="s">
        <v>2218</v>
      </c>
      <c r="E1919" s="72" t="s">
        <v>235</v>
      </c>
      <c r="F1919" s="72" t="s">
        <v>235</v>
      </c>
    </row>
    <row r="1920" spans="1:7">
      <c r="A1920" s="72" t="s">
        <v>2088</v>
      </c>
      <c r="D1920" s="72" t="s">
        <v>2219</v>
      </c>
      <c r="E1920" s="72" t="s">
        <v>235</v>
      </c>
      <c r="F1920" s="72" t="s">
        <v>235</v>
      </c>
    </row>
    <row r="1921" spans="1:7">
      <c r="A1921" s="72" t="s">
        <v>2088</v>
      </c>
      <c r="D1921" s="72" t="s">
        <v>2220</v>
      </c>
      <c r="E1921" s="72" t="s">
        <v>235</v>
      </c>
      <c r="F1921" s="72" t="s">
        <v>235</v>
      </c>
    </row>
    <row r="1922" spans="1:7">
      <c r="A1922" s="72" t="s">
        <v>2088</v>
      </c>
      <c r="D1922" s="72" t="s">
        <v>2221</v>
      </c>
      <c r="E1922" s="72" t="s">
        <v>235</v>
      </c>
      <c r="F1922" s="72" t="s">
        <v>235</v>
      </c>
    </row>
    <row r="1923" spans="1:7">
      <c r="A1923" s="72" t="s">
        <v>2088</v>
      </c>
      <c r="D1923" s="72" t="s">
        <v>2222</v>
      </c>
      <c r="E1923" s="72">
        <v>-30</v>
      </c>
      <c r="F1923" s="72" t="s">
        <v>235</v>
      </c>
      <c r="G1923" s="72" t="s">
        <v>237</v>
      </c>
    </row>
    <row r="1924" spans="1:7">
      <c r="A1924" s="72" t="s">
        <v>2088</v>
      </c>
      <c r="D1924" s="72" t="s">
        <v>2223</v>
      </c>
      <c r="E1924" s="72">
        <v>0</v>
      </c>
      <c r="F1924" s="72">
        <v>4</v>
      </c>
      <c r="G1924" s="72" t="s">
        <v>242</v>
      </c>
    </row>
    <row r="1925" spans="1:7">
      <c r="A1925" s="72" t="s">
        <v>2088</v>
      </c>
      <c r="D1925" s="72" t="s">
        <v>2224</v>
      </c>
      <c r="E1925" s="72" t="s">
        <v>235</v>
      </c>
      <c r="F1925" s="72" t="s">
        <v>235</v>
      </c>
    </row>
    <row r="1926" spans="1:7">
      <c r="A1926" s="72" t="s">
        <v>2088</v>
      </c>
      <c r="D1926" s="72" t="s">
        <v>2225</v>
      </c>
      <c r="E1926" s="72" t="s">
        <v>235</v>
      </c>
      <c r="F1926" s="72" t="s">
        <v>235</v>
      </c>
    </row>
    <row r="1927" spans="1:7">
      <c r="A1927" s="72" t="s">
        <v>2088</v>
      </c>
      <c r="D1927" s="72" t="s">
        <v>2226</v>
      </c>
      <c r="E1927" s="72" t="s">
        <v>235</v>
      </c>
      <c r="F1927" s="72" t="s">
        <v>235</v>
      </c>
    </row>
    <row r="1928" spans="1:7">
      <c r="A1928" s="72" t="s">
        <v>2088</v>
      </c>
      <c r="D1928" s="72" t="s">
        <v>2227</v>
      </c>
      <c r="E1928" s="72" t="s">
        <v>235</v>
      </c>
      <c r="F1928" s="72" t="s">
        <v>235</v>
      </c>
    </row>
    <row r="1929" spans="1:7">
      <c r="A1929" s="72" t="s">
        <v>2088</v>
      </c>
      <c r="D1929" s="72" t="s">
        <v>2228</v>
      </c>
      <c r="E1929" s="72">
        <v>-30</v>
      </c>
      <c r="F1929" s="72" t="s">
        <v>235</v>
      </c>
      <c r="G1929" s="72" t="s">
        <v>237</v>
      </c>
    </row>
    <row r="1930" spans="1:7">
      <c r="A1930" s="72" t="s">
        <v>2088</v>
      </c>
      <c r="D1930" s="72" t="s">
        <v>2229</v>
      </c>
      <c r="E1930" s="72">
        <v>0</v>
      </c>
      <c r="F1930" s="72">
        <v>4</v>
      </c>
      <c r="G1930" s="72" t="s">
        <v>242</v>
      </c>
    </row>
    <row r="1931" spans="1:7">
      <c r="A1931" s="72" t="s">
        <v>2088</v>
      </c>
      <c r="D1931" s="72" t="s">
        <v>2230</v>
      </c>
      <c r="E1931" s="72" t="s">
        <v>235</v>
      </c>
      <c r="F1931" s="72" t="s">
        <v>235</v>
      </c>
    </row>
    <row r="1932" spans="1:7">
      <c r="A1932" s="72" t="s">
        <v>2088</v>
      </c>
      <c r="D1932" s="72" t="s">
        <v>2231</v>
      </c>
      <c r="E1932" s="72" t="s">
        <v>235</v>
      </c>
      <c r="F1932" s="72" t="s">
        <v>235</v>
      </c>
    </row>
    <row r="1933" spans="1:7">
      <c r="A1933" s="72" t="s">
        <v>2088</v>
      </c>
      <c r="D1933" s="72" t="s">
        <v>2232</v>
      </c>
      <c r="E1933" s="72" t="s">
        <v>235</v>
      </c>
      <c r="F1933" s="72" t="s">
        <v>235</v>
      </c>
    </row>
    <row r="1934" spans="1:7">
      <c r="A1934" s="72" t="s">
        <v>2088</v>
      </c>
      <c r="D1934" s="72" t="s">
        <v>2233</v>
      </c>
      <c r="E1934" s="72" t="s">
        <v>235</v>
      </c>
      <c r="F1934" s="72" t="s">
        <v>235</v>
      </c>
    </row>
    <row r="1935" spans="1:7">
      <c r="A1935" s="72" t="s">
        <v>2088</v>
      </c>
      <c r="D1935" s="72" t="s">
        <v>2234</v>
      </c>
      <c r="E1935" s="72">
        <v>-30</v>
      </c>
      <c r="F1935" s="72" t="s">
        <v>235</v>
      </c>
      <c r="G1935" s="72" t="s">
        <v>237</v>
      </c>
    </row>
    <row r="1936" spans="1:7">
      <c r="A1936" s="72" t="s">
        <v>2088</v>
      </c>
      <c r="D1936" s="72" t="s">
        <v>2235</v>
      </c>
      <c r="E1936" s="72">
        <v>0</v>
      </c>
      <c r="F1936" s="72">
        <v>4</v>
      </c>
      <c r="G1936" s="72" t="s">
        <v>242</v>
      </c>
    </row>
    <row r="1937" spans="1:7">
      <c r="A1937" s="72" t="s">
        <v>2088</v>
      </c>
      <c r="D1937" s="72" t="s">
        <v>2236</v>
      </c>
      <c r="E1937" s="72" t="s">
        <v>235</v>
      </c>
      <c r="F1937" s="72" t="s">
        <v>235</v>
      </c>
    </row>
    <row r="1938" spans="1:7">
      <c r="A1938" s="72" t="s">
        <v>2088</v>
      </c>
      <c r="D1938" s="72" t="s">
        <v>2237</v>
      </c>
      <c r="E1938" s="72" t="s">
        <v>235</v>
      </c>
      <c r="F1938" s="72" t="s">
        <v>235</v>
      </c>
    </row>
    <row r="1939" spans="1:7">
      <c r="A1939" s="72" t="s">
        <v>2088</v>
      </c>
      <c r="D1939" s="72" t="s">
        <v>2238</v>
      </c>
      <c r="E1939" s="72" t="s">
        <v>235</v>
      </c>
      <c r="F1939" s="72" t="s">
        <v>235</v>
      </c>
    </row>
    <row r="1940" spans="1:7">
      <c r="A1940" s="72" t="s">
        <v>2088</v>
      </c>
      <c r="D1940" s="72" t="s">
        <v>2239</v>
      </c>
      <c r="E1940" s="72" t="s">
        <v>235</v>
      </c>
      <c r="F1940" s="72" t="s">
        <v>235</v>
      </c>
    </row>
    <row r="1941" spans="1:7">
      <c r="A1941" s="72" t="s">
        <v>2088</v>
      </c>
      <c r="D1941" s="72" t="s">
        <v>2240</v>
      </c>
      <c r="E1941" s="72">
        <v>-30</v>
      </c>
      <c r="F1941" s="72" t="s">
        <v>235</v>
      </c>
      <c r="G1941" s="72" t="s">
        <v>237</v>
      </c>
    </row>
    <row r="1942" spans="1:7">
      <c r="A1942" s="72" t="s">
        <v>2088</v>
      </c>
      <c r="D1942" s="72" t="s">
        <v>2241</v>
      </c>
      <c r="E1942" s="72">
        <v>0</v>
      </c>
      <c r="F1942" s="72">
        <v>4</v>
      </c>
      <c r="G1942" s="72" t="s">
        <v>242</v>
      </c>
    </row>
    <row r="1943" spans="1:7">
      <c r="A1943" s="72" t="s">
        <v>2088</v>
      </c>
      <c r="D1943" s="72" t="s">
        <v>2242</v>
      </c>
      <c r="E1943" s="72" t="s">
        <v>235</v>
      </c>
      <c r="F1943" s="72" t="s">
        <v>235</v>
      </c>
    </row>
    <row r="1944" spans="1:7">
      <c r="A1944" s="72" t="s">
        <v>2088</v>
      </c>
      <c r="D1944" s="72" t="s">
        <v>2243</v>
      </c>
      <c r="E1944" s="72" t="s">
        <v>235</v>
      </c>
      <c r="F1944" s="72" t="s">
        <v>235</v>
      </c>
    </row>
    <row r="1945" spans="1:7">
      <c r="A1945" s="72" t="s">
        <v>2088</v>
      </c>
      <c r="D1945" s="72" t="s">
        <v>2244</v>
      </c>
      <c r="E1945" s="72" t="s">
        <v>235</v>
      </c>
      <c r="F1945" s="72" t="s">
        <v>235</v>
      </c>
    </row>
    <row r="1946" spans="1:7">
      <c r="A1946" s="72" t="s">
        <v>2088</v>
      </c>
      <c r="D1946" s="72" t="s">
        <v>2245</v>
      </c>
      <c r="E1946" s="72" t="s">
        <v>235</v>
      </c>
      <c r="F1946" s="72" t="s">
        <v>235</v>
      </c>
    </row>
    <row r="1947" spans="1:7">
      <c r="A1947" s="72" t="s">
        <v>2088</v>
      </c>
      <c r="D1947" s="72" t="s">
        <v>2246</v>
      </c>
      <c r="E1947" s="72">
        <v>-30</v>
      </c>
      <c r="F1947" s="72" t="s">
        <v>235</v>
      </c>
      <c r="G1947" s="72" t="s">
        <v>237</v>
      </c>
    </row>
    <row r="1948" spans="1:7">
      <c r="A1948" s="72" t="s">
        <v>2088</v>
      </c>
      <c r="D1948" s="72" t="s">
        <v>2247</v>
      </c>
      <c r="E1948" s="72">
        <v>0</v>
      </c>
      <c r="F1948" s="72">
        <v>4</v>
      </c>
      <c r="G1948" s="72" t="s">
        <v>242</v>
      </c>
    </row>
    <row r="1949" spans="1:7">
      <c r="A1949" s="72" t="s">
        <v>2088</v>
      </c>
      <c r="D1949" s="72" t="s">
        <v>2248</v>
      </c>
      <c r="E1949" s="72" t="s">
        <v>235</v>
      </c>
      <c r="F1949" s="72" t="s">
        <v>235</v>
      </c>
    </row>
    <row r="1950" spans="1:7">
      <c r="A1950" s="72" t="s">
        <v>2088</v>
      </c>
      <c r="D1950" s="72" t="s">
        <v>2249</v>
      </c>
      <c r="E1950" s="72" t="s">
        <v>235</v>
      </c>
      <c r="F1950" s="72" t="s">
        <v>235</v>
      </c>
    </row>
    <row r="1951" spans="1:7">
      <c r="A1951" s="72" t="s">
        <v>2088</v>
      </c>
      <c r="D1951" s="72" t="s">
        <v>2250</v>
      </c>
      <c r="E1951" s="72" t="s">
        <v>235</v>
      </c>
      <c r="F1951" s="72" t="s">
        <v>235</v>
      </c>
    </row>
    <row r="1952" spans="1:7">
      <c r="A1952" s="72" t="s">
        <v>2088</v>
      </c>
      <c r="D1952" s="72" t="s">
        <v>2251</v>
      </c>
      <c r="E1952" s="72" t="s">
        <v>235</v>
      </c>
      <c r="F1952" s="72" t="s">
        <v>235</v>
      </c>
    </row>
    <row r="1953" spans="1:7">
      <c r="A1953" s="72" t="s">
        <v>2088</v>
      </c>
      <c r="D1953" s="72" t="s">
        <v>2252</v>
      </c>
      <c r="E1953" s="72">
        <v>-30</v>
      </c>
      <c r="F1953" s="72" t="s">
        <v>235</v>
      </c>
      <c r="G1953" s="72" t="s">
        <v>237</v>
      </c>
    </row>
    <row r="1954" spans="1:7">
      <c r="A1954" s="72" t="s">
        <v>2088</v>
      </c>
      <c r="D1954" s="72" t="s">
        <v>2253</v>
      </c>
      <c r="E1954" s="72">
        <v>0</v>
      </c>
      <c r="F1954" s="72">
        <v>4</v>
      </c>
      <c r="G1954" s="72" t="s">
        <v>242</v>
      </c>
    </row>
    <row r="1955" spans="1:7">
      <c r="A1955" s="72" t="s">
        <v>2088</v>
      </c>
      <c r="D1955" s="72" t="s">
        <v>2254</v>
      </c>
      <c r="E1955" s="72" t="s">
        <v>235</v>
      </c>
      <c r="F1955" s="72" t="s">
        <v>235</v>
      </c>
    </row>
    <row r="1956" spans="1:7">
      <c r="A1956" s="72" t="s">
        <v>2088</v>
      </c>
      <c r="D1956" s="72" t="s">
        <v>2255</v>
      </c>
      <c r="E1956" s="72" t="s">
        <v>235</v>
      </c>
      <c r="F1956" s="72" t="s">
        <v>235</v>
      </c>
    </row>
    <row r="1957" spans="1:7">
      <c r="A1957" s="72" t="s">
        <v>2088</v>
      </c>
      <c r="D1957" s="72" t="s">
        <v>2256</v>
      </c>
      <c r="E1957" s="72" t="s">
        <v>235</v>
      </c>
      <c r="F1957" s="72" t="s">
        <v>235</v>
      </c>
    </row>
    <row r="1958" spans="1:7">
      <c r="A1958" s="72" t="s">
        <v>2088</v>
      </c>
      <c r="D1958" s="72" t="s">
        <v>2257</v>
      </c>
      <c r="E1958" s="72" t="s">
        <v>235</v>
      </c>
      <c r="F1958" s="72" t="s">
        <v>235</v>
      </c>
    </row>
    <row r="1959" spans="1:7">
      <c r="A1959" s="72" t="s">
        <v>2088</v>
      </c>
      <c r="D1959" s="72" t="s">
        <v>2258</v>
      </c>
      <c r="E1959" s="72">
        <v>-30</v>
      </c>
      <c r="F1959" s="72" t="s">
        <v>235</v>
      </c>
      <c r="G1959" s="72" t="s">
        <v>237</v>
      </c>
    </row>
    <row r="1960" spans="1:7">
      <c r="A1960" s="72" t="s">
        <v>2088</v>
      </c>
      <c r="D1960" s="72" t="s">
        <v>2259</v>
      </c>
      <c r="E1960" s="72">
        <v>0</v>
      </c>
      <c r="F1960" s="72">
        <v>4</v>
      </c>
      <c r="G1960" s="72" t="s">
        <v>242</v>
      </c>
    </row>
    <row r="1961" spans="1:7">
      <c r="A1961" s="72" t="s">
        <v>2088</v>
      </c>
      <c r="D1961" s="72" t="s">
        <v>2260</v>
      </c>
      <c r="E1961" s="72" t="s">
        <v>235</v>
      </c>
      <c r="F1961" s="72" t="s">
        <v>235</v>
      </c>
    </row>
    <row r="1962" spans="1:7">
      <c r="A1962" s="72" t="s">
        <v>2088</v>
      </c>
      <c r="D1962" s="72" t="s">
        <v>2261</v>
      </c>
      <c r="E1962" s="72" t="s">
        <v>235</v>
      </c>
      <c r="F1962" s="72" t="s">
        <v>235</v>
      </c>
    </row>
    <row r="1963" spans="1:7">
      <c r="A1963" s="72" t="s">
        <v>2088</v>
      </c>
      <c r="D1963" s="72" t="s">
        <v>2262</v>
      </c>
      <c r="E1963" s="72" t="s">
        <v>235</v>
      </c>
      <c r="F1963" s="72" t="s">
        <v>235</v>
      </c>
    </row>
    <row r="1964" spans="1:7">
      <c r="A1964" s="72" t="s">
        <v>2088</v>
      </c>
      <c r="D1964" s="72" t="s">
        <v>2263</v>
      </c>
      <c r="E1964" s="72" t="s">
        <v>235</v>
      </c>
      <c r="F1964" s="72" t="s">
        <v>235</v>
      </c>
    </row>
    <row r="1965" spans="1:7">
      <c r="A1965" s="72" t="s">
        <v>2088</v>
      </c>
      <c r="D1965" s="72" t="s">
        <v>2264</v>
      </c>
      <c r="E1965" s="72">
        <v>-30</v>
      </c>
      <c r="F1965" s="72" t="s">
        <v>235</v>
      </c>
      <c r="G1965" s="72" t="s">
        <v>237</v>
      </c>
    </row>
    <row r="1966" spans="1:7">
      <c r="A1966" s="72" t="s">
        <v>2088</v>
      </c>
      <c r="D1966" s="72" t="s">
        <v>2265</v>
      </c>
      <c r="E1966" s="72">
        <v>0</v>
      </c>
      <c r="F1966" s="72">
        <v>4</v>
      </c>
      <c r="G1966" s="72" t="s">
        <v>242</v>
      </c>
    </row>
    <row r="1967" spans="1:7">
      <c r="A1967" s="72" t="s">
        <v>2088</v>
      </c>
      <c r="D1967" s="72" t="s">
        <v>2266</v>
      </c>
      <c r="E1967" s="72" t="s">
        <v>235</v>
      </c>
      <c r="F1967" s="72" t="s">
        <v>235</v>
      </c>
    </row>
    <row r="1968" spans="1:7">
      <c r="A1968" s="72" t="s">
        <v>2088</v>
      </c>
      <c r="D1968" s="72" t="s">
        <v>2267</v>
      </c>
      <c r="E1968" s="72" t="s">
        <v>235</v>
      </c>
      <c r="F1968" s="72" t="s">
        <v>235</v>
      </c>
    </row>
    <row r="1969" spans="1:7">
      <c r="A1969" s="72" t="s">
        <v>2088</v>
      </c>
      <c r="D1969" s="72" t="s">
        <v>2268</v>
      </c>
      <c r="E1969" s="72" t="s">
        <v>235</v>
      </c>
      <c r="F1969" s="72" t="s">
        <v>235</v>
      </c>
    </row>
    <row r="1970" spans="1:7">
      <c r="A1970" s="72" t="s">
        <v>2088</v>
      </c>
      <c r="D1970" s="72" t="s">
        <v>2269</v>
      </c>
      <c r="E1970" s="72" t="s">
        <v>235</v>
      </c>
      <c r="F1970" s="72" t="s">
        <v>235</v>
      </c>
    </row>
    <row r="1971" spans="1:7">
      <c r="A1971" s="72" t="s">
        <v>2088</v>
      </c>
      <c r="D1971" s="72" t="s">
        <v>2270</v>
      </c>
      <c r="E1971" s="72">
        <v>-30</v>
      </c>
      <c r="F1971" s="72" t="s">
        <v>235</v>
      </c>
      <c r="G1971" s="72" t="s">
        <v>237</v>
      </c>
    </row>
    <row r="1972" spans="1:7">
      <c r="A1972" s="72" t="s">
        <v>2088</v>
      </c>
      <c r="D1972" s="72" t="s">
        <v>2271</v>
      </c>
      <c r="E1972" s="72">
        <v>0</v>
      </c>
      <c r="F1972" s="72">
        <v>4</v>
      </c>
      <c r="G1972" s="72" t="s">
        <v>242</v>
      </c>
    </row>
    <row r="1973" spans="1:7">
      <c r="A1973" s="72" t="s">
        <v>2088</v>
      </c>
      <c r="D1973" s="72" t="s">
        <v>2272</v>
      </c>
      <c r="E1973" s="72" t="s">
        <v>235</v>
      </c>
      <c r="F1973" s="72" t="s">
        <v>235</v>
      </c>
    </row>
    <row r="1974" spans="1:7">
      <c r="A1974" s="72" t="s">
        <v>2088</v>
      </c>
      <c r="D1974" s="72" t="s">
        <v>2273</v>
      </c>
      <c r="E1974" s="72" t="s">
        <v>235</v>
      </c>
      <c r="F1974" s="72" t="s">
        <v>235</v>
      </c>
    </row>
    <row r="1975" spans="1:7">
      <c r="A1975" s="72" t="s">
        <v>2088</v>
      </c>
      <c r="D1975" s="72" t="s">
        <v>2274</v>
      </c>
      <c r="E1975" s="72" t="s">
        <v>235</v>
      </c>
      <c r="F1975" s="72" t="s">
        <v>235</v>
      </c>
    </row>
    <row r="1976" spans="1:7">
      <c r="A1976" s="72" t="s">
        <v>2088</v>
      </c>
      <c r="D1976" s="72" t="s">
        <v>2275</v>
      </c>
      <c r="E1976" s="72" t="s">
        <v>235</v>
      </c>
      <c r="F1976" s="72" t="s">
        <v>235</v>
      </c>
    </row>
    <row r="1977" spans="1:7">
      <c r="A1977" s="72" t="s">
        <v>2088</v>
      </c>
      <c r="D1977" s="72" t="s">
        <v>2276</v>
      </c>
      <c r="E1977" s="72">
        <v>-30</v>
      </c>
      <c r="F1977" s="72" t="s">
        <v>235</v>
      </c>
      <c r="G1977" s="72" t="s">
        <v>237</v>
      </c>
    </row>
    <row r="1978" spans="1:7">
      <c r="A1978" s="72" t="s">
        <v>2088</v>
      </c>
      <c r="D1978" s="72" t="s">
        <v>2277</v>
      </c>
      <c r="E1978" s="72">
        <v>0</v>
      </c>
      <c r="F1978" s="72">
        <v>4</v>
      </c>
      <c r="G1978" s="72" t="s">
        <v>242</v>
      </c>
    </row>
    <row r="1979" spans="1:7">
      <c r="A1979" s="72" t="s">
        <v>2088</v>
      </c>
      <c r="D1979" s="72" t="s">
        <v>2278</v>
      </c>
      <c r="E1979" s="72" t="s">
        <v>235</v>
      </c>
      <c r="F1979" s="72" t="s">
        <v>235</v>
      </c>
    </row>
    <row r="1980" spans="1:7">
      <c r="A1980" s="72" t="s">
        <v>2088</v>
      </c>
      <c r="D1980" s="72" t="s">
        <v>2279</v>
      </c>
      <c r="E1980" s="72" t="s">
        <v>235</v>
      </c>
      <c r="F1980" s="72" t="s">
        <v>235</v>
      </c>
    </row>
    <row r="1981" spans="1:7">
      <c r="A1981" s="72" t="s">
        <v>2088</v>
      </c>
      <c r="D1981" s="72" t="s">
        <v>2280</v>
      </c>
      <c r="E1981" s="72" t="s">
        <v>235</v>
      </c>
      <c r="F1981" s="72" t="s">
        <v>235</v>
      </c>
    </row>
    <row r="1982" spans="1:7">
      <c r="A1982" s="72" t="s">
        <v>2088</v>
      </c>
      <c r="D1982" s="72" t="s">
        <v>2281</v>
      </c>
      <c r="E1982" s="72" t="s">
        <v>235</v>
      </c>
      <c r="F1982" s="72" t="s">
        <v>235</v>
      </c>
    </row>
    <row r="1983" spans="1:7">
      <c r="A1983" s="72" t="s">
        <v>2088</v>
      </c>
      <c r="D1983" s="72" t="s">
        <v>2282</v>
      </c>
      <c r="E1983" s="72">
        <v>-30</v>
      </c>
      <c r="F1983" s="72" t="s">
        <v>235</v>
      </c>
      <c r="G1983" s="72" t="s">
        <v>237</v>
      </c>
    </row>
    <row r="1984" spans="1:7">
      <c r="A1984" s="72" t="s">
        <v>2088</v>
      </c>
      <c r="D1984" s="72" t="s">
        <v>2283</v>
      </c>
      <c r="E1984" s="72">
        <v>0</v>
      </c>
      <c r="F1984" s="72">
        <v>4</v>
      </c>
      <c r="G1984" s="72" t="s">
        <v>242</v>
      </c>
    </row>
    <row r="1985" spans="1:7">
      <c r="A1985" s="72" t="s">
        <v>2088</v>
      </c>
      <c r="D1985" s="72" t="s">
        <v>2284</v>
      </c>
      <c r="E1985" s="72" t="s">
        <v>235</v>
      </c>
      <c r="F1985" s="72" t="s">
        <v>235</v>
      </c>
    </row>
    <row r="1986" spans="1:7">
      <c r="A1986" s="72" t="s">
        <v>2088</v>
      </c>
      <c r="D1986" s="72" t="s">
        <v>2285</v>
      </c>
      <c r="E1986" s="72" t="s">
        <v>235</v>
      </c>
      <c r="F1986" s="72" t="s">
        <v>235</v>
      </c>
    </row>
    <row r="1987" spans="1:7">
      <c r="A1987" s="72" t="s">
        <v>2088</v>
      </c>
      <c r="D1987" s="72" t="s">
        <v>2286</v>
      </c>
      <c r="E1987" s="72" t="s">
        <v>235</v>
      </c>
      <c r="F1987" s="72" t="s">
        <v>235</v>
      </c>
    </row>
    <row r="1988" spans="1:7">
      <c r="A1988" s="72" t="s">
        <v>2088</v>
      </c>
      <c r="D1988" s="72" t="s">
        <v>2287</v>
      </c>
      <c r="E1988" s="72" t="s">
        <v>235</v>
      </c>
      <c r="F1988" s="72" t="s">
        <v>235</v>
      </c>
    </row>
    <row r="1989" spans="1:7">
      <c r="A1989" s="72" t="s">
        <v>2088</v>
      </c>
      <c r="D1989" s="72" t="s">
        <v>2288</v>
      </c>
      <c r="E1989" s="72">
        <v>-30</v>
      </c>
      <c r="F1989" s="72" t="s">
        <v>235</v>
      </c>
      <c r="G1989" s="72" t="s">
        <v>237</v>
      </c>
    </row>
    <row r="1990" spans="1:7">
      <c r="A1990" s="72" t="s">
        <v>2088</v>
      </c>
      <c r="D1990" s="72" t="s">
        <v>2289</v>
      </c>
      <c r="E1990" s="72">
        <v>0</v>
      </c>
      <c r="F1990" s="72">
        <v>4</v>
      </c>
      <c r="G1990" s="72" t="s">
        <v>242</v>
      </c>
    </row>
    <row r="1991" spans="1:7">
      <c r="A1991" s="72" t="s">
        <v>2088</v>
      </c>
      <c r="D1991" s="72" t="s">
        <v>2290</v>
      </c>
      <c r="E1991" s="72" t="s">
        <v>235</v>
      </c>
      <c r="F1991" s="72" t="s">
        <v>235</v>
      </c>
    </row>
    <row r="1992" spans="1:7">
      <c r="A1992" s="72" t="s">
        <v>2088</v>
      </c>
      <c r="D1992" s="72" t="s">
        <v>2291</v>
      </c>
      <c r="E1992" s="72" t="s">
        <v>235</v>
      </c>
      <c r="F1992" s="72" t="s">
        <v>235</v>
      </c>
    </row>
    <row r="1993" spans="1:7">
      <c r="A1993" s="72" t="s">
        <v>2088</v>
      </c>
      <c r="D1993" s="72" t="s">
        <v>2292</v>
      </c>
      <c r="E1993" s="72" t="s">
        <v>235</v>
      </c>
      <c r="F1993" s="72" t="s">
        <v>235</v>
      </c>
    </row>
    <row r="1994" spans="1:7">
      <c r="A1994" s="72" t="s">
        <v>2088</v>
      </c>
      <c r="D1994" s="72" t="s">
        <v>2293</v>
      </c>
      <c r="E1994" s="72" t="s">
        <v>235</v>
      </c>
      <c r="F1994" s="72" t="s">
        <v>235</v>
      </c>
    </row>
    <row r="1995" spans="1:7">
      <c r="A1995" s="72" t="s">
        <v>2088</v>
      </c>
      <c r="D1995" s="72" t="s">
        <v>2294</v>
      </c>
      <c r="E1995" s="72">
        <v>-30</v>
      </c>
      <c r="F1995" s="72" t="s">
        <v>235</v>
      </c>
      <c r="G1995" s="72" t="s">
        <v>237</v>
      </c>
    </row>
    <row r="1996" spans="1:7">
      <c r="A1996" s="72" t="s">
        <v>2088</v>
      </c>
      <c r="D1996" s="72" t="s">
        <v>2295</v>
      </c>
      <c r="E1996" s="72">
        <v>0</v>
      </c>
      <c r="F1996" s="72">
        <v>4</v>
      </c>
      <c r="G1996" s="72" t="s">
        <v>242</v>
      </c>
    </row>
    <row r="1997" spans="1:7">
      <c r="A1997" s="72" t="s">
        <v>2088</v>
      </c>
      <c r="D1997" s="72" t="s">
        <v>2296</v>
      </c>
      <c r="E1997" s="72" t="s">
        <v>235</v>
      </c>
      <c r="F1997" s="72" t="s">
        <v>235</v>
      </c>
    </row>
    <row r="1998" spans="1:7">
      <c r="A1998" s="72" t="s">
        <v>2088</v>
      </c>
      <c r="D1998" s="72" t="s">
        <v>2297</v>
      </c>
      <c r="E1998" s="72" t="s">
        <v>235</v>
      </c>
      <c r="F1998" s="72" t="s">
        <v>235</v>
      </c>
    </row>
    <row r="1999" spans="1:7">
      <c r="A1999" s="72" t="s">
        <v>2088</v>
      </c>
      <c r="D1999" s="72" t="s">
        <v>2298</v>
      </c>
      <c r="E1999" s="72" t="s">
        <v>235</v>
      </c>
      <c r="F1999" s="72" t="s">
        <v>235</v>
      </c>
    </row>
    <row r="2000" spans="1:7">
      <c r="A2000" s="72" t="s">
        <v>2088</v>
      </c>
      <c r="D2000" s="72" t="s">
        <v>2299</v>
      </c>
      <c r="E2000" s="72" t="s">
        <v>235</v>
      </c>
      <c r="F2000" s="72" t="s">
        <v>235</v>
      </c>
    </row>
    <row r="2001" spans="1:7">
      <c r="A2001" s="72" t="s">
        <v>2088</v>
      </c>
      <c r="D2001" s="72" t="s">
        <v>2300</v>
      </c>
      <c r="E2001" s="72">
        <v>-30</v>
      </c>
      <c r="F2001" s="72" t="s">
        <v>235</v>
      </c>
      <c r="G2001" s="72" t="s">
        <v>237</v>
      </c>
    </row>
    <row r="2002" spans="1:7">
      <c r="A2002" s="72" t="s">
        <v>2088</v>
      </c>
      <c r="D2002" s="72" t="s">
        <v>2301</v>
      </c>
      <c r="E2002" s="72">
        <v>0</v>
      </c>
      <c r="F2002" s="72">
        <v>4</v>
      </c>
      <c r="G2002" s="72" t="s">
        <v>242</v>
      </c>
    </row>
    <row r="2003" spans="1:7">
      <c r="A2003" s="72" t="s">
        <v>2088</v>
      </c>
      <c r="D2003" s="72" t="s">
        <v>2302</v>
      </c>
      <c r="E2003" s="72" t="s">
        <v>235</v>
      </c>
      <c r="F2003" s="72" t="s">
        <v>235</v>
      </c>
    </row>
    <row r="2004" spans="1:7">
      <c r="A2004" s="72" t="s">
        <v>2088</v>
      </c>
      <c r="D2004" s="72" t="s">
        <v>2303</v>
      </c>
      <c r="E2004" s="72" t="s">
        <v>235</v>
      </c>
      <c r="F2004" s="72" t="s">
        <v>235</v>
      </c>
    </row>
    <row r="2005" spans="1:7">
      <c r="A2005" s="72" t="s">
        <v>2088</v>
      </c>
      <c r="D2005" s="72" t="s">
        <v>2304</v>
      </c>
      <c r="E2005" s="72" t="s">
        <v>235</v>
      </c>
      <c r="F2005" s="72" t="s">
        <v>235</v>
      </c>
    </row>
    <row r="2006" spans="1:7">
      <c r="A2006" s="72" t="s">
        <v>2088</v>
      </c>
      <c r="D2006" s="72" t="s">
        <v>2305</v>
      </c>
      <c r="E2006" s="72" t="s">
        <v>235</v>
      </c>
      <c r="F2006" s="72" t="s">
        <v>235</v>
      </c>
    </row>
    <row r="2007" spans="1:7">
      <c r="A2007" s="72" t="s">
        <v>2088</v>
      </c>
      <c r="D2007" s="72" t="s">
        <v>2306</v>
      </c>
      <c r="E2007" s="72">
        <v>-30</v>
      </c>
      <c r="F2007" s="72" t="s">
        <v>235</v>
      </c>
      <c r="G2007" s="72" t="s">
        <v>237</v>
      </c>
    </row>
    <row r="2008" spans="1:7">
      <c r="A2008" s="72" t="s">
        <v>2088</v>
      </c>
      <c r="D2008" s="72" t="s">
        <v>2307</v>
      </c>
      <c r="E2008" s="72">
        <v>0</v>
      </c>
      <c r="F2008" s="72">
        <v>4</v>
      </c>
      <c r="G2008" s="72" t="s">
        <v>242</v>
      </c>
    </row>
    <row r="2009" spans="1:7">
      <c r="A2009" s="72" t="s">
        <v>2088</v>
      </c>
      <c r="D2009" s="72" t="s">
        <v>2308</v>
      </c>
      <c r="E2009" s="72" t="s">
        <v>235</v>
      </c>
      <c r="F2009" s="72" t="s">
        <v>235</v>
      </c>
    </row>
    <row r="2010" spans="1:7">
      <c r="A2010" s="72" t="s">
        <v>2088</v>
      </c>
      <c r="D2010" s="72" t="s">
        <v>2309</v>
      </c>
      <c r="E2010" s="72" t="s">
        <v>235</v>
      </c>
      <c r="F2010" s="72" t="s">
        <v>235</v>
      </c>
    </row>
    <row r="2011" spans="1:7">
      <c r="A2011" s="72" t="s">
        <v>2088</v>
      </c>
      <c r="D2011" s="72" t="s">
        <v>2310</v>
      </c>
      <c r="E2011" s="72" t="s">
        <v>235</v>
      </c>
      <c r="F2011" s="72" t="s">
        <v>235</v>
      </c>
    </row>
    <row r="2012" spans="1:7">
      <c r="A2012" s="72" t="s">
        <v>2088</v>
      </c>
      <c r="D2012" s="72" t="s">
        <v>2311</v>
      </c>
      <c r="E2012" s="72" t="s">
        <v>235</v>
      </c>
      <c r="F2012" s="72" t="s">
        <v>235</v>
      </c>
    </row>
    <row r="2013" spans="1:7">
      <c r="A2013" s="72" t="s">
        <v>2088</v>
      </c>
      <c r="D2013" s="72" t="s">
        <v>2312</v>
      </c>
      <c r="E2013" s="72">
        <v>-30</v>
      </c>
      <c r="F2013" s="72" t="s">
        <v>235</v>
      </c>
      <c r="G2013" s="72" t="s">
        <v>237</v>
      </c>
    </row>
    <row r="2014" spans="1:7">
      <c r="A2014" s="72" t="s">
        <v>2088</v>
      </c>
      <c r="D2014" s="72" t="s">
        <v>2313</v>
      </c>
      <c r="E2014" s="72">
        <v>0</v>
      </c>
      <c r="F2014" s="72">
        <v>4</v>
      </c>
      <c r="G2014" s="72" t="s">
        <v>242</v>
      </c>
    </row>
    <row r="2015" spans="1:7">
      <c r="A2015" s="72" t="s">
        <v>2088</v>
      </c>
      <c r="D2015" s="72" t="s">
        <v>2314</v>
      </c>
      <c r="E2015" s="72" t="s">
        <v>235</v>
      </c>
      <c r="F2015" s="72" t="s">
        <v>235</v>
      </c>
    </row>
    <row r="2016" spans="1:7">
      <c r="A2016" s="72" t="s">
        <v>2088</v>
      </c>
      <c r="D2016" s="72" t="s">
        <v>2315</v>
      </c>
      <c r="E2016" s="72" t="s">
        <v>235</v>
      </c>
      <c r="F2016" s="72" t="s">
        <v>235</v>
      </c>
    </row>
    <row r="2017" spans="1:7">
      <c r="A2017" s="72" t="s">
        <v>2088</v>
      </c>
      <c r="D2017" s="72" t="s">
        <v>2316</v>
      </c>
      <c r="E2017" s="72" t="s">
        <v>235</v>
      </c>
      <c r="F2017" s="72" t="s">
        <v>235</v>
      </c>
    </row>
    <row r="2018" spans="1:7">
      <c r="A2018" s="72" t="s">
        <v>2088</v>
      </c>
      <c r="D2018" s="72" t="s">
        <v>2317</v>
      </c>
      <c r="E2018" s="72" t="s">
        <v>235</v>
      </c>
      <c r="F2018" s="72" t="s">
        <v>235</v>
      </c>
    </row>
    <row r="2019" spans="1:7">
      <c r="A2019" s="72" t="s">
        <v>2088</v>
      </c>
      <c r="D2019" s="72" t="s">
        <v>2318</v>
      </c>
      <c r="E2019" s="72">
        <v>-30</v>
      </c>
      <c r="F2019" s="72" t="s">
        <v>235</v>
      </c>
      <c r="G2019" s="72" t="s">
        <v>237</v>
      </c>
    </row>
    <row r="2020" spans="1:7">
      <c r="A2020" s="72" t="s">
        <v>2088</v>
      </c>
      <c r="D2020" s="72" t="s">
        <v>2319</v>
      </c>
      <c r="E2020" s="72">
        <v>0</v>
      </c>
      <c r="F2020" s="72">
        <v>4</v>
      </c>
      <c r="G2020" s="72" t="s">
        <v>242</v>
      </c>
    </row>
    <row r="2021" spans="1:7">
      <c r="A2021" s="72" t="s">
        <v>2088</v>
      </c>
      <c r="D2021" s="72" t="s">
        <v>2320</v>
      </c>
      <c r="E2021" s="72" t="s">
        <v>235</v>
      </c>
      <c r="F2021" s="72" t="s">
        <v>235</v>
      </c>
    </row>
    <row r="2022" spans="1:7">
      <c r="A2022" s="72" t="s">
        <v>2088</v>
      </c>
      <c r="D2022" s="72" t="s">
        <v>2321</v>
      </c>
      <c r="E2022" s="72" t="s">
        <v>235</v>
      </c>
      <c r="F2022" s="72" t="s">
        <v>235</v>
      </c>
    </row>
    <row r="2023" spans="1:7">
      <c r="A2023" s="72" t="s">
        <v>2088</v>
      </c>
      <c r="D2023" s="72" t="s">
        <v>2322</v>
      </c>
      <c r="E2023" s="72" t="s">
        <v>235</v>
      </c>
      <c r="F2023" s="72" t="s">
        <v>235</v>
      </c>
    </row>
    <row r="2024" spans="1:7">
      <c r="A2024" s="72" t="s">
        <v>2088</v>
      </c>
      <c r="D2024" s="72" t="s">
        <v>2323</v>
      </c>
      <c r="E2024" s="72" t="s">
        <v>235</v>
      </c>
      <c r="F2024" s="72" t="s">
        <v>235</v>
      </c>
    </row>
    <row r="2025" spans="1:7">
      <c r="A2025" s="72" t="s">
        <v>2088</v>
      </c>
      <c r="D2025" s="72" t="s">
        <v>2324</v>
      </c>
      <c r="E2025" s="72">
        <v>-30</v>
      </c>
      <c r="F2025" s="72" t="s">
        <v>235</v>
      </c>
      <c r="G2025" s="72" t="s">
        <v>237</v>
      </c>
    </row>
    <row r="2026" spans="1:7">
      <c r="A2026" s="72" t="s">
        <v>2088</v>
      </c>
      <c r="D2026" s="72" t="s">
        <v>2325</v>
      </c>
      <c r="E2026" s="72">
        <v>0</v>
      </c>
      <c r="F2026" s="72">
        <v>4</v>
      </c>
      <c r="G2026" s="72" t="s">
        <v>242</v>
      </c>
    </row>
    <row r="2027" spans="1:7">
      <c r="A2027" s="72" t="s">
        <v>2088</v>
      </c>
      <c r="D2027" s="72" t="s">
        <v>2326</v>
      </c>
      <c r="E2027" s="72" t="s">
        <v>235</v>
      </c>
      <c r="F2027" s="72" t="s">
        <v>235</v>
      </c>
    </row>
    <row r="2028" spans="1:7">
      <c r="A2028" s="72" t="s">
        <v>2088</v>
      </c>
      <c r="D2028" s="72" t="s">
        <v>2327</v>
      </c>
      <c r="E2028" s="72" t="s">
        <v>235</v>
      </c>
      <c r="F2028" s="72" t="s">
        <v>235</v>
      </c>
    </row>
    <row r="2029" spans="1:7">
      <c r="A2029" s="72" t="s">
        <v>2088</v>
      </c>
      <c r="D2029" s="72" t="s">
        <v>2328</v>
      </c>
      <c r="E2029" s="72" t="s">
        <v>235</v>
      </c>
      <c r="F2029" s="72" t="s">
        <v>235</v>
      </c>
    </row>
    <row r="2030" spans="1:7">
      <c r="A2030" s="72" t="s">
        <v>2088</v>
      </c>
      <c r="D2030" s="72" t="s">
        <v>2329</v>
      </c>
      <c r="E2030" s="72" t="s">
        <v>235</v>
      </c>
      <c r="F2030" s="72" t="s">
        <v>235</v>
      </c>
    </row>
    <row r="2031" spans="1:7">
      <c r="A2031" s="72" t="s">
        <v>2088</v>
      </c>
      <c r="D2031" s="72" t="s">
        <v>2330</v>
      </c>
      <c r="E2031" s="72">
        <v>-30</v>
      </c>
      <c r="F2031" s="72" t="s">
        <v>235</v>
      </c>
      <c r="G2031" s="72" t="s">
        <v>237</v>
      </c>
    </row>
    <row r="2032" spans="1:7">
      <c r="A2032" s="72" t="s">
        <v>2088</v>
      </c>
      <c r="D2032" s="72" t="s">
        <v>2331</v>
      </c>
      <c r="E2032" s="72">
        <v>0</v>
      </c>
      <c r="F2032" s="72">
        <v>4</v>
      </c>
      <c r="G2032" s="72" t="s">
        <v>242</v>
      </c>
    </row>
    <row r="2033" spans="1:7">
      <c r="A2033" s="72" t="s">
        <v>2088</v>
      </c>
      <c r="D2033" s="72" t="s">
        <v>2332</v>
      </c>
      <c r="E2033" s="72" t="s">
        <v>235</v>
      </c>
      <c r="F2033" s="72" t="s">
        <v>235</v>
      </c>
    </row>
    <row r="2034" spans="1:7">
      <c r="A2034" s="72" t="s">
        <v>2088</v>
      </c>
      <c r="D2034" s="72" t="s">
        <v>2333</v>
      </c>
      <c r="E2034" s="72" t="s">
        <v>235</v>
      </c>
      <c r="F2034" s="72" t="s">
        <v>235</v>
      </c>
    </row>
    <row r="2035" spans="1:7">
      <c r="A2035" s="72" t="s">
        <v>2088</v>
      </c>
      <c r="D2035" s="72" t="s">
        <v>2334</v>
      </c>
      <c r="E2035" s="72" t="s">
        <v>235</v>
      </c>
      <c r="F2035" s="72" t="s">
        <v>235</v>
      </c>
    </row>
    <row r="2036" spans="1:7">
      <c r="A2036" s="72" t="s">
        <v>2088</v>
      </c>
      <c r="D2036" s="72" t="s">
        <v>2335</v>
      </c>
      <c r="E2036" s="72" t="s">
        <v>235</v>
      </c>
      <c r="F2036" s="72" t="s">
        <v>235</v>
      </c>
    </row>
    <row r="2037" spans="1:7">
      <c r="A2037" s="72" t="s">
        <v>2088</v>
      </c>
      <c r="D2037" s="72" t="s">
        <v>2336</v>
      </c>
      <c r="E2037" s="72">
        <v>-30</v>
      </c>
      <c r="F2037" s="72" t="s">
        <v>235</v>
      </c>
      <c r="G2037" s="72" t="s">
        <v>237</v>
      </c>
    </row>
    <row r="2038" spans="1:7">
      <c r="A2038" s="72" t="s">
        <v>2088</v>
      </c>
      <c r="D2038" s="72" t="s">
        <v>2337</v>
      </c>
      <c r="E2038" s="72">
        <v>0</v>
      </c>
      <c r="F2038" s="72">
        <v>4</v>
      </c>
      <c r="G2038" s="72" t="s">
        <v>242</v>
      </c>
    </row>
    <row r="2039" spans="1:7">
      <c r="A2039" s="72" t="s">
        <v>2088</v>
      </c>
      <c r="D2039" s="72" t="s">
        <v>2338</v>
      </c>
      <c r="E2039" s="72" t="s">
        <v>235</v>
      </c>
      <c r="F2039" s="72" t="s">
        <v>235</v>
      </c>
    </row>
    <row r="2040" spans="1:7">
      <c r="A2040" s="72" t="s">
        <v>2088</v>
      </c>
      <c r="D2040" s="72" t="s">
        <v>2339</v>
      </c>
      <c r="E2040" s="72" t="s">
        <v>235</v>
      </c>
      <c r="F2040" s="72" t="s">
        <v>235</v>
      </c>
    </row>
    <row r="2041" spans="1:7">
      <c r="A2041" s="72" t="s">
        <v>2088</v>
      </c>
      <c r="D2041" s="72" t="s">
        <v>2340</v>
      </c>
      <c r="E2041" s="72" t="s">
        <v>235</v>
      </c>
      <c r="F2041" s="72" t="s">
        <v>235</v>
      </c>
    </row>
    <row r="2042" spans="1:7">
      <c r="A2042" s="72" t="s">
        <v>2088</v>
      </c>
      <c r="D2042" s="72" t="s">
        <v>2341</v>
      </c>
      <c r="E2042" s="72" t="s">
        <v>235</v>
      </c>
      <c r="F2042" s="72" t="s">
        <v>235</v>
      </c>
    </row>
    <row r="2043" spans="1:7">
      <c r="A2043" s="72" t="s">
        <v>2088</v>
      </c>
      <c r="D2043" s="72" t="s">
        <v>2342</v>
      </c>
      <c r="E2043" s="72">
        <v>-30</v>
      </c>
      <c r="F2043" s="72" t="s">
        <v>235</v>
      </c>
      <c r="G2043" s="72" t="s">
        <v>237</v>
      </c>
    </row>
    <row r="2044" spans="1:7">
      <c r="A2044" s="72" t="s">
        <v>2088</v>
      </c>
      <c r="D2044" s="72" t="s">
        <v>2343</v>
      </c>
      <c r="E2044" s="72">
        <v>0</v>
      </c>
      <c r="F2044" s="72">
        <v>4</v>
      </c>
      <c r="G2044" s="72" t="s">
        <v>242</v>
      </c>
    </row>
    <row r="2045" spans="1:7">
      <c r="A2045" s="72" t="s">
        <v>2088</v>
      </c>
      <c r="D2045" s="72" t="s">
        <v>2344</v>
      </c>
      <c r="E2045" s="72" t="s">
        <v>235</v>
      </c>
      <c r="F2045" s="72" t="s">
        <v>235</v>
      </c>
    </row>
    <row r="2046" spans="1:7">
      <c r="A2046" s="72" t="s">
        <v>2088</v>
      </c>
      <c r="D2046" s="72" t="s">
        <v>2345</v>
      </c>
      <c r="E2046" s="72" t="s">
        <v>235</v>
      </c>
      <c r="F2046" s="72" t="s">
        <v>235</v>
      </c>
    </row>
    <row r="2047" spans="1:7">
      <c r="A2047" s="72" t="s">
        <v>2088</v>
      </c>
      <c r="D2047" s="72" t="s">
        <v>2346</v>
      </c>
      <c r="E2047" s="72" t="s">
        <v>235</v>
      </c>
      <c r="F2047" s="72" t="s">
        <v>235</v>
      </c>
    </row>
    <row r="2048" spans="1:7">
      <c r="A2048" s="72" t="s">
        <v>2088</v>
      </c>
      <c r="D2048" s="72" t="s">
        <v>2347</v>
      </c>
      <c r="E2048" s="72" t="s">
        <v>235</v>
      </c>
      <c r="F2048" s="72" t="s">
        <v>235</v>
      </c>
    </row>
    <row r="2049" spans="1:7">
      <c r="A2049" s="72" t="s">
        <v>2088</v>
      </c>
      <c r="D2049" s="72" t="s">
        <v>2348</v>
      </c>
      <c r="E2049" s="72">
        <v>-30</v>
      </c>
      <c r="F2049" s="72" t="s">
        <v>235</v>
      </c>
      <c r="G2049" s="72" t="s">
        <v>237</v>
      </c>
    </row>
    <row r="2050" spans="1:7">
      <c r="A2050" s="72" t="s">
        <v>2088</v>
      </c>
      <c r="D2050" s="72" t="s">
        <v>2349</v>
      </c>
      <c r="E2050" s="72">
        <v>0</v>
      </c>
      <c r="F2050" s="72">
        <v>4</v>
      </c>
      <c r="G2050" s="72" t="s">
        <v>242</v>
      </c>
    </row>
    <row r="2051" spans="1:7">
      <c r="A2051" s="72" t="s">
        <v>2088</v>
      </c>
      <c r="D2051" s="72" t="s">
        <v>2350</v>
      </c>
      <c r="E2051" s="72" t="s">
        <v>235</v>
      </c>
      <c r="F2051" s="72" t="s">
        <v>235</v>
      </c>
    </row>
    <row r="2052" spans="1:7">
      <c r="A2052" s="72" t="s">
        <v>2088</v>
      </c>
      <c r="D2052" s="72" t="s">
        <v>2351</v>
      </c>
      <c r="E2052" s="72" t="s">
        <v>235</v>
      </c>
      <c r="F2052" s="72" t="s">
        <v>235</v>
      </c>
    </row>
    <row r="2053" spans="1:7">
      <c r="A2053" s="72" t="s">
        <v>2088</v>
      </c>
      <c r="D2053" s="72" t="s">
        <v>2352</v>
      </c>
      <c r="E2053" s="72" t="s">
        <v>235</v>
      </c>
      <c r="F2053" s="72" t="s">
        <v>235</v>
      </c>
    </row>
    <row r="2054" spans="1:7">
      <c r="A2054" s="72" t="s">
        <v>2088</v>
      </c>
      <c r="D2054" s="72" t="s">
        <v>2353</v>
      </c>
      <c r="E2054" s="72" t="s">
        <v>235</v>
      </c>
      <c r="F2054" s="72" t="s">
        <v>235</v>
      </c>
    </row>
    <row r="2055" spans="1:7">
      <c r="A2055" s="72" t="s">
        <v>2354</v>
      </c>
      <c r="D2055" s="72" t="s">
        <v>2355</v>
      </c>
      <c r="E2055" s="72">
        <v>512</v>
      </c>
      <c r="F2055" s="72">
        <v>512</v>
      </c>
      <c r="G2055" s="72" t="s">
        <v>252</v>
      </c>
    </row>
    <row r="2056" spans="1:7">
      <c r="A2056" s="72" t="s">
        <v>2354</v>
      </c>
      <c r="B2056" s="72" t="s">
        <v>6949</v>
      </c>
      <c r="C2056" s="72" t="s">
        <v>6916</v>
      </c>
      <c r="D2056" s="72" t="s">
        <v>2356</v>
      </c>
      <c r="E2056" s="72">
        <v>512</v>
      </c>
      <c r="F2056" s="72">
        <v>512</v>
      </c>
      <c r="G2056" s="72" t="s">
        <v>252</v>
      </c>
    </row>
    <row r="2057" spans="1:7">
      <c r="A2057" s="72" t="s">
        <v>2354</v>
      </c>
      <c r="B2057" s="72" t="s">
        <v>6923</v>
      </c>
      <c r="C2057" s="72" t="s">
        <v>6920</v>
      </c>
      <c r="D2057" s="72" t="s">
        <v>2357</v>
      </c>
      <c r="E2057" s="72">
        <v>512</v>
      </c>
      <c r="F2057" s="72">
        <v>512</v>
      </c>
      <c r="G2057" s="72" t="s">
        <v>252</v>
      </c>
    </row>
    <row r="2058" spans="1:7">
      <c r="A2058" s="72" t="s">
        <v>2354</v>
      </c>
      <c r="B2058" s="72" t="s">
        <v>6950</v>
      </c>
      <c r="C2058" s="72" t="s">
        <v>6916</v>
      </c>
      <c r="D2058" s="72" t="s">
        <v>2358</v>
      </c>
      <c r="E2058" s="72">
        <v>512</v>
      </c>
      <c r="F2058" s="72">
        <v>512</v>
      </c>
      <c r="G2058" s="72" t="s">
        <v>252</v>
      </c>
    </row>
    <row r="2059" spans="1:7">
      <c r="A2059" s="72" t="s">
        <v>2354</v>
      </c>
      <c r="B2059" s="72" t="s">
        <v>6923</v>
      </c>
      <c r="C2059" s="72" t="s">
        <v>6920</v>
      </c>
      <c r="D2059" s="72" t="s">
        <v>2359</v>
      </c>
      <c r="E2059" s="72">
        <v>512</v>
      </c>
      <c r="F2059" s="72">
        <v>512</v>
      </c>
      <c r="G2059" s="72" t="s">
        <v>252</v>
      </c>
    </row>
    <row r="2060" spans="1:7">
      <c r="A2060" s="72" t="s">
        <v>2354</v>
      </c>
      <c r="B2060" s="72" t="s">
        <v>6951</v>
      </c>
      <c r="C2060" s="72" t="s">
        <v>6916</v>
      </c>
      <c r="D2060" s="72" t="s">
        <v>2360</v>
      </c>
      <c r="E2060" s="72">
        <v>512</v>
      </c>
      <c r="F2060" s="72">
        <v>512</v>
      </c>
      <c r="G2060" s="72" t="s">
        <v>252</v>
      </c>
    </row>
    <row r="2061" spans="1:7">
      <c r="A2061" s="72" t="s">
        <v>2354</v>
      </c>
      <c r="B2061" s="72" t="s">
        <v>6923</v>
      </c>
      <c r="C2061" s="72" t="s">
        <v>6920</v>
      </c>
      <c r="D2061" s="72" t="s">
        <v>2361</v>
      </c>
      <c r="E2061" s="72">
        <v>512</v>
      </c>
      <c r="F2061" s="72">
        <v>512</v>
      </c>
      <c r="G2061" s="72" t="s">
        <v>252</v>
      </c>
    </row>
    <row r="2062" spans="1:7">
      <c r="A2062" s="72" t="s">
        <v>2354</v>
      </c>
      <c r="B2062" s="72" t="s">
        <v>6952</v>
      </c>
      <c r="C2062" s="72" t="s">
        <v>6916</v>
      </c>
      <c r="D2062" s="72" t="s">
        <v>2362</v>
      </c>
      <c r="E2062" s="72">
        <v>512</v>
      </c>
      <c r="F2062" s="72">
        <v>512</v>
      </c>
      <c r="G2062" s="72" t="s">
        <v>252</v>
      </c>
    </row>
    <row r="2063" spans="1:7">
      <c r="A2063" s="72" t="s">
        <v>2354</v>
      </c>
      <c r="B2063" s="72" t="s">
        <v>6923</v>
      </c>
      <c r="C2063" s="72" t="s">
        <v>6920</v>
      </c>
      <c r="D2063" s="72" t="s">
        <v>2363</v>
      </c>
      <c r="E2063" s="72">
        <v>512</v>
      </c>
      <c r="F2063" s="72">
        <v>512</v>
      </c>
      <c r="G2063" s="72" t="s">
        <v>252</v>
      </c>
    </row>
    <row r="2064" spans="1:7">
      <c r="A2064" s="72" t="s">
        <v>2354</v>
      </c>
      <c r="B2064" s="72" t="s">
        <v>6953</v>
      </c>
      <c r="C2064" s="72" t="s">
        <v>6916</v>
      </c>
      <c r="D2064" s="72" t="s">
        <v>2364</v>
      </c>
      <c r="E2064" s="72">
        <v>512</v>
      </c>
      <c r="F2064" s="72">
        <v>512</v>
      </c>
      <c r="G2064" s="72" t="s">
        <v>252</v>
      </c>
    </row>
    <row r="2065" spans="1:7">
      <c r="A2065" s="72" t="s">
        <v>2354</v>
      </c>
      <c r="B2065" s="72" t="s">
        <v>6923</v>
      </c>
      <c r="C2065" s="72" t="s">
        <v>6920</v>
      </c>
      <c r="D2065" s="72" t="s">
        <v>2365</v>
      </c>
      <c r="E2065" s="72">
        <v>512</v>
      </c>
      <c r="F2065" s="72">
        <v>512</v>
      </c>
      <c r="G2065" s="72" t="s">
        <v>252</v>
      </c>
    </row>
    <row r="2066" spans="1:7">
      <c r="A2066" s="72" t="s">
        <v>2354</v>
      </c>
      <c r="B2066" s="72" t="s">
        <v>6954</v>
      </c>
      <c r="C2066" s="72" t="s">
        <v>6916</v>
      </c>
      <c r="D2066" s="72" t="s">
        <v>2366</v>
      </c>
      <c r="E2066" s="72">
        <v>512</v>
      </c>
      <c r="F2066" s="72">
        <v>512</v>
      </c>
      <c r="G2066" s="72" t="s">
        <v>252</v>
      </c>
    </row>
    <row r="2067" spans="1:7">
      <c r="A2067" s="72" t="s">
        <v>2354</v>
      </c>
      <c r="B2067" s="72" t="s">
        <v>6923</v>
      </c>
      <c r="C2067" s="72" t="s">
        <v>6920</v>
      </c>
      <c r="D2067" s="72" t="s">
        <v>2367</v>
      </c>
      <c r="E2067" s="72">
        <v>512</v>
      </c>
      <c r="F2067" s="72">
        <v>512</v>
      </c>
      <c r="G2067" s="72" t="s">
        <v>252</v>
      </c>
    </row>
    <row r="2068" spans="1:7">
      <c r="A2068" s="72" t="s">
        <v>2354</v>
      </c>
      <c r="B2068" s="72" t="s">
        <v>6955</v>
      </c>
      <c r="C2068" s="72" t="s">
        <v>6916</v>
      </c>
      <c r="D2068" s="72" t="s">
        <v>2368</v>
      </c>
      <c r="E2068" s="72">
        <v>512</v>
      </c>
      <c r="F2068" s="72">
        <v>512</v>
      </c>
      <c r="G2068" s="72" t="s">
        <v>252</v>
      </c>
    </row>
    <row r="2069" spans="1:7">
      <c r="A2069" s="72" t="s">
        <v>2354</v>
      </c>
      <c r="B2069" s="72" t="s">
        <v>6923</v>
      </c>
      <c r="C2069" s="72" t="s">
        <v>6920</v>
      </c>
      <c r="D2069" s="72" t="s">
        <v>2369</v>
      </c>
      <c r="E2069" s="72">
        <v>256</v>
      </c>
      <c r="F2069" s="72">
        <v>256</v>
      </c>
      <c r="G2069" s="72" t="s">
        <v>252</v>
      </c>
    </row>
    <row r="2070" spans="1:7">
      <c r="A2070" s="72" t="s">
        <v>2354</v>
      </c>
      <c r="D2070" s="72" t="s">
        <v>2370</v>
      </c>
      <c r="E2070" s="72" t="s">
        <v>235</v>
      </c>
      <c r="F2070" s="72" t="s">
        <v>235</v>
      </c>
    </row>
    <row r="2071" spans="1:7">
      <c r="A2071" s="72" t="s">
        <v>2354</v>
      </c>
      <c r="D2071" s="72" t="s">
        <v>2371</v>
      </c>
      <c r="E2071" s="72" t="s">
        <v>235</v>
      </c>
      <c r="F2071" s="72" t="s">
        <v>235</v>
      </c>
    </row>
    <row r="2072" spans="1:7">
      <c r="A2072" s="72" t="s">
        <v>2354</v>
      </c>
      <c r="D2072" s="72" t="s">
        <v>2372</v>
      </c>
      <c r="E2072" s="72" t="s">
        <v>235</v>
      </c>
      <c r="F2072" s="72" t="s">
        <v>235</v>
      </c>
    </row>
    <row r="2073" spans="1:7">
      <c r="A2073" s="72" t="s">
        <v>2354</v>
      </c>
      <c r="D2073" s="72" t="s">
        <v>2373</v>
      </c>
      <c r="E2073" s="72" t="s">
        <v>235</v>
      </c>
      <c r="F2073" s="72" t="s">
        <v>235</v>
      </c>
    </row>
    <row r="2074" spans="1:7">
      <c r="A2074" s="72" t="s">
        <v>2354</v>
      </c>
      <c r="D2074" s="72" t="s">
        <v>2374</v>
      </c>
      <c r="E2074" s="72" t="s">
        <v>235</v>
      </c>
      <c r="F2074" s="72" t="s">
        <v>235</v>
      </c>
    </row>
    <row r="2075" spans="1:7">
      <c r="A2075" s="72" t="s">
        <v>2354</v>
      </c>
      <c r="D2075" s="72" t="s">
        <v>2375</v>
      </c>
      <c r="E2075" s="72" t="s">
        <v>235</v>
      </c>
      <c r="F2075" s="72" t="s">
        <v>235</v>
      </c>
    </row>
    <row r="2076" spans="1:7">
      <c r="A2076" s="72" t="s">
        <v>2354</v>
      </c>
      <c r="D2076" s="72" t="s">
        <v>2376</v>
      </c>
      <c r="E2076" s="72" t="s">
        <v>235</v>
      </c>
      <c r="F2076" s="72" t="s">
        <v>235</v>
      </c>
    </row>
    <row r="2077" spans="1:7">
      <c r="A2077" s="72" t="s">
        <v>2354</v>
      </c>
      <c r="D2077" s="72" t="s">
        <v>2377</v>
      </c>
      <c r="E2077" s="72" t="s">
        <v>235</v>
      </c>
      <c r="F2077" s="72" t="s">
        <v>235</v>
      </c>
    </row>
    <row r="2078" spans="1:7">
      <c r="A2078" s="72" t="s">
        <v>2354</v>
      </c>
      <c r="D2078" s="72" t="s">
        <v>2378</v>
      </c>
      <c r="E2078" s="72" t="s">
        <v>235</v>
      </c>
      <c r="F2078" s="72" t="s">
        <v>235</v>
      </c>
    </row>
    <row r="2079" spans="1:7">
      <c r="A2079" s="72" t="s">
        <v>2354</v>
      </c>
      <c r="D2079" s="72" t="s">
        <v>2379</v>
      </c>
      <c r="E2079" s="72" t="s">
        <v>235</v>
      </c>
      <c r="F2079" s="72" t="s">
        <v>235</v>
      </c>
    </row>
    <row r="2080" spans="1:7">
      <c r="A2080" s="72" t="s">
        <v>2354</v>
      </c>
      <c r="D2080" s="72" t="s">
        <v>2380</v>
      </c>
      <c r="E2080" s="72" t="s">
        <v>235</v>
      </c>
      <c r="F2080" s="72" t="s">
        <v>235</v>
      </c>
    </row>
    <row r="2081" spans="1:7">
      <c r="A2081" s="72" t="s">
        <v>2354</v>
      </c>
      <c r="D2081" s="72" t="s">
        <v>2381</v>
      </c>
      <c r="E2081" s="72" t="s">
        <v>235</v>
      </c>
      <c r="F2081" s="72" t="s">
        <v>235</v>
      </c>
    </row>
    <row r="2082" spans="1:7">
      <c r="A2082" s="72" t="s">
        <v>2354</v>
      </c>
      <c r="D2082" s="72" t="s">
        <v>2382</v>
      </c>
      <c r="E2082" s="72" t="s">
        <v>235</v>
      </c>
      <c r="F2082" s="72" t="s">
        <v>235</v>
      </c>
    </row>
    <row r="2083" spans="1:7">
      <c r="A2083" s="72" t="s">
        <v>2354</v>
      </c>
      <c r="D2083" s="72" t="s">
        <v>2383</v>
      </c>
      <c r="E2083" s="72" t="s">
        <v>235</v>
      </c>
      <c r="F2083" s="72" t="s">
        <v>235</v>
      </c>
    </row>
    <row r="2084" spans="1:7">
      <c r="A2084" s="72" t="s">
        <v>2384</v>
      </c>
      <c r="D2084" s="72" t="s">
        <v>2385</v>
      </c>
      <c r="E2084" s="72">
        <v>256</v>
      </c>
      <c r="F2084" s="72">
        <v>256</v>
      </c>
      <c r="G2084" s="72" t="s">
        <v>252</v>
      </c>
    </row>
    <row r="2085" spans="1:7">
      <c r="A2085" s="72" t="s">
        <v>2384</v>
      </c>
      <c r="D2085" s="72" t="s">
        <v>2386</v>
      </c>
      <c r="E2085" s="72" t="s">
        <v>235</v>
      </c>
      <c r="F2085" s="72" t="s">
        <v>235</v>
      </c>
      <c r="G2085" s="72" t="s">
        <v>252</v>
      </c>
    </row>
    <row r="2086" spans="1:7">
      <c r="A2086" s="72" t="s">
        <v>2384</v>
      </c>
      <c r="D2086" s="72" t="s">
        <v>2387</v>
      </c>
      <c r="E2086" s="72" t="s">
        <v>235</v>
      </c>
      <c r="F2086" s="72" t="s">
        <v>235</v>
      </c>
      <c r="G2086" s="72" t="s">
        <v>1507</v>
      </c>
    </row>
    <row r="2087" spans="1:7">
      <c r="A2087" s="72" t="s">
        <v>2384</v>
      </c>
      <c r="D2087" s="72" t="s">
        <v>2388</v>
      </c>
      <c r="E2087" s="72" t="s">
        <v>235</v>
      </c>
      <c r="F2087" s="72" t="s">
        <v>235</v>
      </c>
      <c r="G2087" s="72" t="s">
        <v>252</v>
      </c>
    </row>
    <row r="2088" spans="1:7">
      <c r="A2088" s="72" t="s">
        <v>2384</v>
      </c>
      <c r="D2088" s="72" t="s">
        <v>2389</v>
      </c>
      <c r="E2088" s="72" t="s">
        <v>235</v>
      </c>
      <c r="F2088" s="72" t="s">
        <v>235</v>
      </c>
      <c r="G2088" s="72" t="s">
        <v>1507</v>
      </c>
    </row>
    <row r="2089" spans="1:7">
      <c r="A2089" s="72" t="s">
        <v>2384</v>
      </c>
      <c r="D2089" s="72" t="s">
        <v>2390</v>
      </c>
      <c r="E2089" s="72" t="s">
        <v>235</v>
      </c>
      <c r="F2089" s="72">
        <v>-55</v>
      </c>
      <c r="G2089" s="72" t="s">
        <v>1511</v>
      </c>
    </row>
    <row r="2090" spans="1:7">
      <c r="A2090" s="72" t="s">
        <v>2384</v>
      </c>
      <c r="D2090" s="72" t="s">
        <v>2391</v>
      </c>
      <c r="E2090" s="72" t="s">
        <v>235</v>
      </c>
      <c r="F2090" s="72" t="s">
        <v>235</v>
      </c>
      <c r="G2090" s="72" t="s">
        <v>252</v>
      </c>
    </row>
    <row r="2091" spans="1:7">
      <c r="A2091" s="72" t="s">
        <v>2384</v>
      </c>
      <c r="D2091" s="72" t="s">
        <v>2392</v>
      </c>
      <c r="E2091" s="72" t="s">
        <v>235</v>
      </c>
      <c r="F2091" s="72" t="s">
        <v>235</v>
      </c>
      <c r="G2091" s="72" t="s">
        <v>1507</v>
      </c>
    </row>
    <row r="2092" spans="1:7">
      <c r="A2092" s="72" t="s">
        <v>2384</v>
      </c>
      <c r="D2092" s="72" t="s">
        <v>2393</v>
      </c>
      <c r="E2092" s="72" t="s">
        <v>235</v>
      </c>
      <c r="F2092" s="72" t="s">
        <v>235</v>
      </c>
      <c r="G2092" s="72" t="s">
        <v>252</v>
      </c>
    </row>
    <row r="2093" spans="1:7">
      <c r="A2093" s="72" t="s">
        <v>2384</v>
      </c>
      <c r="D2093" s="72" t="s">
        <v>2394</v>
      </c>
      <c r="E2093" s="72" t="s">
        <v>235</v>
      </c>
      <c r="F2093" s="72" t="s">
        <v>235</v>
      </c>
      <c r="G2093" s="72" t="s">
        <v>1507</v>
      </c>
    </row>
    <row r="2094" spans="1:7">
      <c r="A2094" s="72" t="s">
        <v>2384</v>
      </c>
      <c r="D2094" s="72" t="s">
        <v>2395</v>
      </c>
      <c r="E2094" s="72" t="s">
        <v>235</v>
      </c>
      <c r="F2094" s="72">
        <v>-55</v>
      </c>
      <c r="G2094" s="72" t="s">
        <v>1511</v>
      </c>
    </row>
    <row r="2095" spans="1:7">
      <c r="A2095" s="72" t="s">
        <v>2384</v>
      </c>
      <c r="D2095" s="72" t="s">
        <v>2396</v>
      </c>
      <c r="E2095" s="72" t="s">
        <v>235</v>
      </c>
      <c r="F2095" s="72" t="s">
        <v>235</v>
      </c>
      <c r="G2095" s="72" t="s">
        <v>252</v>
      </c>
    </row>
    <row r="2096" spans="1:7">
      <c r="A2096" s="72" t="s">
        <v>2384</v>
      </c>
      <c r="D2096" s="72" t="s">
        <v>2397</v>
      </c>
      <c r="E2096" s="72" t="s">
        <v>235</v>
      </c>
      <c r="F2096" s="72" t="s">
        <v>235</v>
      </c>
      <c r="G2096" s="72" t="s">
        <v>1507</v>
      </c>
    </row>
    <row r="2097" spans="1:7">
      <c r="A2097" s="72" t="s">
        <v>2384</v>
      </c>
      <c r="D2097" s="72" t="s">
        <v>2398</v>
      </c>
      <c r="E2097" s="72" t="s">
        <v>235</v>
      </c>
      <c r="F2097" s="72" t="s">
        <v>235</v>
      </c>
      <c r="G2097" s="72" t="s">
        <v>252</v>
      </c>
    </row>
    <row r="2098" spans="1:7">
      <c r="A2098" s="72" t="s">
        <v>2384</v>
      </c>
      <c r="D2098" s="72" t="s">
        <v>2399</v>
      </c>
      <c r="E2098" s="72" t="s">
        <v>235</v>
      </c>
      <c r="F2098" s="72" t="s">
        <v>235</v>
      </c>
      <c r="G2098" s="72" t="s">
        <v>1507</v>
      </c>
    </row>
    <row r="2099" spans="1:7">
      <c r="A2099" s="72" t="s">
        <v>2384</v>
      </c>
      <c r="D2099" s="72" t="s">
        <v>2400</v>
      </c>
      <c r="E2099" s="72" t="s">
        <v>235</v>
      </c>
      <c r="F2099" s="72">
        <v>-55</v>
      </c>
      <c r="G2099" s="72" t="s">
        <v>1511</v>
      </c>
    </row>
    <row r="2100" spans="1:7">
      <c r="A2100" s="72" t="s">
        <v>2384</v>
      </c>
      <c r="D2100" s="72" t="s">
        <v>2401</v>
      </c>
      <c r="E2100" s="72" t="s">
        <v>235</v>
      </c>
      <c r="F2100" s="72" t="s">
        <v>235</v>
      </c>
      <c r="G2100" s="72" t="s">
        <v>252</v>
      </c>
    </row>
    <row r="2101" spans="1:7">
      <c r="A2101" s="72" t="s">
        <v>2384</v>
      </c>
      <c r="D2101" s="72" t="s">
        <v>2402</v>
      </c>
      <c r="E2101" s="72" t="s">
        <v>235</v>
      </c>
      <c r="F2101" s="72" t="s">
        <v>235</v>
      </c>
      <c r="G2101" s="72" t="s">
        <v>1507</v>
      </c>
    </row>
    <row r="2102" spans="1:7">
      <c r="A2102" s="72" t="s">
        <v>2384</v>
      </c>
      <c r="D2102" s="72" t="s">
        <v>2403</v>
      </c>
      <c r="E2102" s="72" t="s">
        <v>235</v>
      </c>
      <c r="F2102" s="72" t="s">
        <v>235</v>
      </c>
      <c r="G2102" s="72" t="s">
        <v>252</v>
      </c>
    </row>
    <row r="2103" spans="1:7">
      <c r="A2103" s="72" t="s">
        <v>2384</v>
      </c>
      <c r="D2103" s="72" t="s">
        <v>2404</v>
      </c>
      <c r="E2103" s="72" t="s">
        <v>235</v>
      </c>
      <c r="F2103" s="72" t="s">
        <v>235</v>
      </c>
      <c r="G2103" s="72" t="s">
        <v>1507</v>
      </c>
    </row>
    <row r="2104" spans="1:7">
      <c r="A2104" s="72" t="s">
        <v>2384</v>
      </c>
      <c r="D2104" s="72" t="s">
        <v>2405</v>
      </c>
      <c r="E2104" s="72" t="s">
        <v>235</v>
      </c>
      <c r="F2104" s="72">
        <v>-55</v>
      </c>
      <c r="G2104" s="72" t="s">
        <v>1511</v>
      </c>
    </row>
    <row r="2105" spans="1:7">
      <c r="A2105" s="72" t="s">
        <v>2406</v>
      </c>
      <c r="D2105" s="72" t="s">
        <v>2407</v>
      </c>
      <c r="E2105" s="72">
        <v>256</v>
      </c>
      <c r="F2105" s="72">
        <v>256</v>
      </c>
      <c r="G2105" s="72" t="s">
        <v>252</v>
      </c>
    </row>
    <row r="2106" spans="1:7">
      <c r="A2106" s="72" t="s">
        <v>2406</v>
      </c>
      <c r="D2106" s="72" t="s">
        <v>2408</v>
      </c>
      <c r="E2106" s="72" t="s">
        <v>235</v>
      </c>
      <c r="F2106" s="72" t="s">
        <v>235</v>
      </c>
      <c r="G2106" s="72" t="s">
        <v>252</v>
      </c>
    </row>
    <row r="2107" spans="1:7">
      <c r="A2107" s="72" t="s">
        <v>2406</v>
      </c>
      <c r="D2107" s="72" t="s">
        <v>2409</v>
      </c>
      <c r="E2107" s="72" t="s">
        <v>235</v>
      </c>
      <c r="F2107" s="72" t="s">
        <v>235</v>
      </c>
      <c r="G2107" s="72" t="s">
        <v>1507</v>
      </c>
    </row>
    <row r="2108" spans="1:7">
      <c r="A2108" s="72" t="s">
        <v>2406</v>
      </c>
      <c r="D2108" s="72" t="s">
        <v>2410</v>
      </c>
      <c r="E2108" s="72" t="s">
        <v>235</v>
      </c>
      <c r="F2108" s="72" t="s">
        <v>235</v>
      </c>
      <c r="G2108" s="72" t="s">
        <v>252</v>
      </c>
    </row>
    <row r="2109" spans="1:7">
      <c r="A2109" s="72" t="s">
        <v>2406</v>
      </c>
      <c r="D2109" s="72" t="s">
        <v>2411</v>
      </c>
      <c r="E2109" s="72" t="s">
        <v>235</v>
      </c>
      <c r="F2109" s="72" t="s">
        <v>235</v>
      </c>
      <c r="G2109" s="72" t="s">
        <v>1507</v>
      </c>
    </row>
    <row r="2110" spans="1:7">
      <c r="A2110" s="72" t="s">
        <v>2406</v>
      </c>
      <c r="D2110" s="72" t="s">
        <v>2412</v>
      </c>
      <c r="E2110" s="72" t="s">
        <v>235</v>
      </c>
      <c r="F2110" s="72">
        <v>-55</v>
      </c>
      <c r="G2110" s="72" t="s">
        <v>1511</v>
      </c>
    </row>
    <row r="2111" spans="1:7">
      <c r="A2111" s="72" t="s">
        <v>2406</v>
      </c>
      <c r="D2111" s="72" t="s">
        <v>2413</v>
      </c>
      <c r="E2111" s="72" t="s">
        <v>235</v>
      </c>
      <c r="F2111" s="72" t="s">
        <v>235</v>
      </c>
      <c r="G2111" s="72" t="s">
        <v>252</v>
      </c>
    </row>
    <row r="2112" spans="1:7">
      <c r="A2112" s="72" t="s">
        <v>2406</v>
      </c>
      <c r="D2112" s="72" t="s">
        <v>2414</v>
      </c>
      <c r="E2112" s="72" t="s">
        <v>235</v>
      </c>
      <c r="F2112" s="72" t="s">
        <v>235</v>
      </c>
      <c r="G2112" s="72" t="s">
        <v>1507</v>
      </c>
    </row>
    <row r="2113" spans="1:7">
      <c r="A2113" s="72" t="s">
        <v>2406</v>
      </c>
      <c r="D2113" s="72" t="s">
        <v>2415</v>
      </c>
      <c r="E2113" s="72" t="s">
        <v>235</v>
      </c>
      <c r="F2113" s="72" t="s">
        <v>235</v>
      </c>
      <c r="G2113" s="72" t="s">
        <v>252</v>
      </c>
    </row>
    <row r="2114" spans="1:7">
      <c r="A2114" s="72" t="s">
        <v>2406</v>
      </c>
      <c r="D2114" s="72" t="s">
        <v>2416</v>
      </c>
      <c r="E2114" s="72" t="s">
        <v>235</v>
      </c>
      <c r="F2114" s="72" t="s">
        <v>235</v>
      </c>
      <c r="G2114" s="72" t="s">
        <v>1507</v>
      </c>
    </row>
    <row r="2115" spans="1:7">
      <c r="A2115" s="72" t="s">
        <v>2406</v>
      </c>
      <c r="D2115" s="72" t="s">
        <v>2417</v>
      </c>
      <c r="E2115" s="72" t="s">
        <v>235</v>
      </c>
      <c r="F2115" s="72">
        <v>-55</v>
      </c>
      <c r="G2115" s="72" t="s">
        <v>1511</v>
      </c>
    </row>
    <row r="2116" spans="1:7">
      <c r="A2116" s="72" t="s">
        <v>2406</v>
      </c>
      <c r="D2116" s="72" t="s">
        <v>2418</v>
      </c>
      <c r="E2116" s="72" t="s">
        <v>235</v>
      </c>
      <c r="F2116" s="72" t="s">
        <v>235</v>
      </c>
      <c r="G2116" s="72" t="s">
        <v>252</v>
      </c>
    </row>
    <row r="2117" spans="1:7">
      <c r="A2117" s="72" t="s">
        <v>2406</v>
      </c>
      <c r="D2117" s="72" t="s">
        <v>2419</v>
      </c>
      <c r="E2117" s="72" t="s">
        <v>235</v>
      </c>
      <c r="F2117" s="72" t="s">
        <v>235</v>
      </c>
      <c r="G2117" s="72" t="s">
        <v>1507</v>
      </c>
    </row>
    <row r="2118" spans="1:7">
      <c r="A2118" s="72" t="s">
        <v>2406</v>
      </c>
      <c r="D2118" s="72" t="s">
        <v>2420</v>
      </c>
      <c r="E2118" s="72" t="s">
        <v>235</v>
      </c>
      <c r="F2118" s="72" t="s">
        <v>235</v>
      </c>
      <c r="G2118" s="72" t="s">
        <v>252</v>
      </c>
    </row>
    <row r="2119" spans="1:7">
      <c r="A2119" s="72" t="s">
        <v>2406</v>
      </c>
      <c r="D2119" s="72" t="s">
        <v>2421</v>
      </c>
      <c r="E2119" s="72" t="s">
        <v>235</v>
      </c>
      <c r="F2119" s="72" t="s">
        <v>235</v>
      </c>
      <c r="G2119" s="72" t="s">
        <v>1507</v>
      </c>
    </row>
    <row r="2120" spans="1:7">
      <c r="A2120" s="72" t="s">
        <v>2406</v>
      </c>
      <c r="D2120" s="72" t="s">
        <v>2422</v>
      </c>
      <c r="E2120" s="72" t="s">
        <v>235</v>
      </c>
      <c r="F2120" s="72">
        <v>-55</v>
      </c>
      <c r="G2120" s="72" t="s">
        <v>1511</v>
      </c>
    </row>
    <row r="2121" spans="1:7">
      <c r="A2121" s="72" t="s">
        <v>2406</v>
      </c>
      <c r="D2121" s="72" t="s">
        <v>2423</v>
      </c>
      <c r="E2121" s="72" t="s">
        <v>235</v>
      </c>
      <c r="F2121" s="72" t="s">
        <v>235</v>
      </c>
      <c r="G2121" s="72" t="s">
        <v>252</v>
      </c>
    </row>
    <row r="2122" spans="1:7">
      <c r="A2122" s="72" t="s">
        <v>2406</v>
      </c>
      <c r="D2122" s="72" t="s">
        <v>2424</v>
      </c>
      <c r="E2122" s="72" t="s">
        <v>235</v>
      </c>
      <c r="F2122" s="72" t="s">
        <v>235</v>
      </c>
      <c r="G2122" s="72" t="s">
        <v>1507</v>
      </c>
    </row>
    <row r="2123" spans="1:7">
      <c r="A2123" s="72" t="s">
        <v>2406</v>
      </c>
      <c r="D2123" s="72" t="s">
        <v>2425</v>
      </c>
      <c r="E2123" s="72" t="s">
        <v>235</v>
      </c>
      <c r="F2123" s="72" t="s">
        <v>235</v>
      </c>
      <c r="G2123" s="72" t="s">
        <v>252</v>
      </c>
    </row>
    <row r="2124" spans="1:7">
      <c r="A2124" s="72" t="s">
        <v>2406</v>
      </c>
      <c r="D2124" s="72" t="s">
        <v>2426</v>
      </c>
      <c r="E2124" s="72" t="s">
        <v>235</v>
      </c>
      <c r="F2124" s="72" t="s">
        <v>235</v>
      </c>
      <c r="G2124" s="72" t="s">
        <v>1507</v>
      </c>
    </row>
    <row r="2125" spans="1:7">
      <c r="A2125" s="72" t="s">
        <v>2406</v>
      </c>
      <c r="D2125" s="72" t="s">
        <v>2427</v>
      </c>
      <c r="E2125" s="72" t="s">
        <v>235</v>
      </c>
      <c r="F2125" s="72">
        <v>-55</v>
      </c>
      <c r="G2125" s="72" t="s">
        <v>1511</v>
      </c>
    </row>
    <row r="2126" spans="1:7">
      <c r="A2126" s="72" t="s">
        <v>2406</v>
      </c>
      <c r="D2126" s="72" t="s">
        <v>2428</v>
      </c>
      <c r="E2126" s="72" t="s">
        <v>235</v>
      </c>
      <c r="F2126" s="72" t="s">
        <v>235</v>
      </c>
      <c r="G2126" s="72" t="s">
        <v>252</v>
      </c>
    </row>
    <row r="2127" spans="1:7">
      <c r="A2127" s="72" t="s">
        <v>2406</v>
      </c>
      <c r="D2127" s="72" t="s">
        <v>2429</v>
      </c>
      <c r="E2127" s="72" t="s">
        <v>235</v>
      </c>
      <c r="F2127" s="72" t="s">
        <v>235</v>
      </c>
      <c r="G2127" s="72" t="s">
        <v>1507</v>
      </c>
    </row>
    <row r="2128" spans="1:7">
      <c r="A2128" s="72" t="s">
        <v>2406</v>
      </c>
      <c r="D2128" s="72" t="s">
        <v>2430</v>
      </c>
      <c r="E2128" s="72" t="s">
        <v>235</v>
      </c>
      <c r="F2128" s="72" t="s">
        <v>235</v>
      </c>
      <c r="G2128" s="72" t="s">
        <v>252</v>
      </c>
    </row>
    <row r="2129" spans="1:7">
      <c r="A2129" s="72" t="s">
        <v>2406</v>
      </c>
      <c r="D2129" s="72" t="s">
        <v>2431</v>
      </c>
      <c r="E2129" s="72" t="s">
        <v>235</v>
      </c>
      <c r="F2129" s="72" t="s">
        <v>235</v>
      </c>
      <c r="G2129" s="72" t="s">
        <v>1507</v>
      </c>
    </row>
    <row r="2130" spans="1:7">
      <c r="A2130" s="72" t="s">
        <v>2406</v>
      </c>
      <c r="D2130" s="72" t="s">
        <v>2432</v>
      </c>
      <c r="E2130" s="72" t="s">
        <v>235</v>
      </c>
      <c r="F2130" s="72">
        <v>-55</v>
      </c>
      <c r="G2130" s="72" t="s">
        <v>1511</v>
      </c>
    </row>
    <row r="2131" spans="1:7">
      <c r="A2131" s="72" t="s">
        <v>2406</v>
      </c>
      <c r="D2131" s="72" t="s">
        <v>2433</v>
      </c>
      <c r="E2131" s="72" t="s">
        <v>235</v>
      </c>
      <c r="F2131" s="72" t="s">
        <v>235</v>
      </c>
      <c r="G2131" s="72" t="s">
        <v>252</v>
      </c>
    </row>
    <row r="2132" spans="1:7">
      <c r="A2132" s="72" t="s">
        <v>2406</v>
      </c>
      <c r="D2132" s="72" t="s">
        <v>2434</v>
      </c>
      <c r="E2132" s="72" t="s">
        <v>235</v>
      </c>
      <c r="F2132" s="72" t="s">
        <v>235</v>
      </c>
      <c r="G2132" s="72" t="s">
        <v>1507</v>
      </c>
    </row>
    <row r="2133" spans="1:7">
      <c r="A2133" s="72" t="s">
        <v>2406</v>
      </c>
      <c r="D2133" s="72" t="s">
        <v>2435</v>
      </c>
      <c r="E2133" s="72" t="s">
        <v>235</v>
      </c>
      <c r="F2133" s="72" t="s">
        <v>235</v>
      </c>
      <c r="G2133" s="72" t="s">
        <v>252</v>
      </c>
    </row>
    <row r="2134" spans="1:7">
      <c r="A2134" s="72" t="s">
        <v>2406</v>
      </c>
      <c r="D2134" s="72" t="s">
        <v>2436</v>
      </c>
      <c r="E2134" s="72" t="s">
        <v>235</v>
      </c>
      <c r="F2134" s="72" t="s">
        <v>235</v>
      </c>
      <c r="G2134" s="72" t="s">
        <v>1507</v>
      </c>
    </row>
    <row r="2135" spans="1:7">
      <c r="A2135" s="72" t="s">
        <v>2406</v>
      </c>
      <c r="D2135" s="72" t="s">
        <v>2437</v>
      </c>
      <c r="E2135" s="72" t="s">
        <v>235</v>
      </c>
      <c r="F2135" s="72">
        <v>-55</v>
      </c>
      <c r="G2135" s="72" t="s">
        <v>1511</v>
      </c>
    </row>
    <row r="2136" spans="1:7">
      <c r="A2136" s="72" t="s">
        <v>2406</v>
      </c>
      <c r="D2136" s="72" t="s">
        <v>2438</v>
      </c>
      <c r="E2136" s="72" t="s">
        <v>235</v>
      </c>
      <c r="F2136" s="72" t="s">
        <v>235</v>
      </c>
      <c r="G2136" s="72" t="s">
        <v>252</v>
      </c>
    </row>
    <row r="2137" spans="1:7">
      <c r="A2137" s="72" t="s">
        <v>2406</v>
      </c>
      <c r="D2137" s="72" t="s">
        <v>2439</v>
      </c>
      <c r="E2137" s="72" t="s">
        <v>235</v>
      </c>
      <c r="F2137" s="72" t="s">
        <v>235</v>
      </c>
      <c r="G2137" s="72" t="s">
        <v>1507</v>
      </c>
    </row>
    <row r="2138" spans="1:7">
      <c r="A2138" s="72" t="s">
        <v>2406</v>
      </c>
      <c r="D2138" s="72" t="s">
        <v>2440</v>
      </c>
      <c r="E2138" s="72" t="s">
        <v>235</v>
      </c>
      <c r="F2138" s="72" t="s">
        <v>235</v>
      </c>
      <c r="G2138" s="72" t="s">
        <v>252</v>
      </c>
    </row>
    <row r="2139" spans="1:7">
      <c r="A2139" s="72" t="s">
        <v>2406</v>
      </c>
      <c r="D2139" s="72" t="s">
        <v>2441</v>
      </c>
      <c r="E2139" s="72" t="s">
        <v>235</v>
      </c>
      <c r="F2139" s="72" t="s">
        <v>235</v>
      </c>
      <c r="G2139" s="72" t="s">
        <v>1507</v>
      </c>
    </row>
    <row r="2140" spans="1:7">
      <c r="A2140" s="72" t="s">
        <v>2406</v>
      </c>
      <c r="D2140" s="72" t="s">
        <v>2442</v>
      </c>
      <c r="E2140" s="72" t="s">
        <v>235</v>
      </c>
      <c r="F2140" s="72">
        <v>-55</v>
      </c>
      <c r="G2140" s="72" t="s">
        <v>1511</v>
      </c>
    </row>
    <row r="2141" spans="1:7">
      <c r="A2141" s="72" t="s">
        <v>2406</v>
      </c>
      <c r="D2141" s="72" t="s">
        <v>2443</v>
      </c>
      <c r="E2141" s="72" t="s">
        <v>235</v>
      </c>
      <c r="F2141" s="72" t="s">
        <v>235</v>
      </c>
      <c r="G2141" s="72" t="s">
        <v>252</v>
      </c>
    </row>
    <row r="2142" spans="1:7">
      <c r="A2142" s="72" t="s">
        <v>2406</v>
      </c>
      <c r="D2142" s="72" t="s">
        <v>2444</v>
      </c>
      <c r="E2142" s="72" t="s">
        <v>235</v>
      </c>
      <c r="F2142" s="72" t="s">
        <v>235</v>
      </c>
      <c r="G2142" s="72" t="s">
        <v>1507</v>
      </c>
    </row>
    <row r="2143" spans="1:7">
      <c r="A2143" s="72" t="s">
        <v>2406</v>
      </c>
      <c r="D2143" s="72" t="s">
        <v>2445</v>
      </c>
      <c r="E2143" s="72" t="s">
        <v>235</v>
      </c>
      <c r="F2143" s="72" t="s">
        <v>235</v>
      </c>
      <c r="G2143" s="72" t="s">
        <v>252</v>
      </c>
    </row>
    <row r="2144" spans="1:7">
      <c r="A2144" s="72" t="s">
        <v>2406</v>
      </c>
      <c r="D2144" s="72" t="s">
        <v>2446</v>
      </c>
      <c r="E2144" s="72" t="s">
        <v>235</v>
      </c>
      <c r="F2144" s="72" t="s">
        <v>235</v>
      </c>
      <c r="G2144" s="72" t="s">
        <v>1507</v>
      </c>
    </row>
    <row r="2145" spans="1:7">
      <c r="A2145" s="72" t="s">
        <v>2406</v>
      </c>
      <c r="D2145" s="72" t="s">
        <v>2447</v>
      </c>
      <c r="E2145" s="72" t="s">
        <v>235</v>
      </c>
      <c r="F2145" s="72">
        <v>-55</v>
      </c>
      <c r="G2145" s="72" t="s">
        <v>1511</v>
      </c>
    </row>
    <row r="2146" spans="1:7">
      <c r="A2146" s="72" t="s">
        <v>2406</v>
      </c>
      <c r="D2146" s="72" t="s">
        <v>2448</v>
      </c>
      <c r="E2146" s="72" t="s">
        <v>235</v>
      </c>
      <c r="F2146" s="72" t="s">
        <v>235</v>
      </c>
      <c r="G2146" s="72" t="s">
        <v>252</v>
      </c>
    </row>
    <row r="2147" spans="1:7">
      <c r="A2147" s="72" t="s">
        <v>2406</v>
      </c>
      <c r="D2147" s="72" t="s">
        <v>2449</v>
      </c>
      <c r="E2147" s="72" t="s">
        <v>235</v>
      </c>
      <c r="F2147" s="72" t="s">
        <v>235</v>
      </c>
      <c r="G2147" s="72" t="s">
        <v>1507</v>
      </c>
    </row>
    <row r="2148" spans="1:7">
      <c r="A2148" s="72" t="s">
        <v>2406</v>
      </c>
      <c r="D2148" s="72" t="s">
        <v>2450</v>
      </c>
      <c r="E2148" s="72" t="s">
        <v>235</v>
      </c>
      <c r="F2148" s="72" t="s">
        <v>235</v>
      </c>
      <c r="G2148" s="72" t="s">
        <v>252</v>
      </c>
    </row>
    <row r="2149" spans="1:7">
      <c r="A2149" s="72" t="s">
        <v>2406</v>
      </c>
      <c r="D2149" s="72" t="s">
        <v>2451</v>
      </c>
      <c r="E2149" s="72" t="s">
        <v>235</v>
      </c>
      <c r="F2149" s="72" t="s">
        <v>235</v>
      </c>
      <c r="G2149" s="72" t="s">
        <v>1507</v>
      </c>
    </row>
    <row r="2150" spans="1:7">
      <c r="A2150" s="72" t="s">
        <v>2406</v>
      </c>
      <c r="D2150" s="72" t="s">
        <v>2452</v>
      </c>
      <c r="E2150" s="72" t="s">
        <v>235</v>
      </c>
      <c r="F2150" s="72">
        <v>-55</v>
      </c>
      <c r="G2150" s="72" t="s">
        <v>1511</v>
      </c>
    </row>
    <row r="2151" spans="1:7">
      <c r="A2151" s="72" t="s">
        <v>2406</v>
      </c>
      <c r="D2151" s="72" t="s">
        <v>2453</v>
      </c>
      <c r="E2151" s="72" t="s">
        <v>235</v>
      </c>
      <c r="F2151" s="72" t="s">
        <v>235</v>
      </c>
      <c r="G2151" s="72" t="s">
        <v>252</v>
      </c>
    </row>
    <row r="2152" spans="1:7">
      <c r="A2152" s="72" t="s">
        <v>2406</v>
      </c>
      <c r="D2152" s="72" t="s">
        <v>2454</v>
      </c>
      <c r="E2152" s="72" t="s">
        <v>235</v>
      </c>
      <c r="F2152" s="72" t="s">
        <v>235</v>
      </c>
      <c r="G2152" s="72" t="s">
        <v>1507</v>
      </c>
    </row>
    <row r="2153" spans="1:7">
      <c r="A2153" s="72" t="s">
        <v>2406</v>
      </c>
      <c r="D2153" s="72" t="s">
        <v>2455</v>
      </c>
      <c r="E2153" s="72" t="s">
        <v>235</v>
      </c>
      <c r="F2153" s="72" t="s">
        <v>235</v>
      </c>
      <c r="G2153" s="72" t="s">
        <v>252</v>
      </c>
    </row>
    <row r="2154" spans="1:7">
      <c r="A2154" s="72" t="s">
        <v>2406</v>
      </c>
      <c r="D2154" s="72" t="s">
        <v>2456</v>
      </c>
      <c r="E2154" s="72" t="s">
        <v>235</v>
      </c>
      <c r="F2154" s="72" t="s">
        <v>235</v>
      </c>
      <c r="G2154" s="72" t="s">
        <v>1507</v>
      </c>
    </row>
    <row r="2155" spans="1:7">
      <c r="A2155" s="72" t="s">
        <v>2406</v>
      </c>
      <c r="D2155" s="72" t="s">
        <v>2457</v>
      </c>
      <c r="E2155" s="72" t="s">
        <v>235</v>
      </c>
      <c r="F2155" s="72">
        <v>-55</v>
      </c>
      <c r="G2155" s="72" t="s">
        <v>1511</v>
      </c>
    </row>
    <row r="2156" spans="1:7">
      <c r="A2156" s="72" t="s">
        <v>2406</v>
      </c>
      <c r="D2156" s="72" t="s">
        <v>2458</v>
      </c>
      <c r="E2156" s="72" t="s">
        <v>235</v>
      </c>
      <c r="F2156" s="72" t="s">
        <v>235</v>
      </c>
      <c r="G2156" s="72" t="s">
        <v>252</v>
      </c>
    </row>
    <row r="2157" spans="1:7">
      <c r="A2157" s="72" t="s">
        <v>2406</v>
      </c>
      <c r="D2157" s="72" t="s">
        <v>2459</v>
      </c>
      <c r="E2157" s="72" t="s">
        <v>235</v>
      </c>
      <c r="F2157" s="72" t="s">
        <v>235</v>
      </c>
      <c r="G2157" s="72" t="s">
        <v>1507</v>
      </c>
    </row>
    <row r="2158" spans="1:7">
      <c r="A2158" s="72" t="s">
        <v>2406</v>
      </c>
      <c r="D2158" s="72" t="s">
        <v>2460</v>
      </c>
      <c r="E2158" s="72" t="s">
        <v>235</v>
      </c>
      <c r="F2158" s="72" t="s">
        <v>235</v>
      </c>
      <c r="G2158" s="72" t="s">
        <v>252</v>
      </c>
    </row>
    <row r="2159" spans="1:7">
      <c r="A2159" s="72" t="s">
        <v>2406</v>
      </c>
      <c r="D2159" s="72" t="s">
        <v>2461</v>
      </c>
      <c r="E2159" s="72" t="s">
        <v>235</v>
      </c>
      <c r="F2159" s="72" t="s">
        <v>235</v>
      </c>
      <c r="G2159" s="72" t="s">
        <v>1507</v>
      </c>
    </row>
    <row r="2160" spans="1:7">
      <c r="A2160" s="72" t="s">
        <v>2406</v>
      </c>
      <c r="D2160" s="72" t="s">
        <v>2462</v>
      </c>
      <c r="E2160" s="72" t="s">
        <v>235</v>
      </c>
      <c r="F2160" s="72">
        <v>-55</v>
      </c>
      <c r="G2160" s="72" t="s">
        <v>1511</v>
      </c>
    </row>
    <row r="2161" spans="1:7">
      <c r="A2161" s="72" t="s">
        <v>2406</v>
      </c>
      <c r="D2161" s="72" t="s">
        <v>2463</v>
      </c>
      <c r="E2161" s="72" t="s">
        <v>235</v>
      </c>
      <c r="F2161" s="72" t="s">
        <v>235</v>
      </c>
      <c r="G2161" s="72" t="s">
        <v>252</v>
      </c>
    </row>
    <row r="2162" spans="1:7">
      <c r="A2162" s="72" t="s">
        <v>2406</v>
      </c>
      <c r="D2162" s="72" t="s">
        <v>2464</v>
      </c>
      <c r="E2162" s="72" t="s">
        <v>235</v>
      </c>
      <c r="F2162" s="72" t="s">
        <v>235</v>
      </c>
      <c r="G2162" s="72" t="s">
        <v>1507</v>
      </c>
    </row>
    <row r="2163" spans="1:7">
      <c r="A2163" s="72" t="s">
        <v>2406</v>
      </c>
      <c r="D2163" s="72" t="s">
        <v>2465</v>
      </c>
      <c r="E2163" s="72" t="s">
        <v>235</v>
      </c>
      <c r="F2163" s="72" t="s">
        <v>235</v>
      </c>
      <c r="G2163" s="72" t="s">
        <v>252</v>
      </c>
    </row>
    <row r="2164" spans="1:7">
      <c r="A2164" s="72" t="s">
        <v>2406</v>
      </c>
      <c r="D2164" s="72" t="s">
        <v>2466</v>
      </c>
      <c r="E2164" s="72" t="s">
        <v>235</v>
      </c>
      <c r="F2164" s="72" t="s">
        <v>235</v>
      </c>
      <c r="G2164" s="72" t="s">
        <v>1507</v>
      </c>
    </row>
    <row r="2165" spans="1:7">
      <c r="A2165" s="72" t="s">
        <v>2406</v>
      </c>
      <c r="D2165" s="72" t="s">
        <v>2467</v>
      </c>
      <c r="E2165" s="72" t="s">
        <v>235</v>
      </c>
      <c r="F2165" s="72">
        <v>-55</v>
      </c>
      <c r="G2165" s="72" t="s">
        <v>1511</v>
      </c>
    </row>
    <row r="2166" spans="1:7">
      <c r="A2166" s="72" t="s">
        <v>2406</v>
      </c>
      <c r="D2166" s="72" t="s">
        <v>2468</v>
      </c>
      <c r="E2166" s="72" t="s">
        <v>235</v>
      </c>
      <c r="F2166" s="72" t="s">
        <v>235</v>
      </c>
      <c r="G2166" s="72" t="s">
        <v>252</v>
      </c>
    </row>
    <row r="2167" spans="1:7">
      <c r="A2167" s="72" t="s">
        <v>2406</v>
      </c>
      <c r="D2167" s="72" t="s">
        <v>2469</v>
      </c>
      <c r="E2167" s="72" t="s">
        <v>235</v>
      </c>
      <c r="F2167" s="72" t="s">
        <v>235</v>
      </c>
      <c r="G2167" s="72" t="s">
        <v>1507</v>
      </c>
    </row>
    <row r="2168" spans="1:7">
      <c r="A2168" s="72" t="s">
        <v>2406</v>
      </c>
      <c r="D2168" s="72" t="s">
        <v>2470</v>
      </c>
      <c r="E2168" s="72" t="s">
        <v>235</v>
      </c>
      <c r="F2168" s="72" t="s">
        <v>235</v>
      </c>
      <c r="G2168" s="72" t="s">
        <v>252</v>
      </c>
    </row>
    <row r="2169" spans="1:7">
      <c r="A2169" s="72" t="s">
        <v>2406</v>
      </c>
      <c r="D2169" s="72" t="s">
        <v>2471</v>
      </c>
      <c r="E2169" s="72" t="s">
        <v>235</v>
      </c>
      <c r="F2169" s="72" t="s">
        <v>235</v>
      </c>
      <c r="G2169" s="72" t="s">
        <v>1507</v>
      </c>
    </row>
    <row r="2170" spans="1:7">
      <c r="A2170" s="72" t="s">
        <v>2406</v>
      </c>
      <c r="D2170" s="72" t="s">
        <v>2472</v>
      </c>
      <c r="E2170" s="72" t="s">
        <v>235</v>
      </c>
      <c r="F2170" s="72">
        <v>-55</v>
      </c>
      <c r="G2170" s="72" t="s">
        <v>1511</v>
      </c>
    </row>
    <row r="2171" spans="1:7">
      <c r="A2171" s="72" t="s">
        <v>2406</v>
      </c>
      <c r="D2171" s="72" t="s">
        <v>2473</v>
      </c>
      <c r="E2171" s="72" t="s">
        <v>235</v>
      </c>
      <c r="F2171" s="72" t="s">
        <v>235</v>
      </c>
      <c r="G2171" s="72" t="s">
        <v>252</v>
      </c>
    </row>
    <row r="2172" spans="1:7">
      <c r="A2172" s="72" t="s">
        <v>2406</v>
      </c>
      <c r="D2172" s="72" t="s">
        <v>2474</v>
      </c>
      <c r="E2172" s="72" t="s">
        <v>235</v>
      </c>
      <c r="F2172" s="72" t="s">
        <v>235</v>
      </c>
      <c r="G2172" s="72" t="s">
        <v>1507</v>
      </c>
    </row>
    <row r="2173" spans="1:7">
      <c r="A2173" s="72" t="s">
        <v>2406</v>
      </c>
      <c r="D2173" s="72" t="s">
        <v>2475</v>
      </c>
      <c r="E2173" s="72" t="s">
        <v>235</v>
      </c>
      <c r="F2173" s="72" t="s">
        <v>235</v>
      </c>
      <c r="G2173" s="72" t="s">
        <v>252</v>
      </c>
    </row>
    <row r="2174" spans="1:7">
      <c r="A2174" s="72" t="s">
        <v>2406</v>
      </c>
      <c r="D2174" s="72" t="s">
        <v>2476</v>
      </c>
      <c r="E2174" s="72" t="s">
        <v>235</v>
      </c>
      <c r="F2174" s="72" t="s">
        <v>235</v>
      </c>
      <c r="G2174" s="72" t="s">
        <v>1507</v>
      </c>
    </row>
    <row r="2175" spans="1:7">
      <c r="A2175" s="72" t="s">
        <v>2406</v>
      </c>
      <c r="D2175" s="72" t="s">
        <v>2477</v>
      </c>
      <c r="E2175" s="72" t="s">
        <v>235</v>
      </c>
      <c r="F2175" s="72">
        <v>-55</v>
      </c>
      <c r="G2175" s="72" t="s">
        <v>1511</v>
      </c>
    </row>
    <row r="2176" spans="1:7">
      <c r="A2176" s="72" t="s">
        <v>2406</v>
      </c>
      <c r="D2176" s="72" t="s">
        <v>2478</v>
      </c>
      <c r="E2176" s="72" t="s">
        <v>235</v>
      </c>
      <c r="F2176" s="72" t="s">
        <v>235</v>
      </c>
      <c r="G2176" s="72" t="s">
        <v>252</v>
      </c>
    </row>
    <row r="2177" spans="1:7">
      <c r="A2177" s="72" t="s">
        <v>2406</v>
      </c>
      <c r="D2177" s="72" t="s">
        <v>2479</v>
      </c>
      <c r="E2177" s="72" t="s">
        <v>235</v>
      </c>
      <c r="F2177" s="72" t="s">
        <v>235</v>
      </c>
      <c r="G2177" s="72" t="s">
        <v>1507</v>
      </c>
    </row>
    <row r="2178" spans="1:7">
      <c r="A2178" s="72" t="s">
        <v>2406</v>
      </c>
      <c r="D2178" s="72" t="s">
        <v>2480</v>
      </c>
      <c r="E2178" s="72" t="s">
        <v>235</v>
      </c>
      <c r="F2178" s="72" t="s">
        <v>235</v>
      </c>
      <c r="G2178" s="72" t="s">
        <v>252</v>
      </c>
    </row>
    <row r="2179" spans="1:7">
      <c r="A2179" s="72" t="s">
        <v>2406</v>
      </c>
      <c r="D2179" s="72" t="s">
        <v>2481</v>
      </c>
      <c r="E2179" s="72" t="s">
        <v>235</v>
      </c>
      <c r="F2179" s="72" t="s">
        <v>235</v>
      </c>
      <c r="G2179" s="72" t="s">
        <v>1507</v>
      </c>
    </row>
    <row r="2180" spans="1:7">
      <c r="A2180" s="72" t="s">
        <v>2406</v>
      </c>
      <c r="D2180" s="72" t="s">
        <v>2482</v>
      </c>
      <c r="E2180" s="72" t="s">
        <v>235</v>
      </c>
      <c r="F2180" s="72">
        <v>-55</v>
      </c>
      <c r="G2180" s="72" t="s">
        <v>1511</v>
      </c>
    </row>
    <row r="2181" spans="1:7">
      <c r="A2181" s="72" t="s">
        <v>2406</v>
      </c>
      <c r="D2181" s="72" t="s">
        <v>2483</v>
      </c>
      <c r="E2181" s="72" t="s">
        <v>235</v>
      </c>
      <c r="F2181" s="72" t="s">
        <v>235</v>
      </c>
      <c r="G2181" s="72" t="s">
        <v>252</v>
      </c>
    </row>
    <row r="2182" spans="1:7">
      <c r="A2182" s="72" t="s">
        <v>2406</v>
      </c>
      <c r="D2182" s="72" t="s">
        <v>2484</v>
      </c>
      <c r="E2182" s="72" t="s">
        <v>235</v>
      </c>
      <c r="F2182" s="72" t="s">
        <v>235</v>
      </c>
      <c r="G2182" s="72" t="s">
        <v>1507</v>
      </c>
    </row>
    <row r="2183" spans="1:7">
      <c r="A2183" s="72" t="s">
        <v>2406</v>
      </c>
      <c r="D2183" s="72" t="s">
        <v>2485</v>
      </c>
      <c r="E2183" s="72" t="s">
        <v>235</v>
      </c>
      <c r="F2183" s="72" t="s">
        <v>235</v>
      </c>
      <c r="G2183" s="72" t="s">
        <v>252</v>
      </c>
    </row>
    <row r="2184" spans="1:7">
      <c r="A2184" s="72" t="s">
        <v>2406</v>
      </c>
      <c r="D2184" s="72" t="s">
        <v>2486</v>
      </c>
      <c r="E2184" s="72" t="s">
        <v>235</v>
      </c>
      <c r="F2184" s="72" t="s">
        <v>235</v>
      </c>
      <c r="G2184" s="72" t="s">
        <v>1507</v>
      </c>
    </row>
    <row r="2185" spans="1:7">
      <c r="A2185" s="72" t="s">
        <v>2406</v>
      </c>
      <c r="D2185" s="72" t="s">
        <v>2487</v>
      </c>
      <c r="E2185" s="72" t="s">
        <v>235</v>
      </c>
      <c r="F2185" s="72">
        <v>-55</v>
      </c>
      <c r="G2185" s="72" t="s">
        <v>1511</v>
      </c>
    </row>
    <row r="2186" spans="1:7">
      <c r="A2186" s="72" t="s">
        <v>2406</v>
      </c>
      <c r="D2186" s="72" t="s">
        <v>2488</v>
      </c>
      <c r="E2186" s="72" t="s">
        <v>235</v>
      </c>
      <c r="F2186" s="72" t="s">
        <v>235</v>
      </c>
      <c r="G2186" s="72" t="s">
        <v>252</v>
      </c>
    </row>
    <row r="2187" spans="1:7">
      <c r="A2187" s="72" t="s">
        <v>2406</v>
      </c>
      <c r="D2187" s="72" t="s">
        <v>2489</v>
      </c>
      <c r="E2187" s="72" t="s">
        <v>235</v>
      </c>
      <c r="F2187" s="72" t="s">
        <v>235</v>
      </c>
      <c r="G2187" s="72" t="s">
        <v>1507</v>
      </c>
    </row>
    <row r="2188" spans="1:7">
      <c r="A2188" s="72" t="s">
        <v>2406</v>
      </c>
      <c r="D2188" s="72" t="s">
        <v>2490</v>
      </c>
      <c r="E2188" s="72" t="s">
        <v>235</v>
      </c>
      <c r="F2188" s="72" t="s">
        <v>235</v>
      </c>
      <c r="G2188" s="72" t="s">
        <v>252</v>
      </c>
    </row>
    <row r="2189" spans="1:7">
      <c r="A2189" s="72" t="s">
        <v>2406</v>
      </c>
      <c r="D2189" s="72" t="s">
        <v>2491</v>
      </c>
      <c r="E2189" s="72" t="s">
        <v>235</v>
      </c>
      <c r="F2189" s="72" t="s">
        <v>235</v>
      </c>
      <c r="G2189" s="72" t="s">
        <v>1507</v>
      </c>
    </row>
    <row r="2190" spans="1:7">
      <c r="A2190" s="72" t="s">
        <v>2406</v>
      </c>
      <c r="D2190" s="72" t="s">
        <v>2492</v>
      </c>
      <c r="E2190" s="72" t="s">
        <v>235</v>
      </c>
      <c r="F2190" s="72">
        <v>-55</v>
      </c>
      <c r="G2190" s="72" t="s">
        <v>1511</v>
      </c>
    </row>
    <row r="2191" spans="1:7">
      <c r="A2191" s="72" t="s">
        <v>2406</v>
      </c>
      <c r="D2191" s="72" t="s">
        <v>2493</v>
      </c>
      <c r="E2191" s="72" t="s">
        <v>235</v>
      </c>
      <c r="F2191" s="72" t="s">
        <v>235</v>
      </c>
      <c r="G2191" s="72" t="s">
        <v>252</v>
      </c>
    </row>
    <row r="2192" spans="1:7">
      <c r="A2192" s="72" t="s">
        <v>2406</v>
      </c>
      <c r="D2192" s="72" t="s">
        <v>2494</v>
      </c>
      <c r="E2192" s="72" t="s">
        <v>235</v>
      </c>
      <c r="F2192" s="72" t="s">
        <v>235</v>
      </c>
      <c r="G2192" s="72" t="s">
        <v>1507</v>
      </c>
    </row>
    <row r="2193" spans="1:7">
      <c r="A2193" s="72" t="s">
        <v>2406</v>
      </c>
      <c r="D2193" s="72" t="s">
        <v>2495</v>
      </c>
      <c r="E2193" s="72" t="s">
        <v>235</v>
      </c>
      <c r="F2193" s="72" t="s">
        <v>235</v>
      </c>
      <c r="G2193" s="72" t="s">
        <v>252</v>
      </c>
    </row>
    <row r="2194" spans="1:7">
      <c r="A2194" s="72" t="s">
        <v>2406</v>
      </c>
      <c r="D2194" s="72" t="s">
        <v>2496</v>
      </c>
      <c r="E2194" s="72" t="s">
        <v>235</v>
      </c>
      <c r="F2194" s="72" t="s">
        <v>235</v>
      </c>
      <c r="G2194" s="72" t="s">
        <v>1507</v>
      </c>
    </row>
    <row r="2195" spans="1:7">
      <c r="A2195" s="72" t="s">
        <v>2406</v>
      </c>
      <c r="D2195" s="72" t="s">
        <v>2497</v>
      </c>
      <c r="E2195" s="72" t="s">
        <v>235</v>
      </c>
      <c r="F2195" s="72">
        <v>-55</v>
      </c>
      <c r="G2195" s="72" t="s">
        <v>1511</v>
      </c>
    </row>
    <row r="2196" spans="1:7">
      <c r="A2196" s="72" t="s">
        <v>2406</v>
      </c>
      <c r="D2196" s="72" t="s">
        <v>2498</v>
      </c>
      <c r="E2196" s="72" t="s">
        <v>235</v>
      </c>
      <c r="F2196" s="72" t="s">
        <v>235</v>
      </c>
      <c r="G2196" s="72" t="s">
        <v>252</v>
      </c>
    </row>
    <row r="2197" spans="1:7">
      <c r="A2197" s="72" t="s">
        <v>2406</v>
      </c>
      <c r="D2197" s="72" t="s">
        <v>2499</v>
      </c>
      <c r="E2197" s="72" t="s">
        <v>235</v>
      </c>
      <c r="F2197" s="72" t="s">
        <v>235</v>
      </c>
      <c r="G2197" s="72" t="s">
        <v>1507</v>
      </c>
    </row>
    <row r="2198" spans="1:7">
      <c r="A2198" s="72" t="s">
        <v>2406</v>
      </c>
      <c r="D2198" s="72" t="s">
        <v>2500</v>
      </c>
      <c r="E2198" s="72" t="s">
        <v>235</v>
      </c>
      <c r="F2198" s="72" t="s">
        <v>235</v>
      </c>
      <c r="G2198" s="72" t="s">
        <v>252</v>
      </c>
    </row>
    <row r="2199" spans="1:7">
      <c r="A2199" s="72" t="s">
        <v>2406</v>
      </c>
      <c r="D2199" s="72" t="s">
        <v>2501</v>
      </c>
      <c r="E2199" s="72" t="s">
        <v>235</v>
      </c>
      <c r="F2199" s="72" t="s">
        <v>235</v>
      </c>
      <c r="G2199" s="72" t="s">
        <v>1507</v>
      </c>
    </row>
    <row r="2200" spans="1:7">
      <c r="A2200" s="72" t="s">
        <v>2406</v>
      </c>
      <c r="D2200" s="72" t="s">
        <v>2502</v>
      </c>
      <c r="E2200" s="72" t="s">
        <v>235</v>
      </c>
      <c r="F2200" s="72">
        <v>-55</v>
      </c>
      <c r="G2200" s="72" t="s">
        <v>1511</v>
      </c>
    </row>
    <row r="2201" spans="1:7">
      <c r="A2201" s="72" t="s">
        <v>2406</v>
      </c>
      <c r="D2201" s="72" t="s">
        <v>2503</v>
      </c>
      <c r="E2201" s="72" t="s">
        <v>235</v>
      </c>
      <c r="F2201" s="72" t="s">
        <v>235</v>
      </c>
      <c r="G2201" s="72" t="s">
        <v>252</v>
      </c>
    </row>
    <row r="2202" spans="1:7">
      <c r="A2202" s="72" t="s">
        <v>2406</v>
      </c>
      <c r="D2202" s="72" t="s">
        <v>2504</v>
      </c>
      <c r="E2202" s="72" t="s">
        <v>235</v>
      </c>
      <c r="F2202" s="72" t="s">
        <v>235</v>
      </c>
      <c r="G2202" s="72" t="s">
        <v>1507</v>
      </c>
    </row>
    <row r="2203" spans="1:7">
      <c r="A2203" s="72" t="s">
        <v>2406</v>
      </c>
      <c r="D2203" s="72" t="s">
        <v>2505</v>
      </c>
      <c r="E2203" s="72" t="s">
        <v>235</v>
      </c>
      <c r="F2203" s="72" t="s">
        <v>235</v>
      </c>
      <c r="G2203" s="72" t="s">
        <v>252</v>
      </c>
    </row>
    <row r="2204" spans="1:7">
      <c r="A2204" s="72" t="s">
        <v>2406</v>
      </c>
      <c r="D2204" s="72" t="s">
        <v>2506</v>
      </c>
      <c r="E2204" s="72" t="s">
        <v>235</v>
      </c>
      <c r="F2204" s="72" t="s">
        <v>235</v>
      </c>
      <c r="G2204" s="72" t="s">
        <v>1507</v>
      </c>
    </row>
    <row r="2205" spans="1:7">
      <c r="A2205" s="72" t="s">
        <v>2406</v>
      </c>
      <c r="D2205" s="72" t="s">
        <v>2507</v>
      </c>
      <c r="E2205" s="72" t="s">
        <v>235</v>
      </c>
      <c r="F2205" s="72">
        <v>-55</v>
      </c>
      <c r="G2205" s="72" t="s">
        <v>1511</v>
      </c>
    </row>
    <row r="2206" spans="1:7">
      <c r="A2206" s="72" t="s">
        <v>2406</v>
      </c>
      <c r="D2206" s="72" t="s">
        <v>2508</v>
      </c>
      <c r="E2206" s="72" t="s">
        <v>235</v>
      </c>
      <c r="F2206" s="72" t="s">
        <v>235</v>
      </c>
      <c r="G2206" s="72" t="s">
        <v>252</v>
      </c>
    </row>
    <row r="2207" spans="1:7">
      <c r="A2207" s="72" t="s">
        <v>2406</v>
      </c>
      <c r="D2207" s="72" t="s">
        <v>2509</v>
      </c>
      <c r="E2207" s="72" t="s">
        <v>235</v>
      </c>
      <c r="F2207" s="72" t="s">
        <v>235</v>
      </c>
      <c r="G2207" s="72" t="s">
        <v>1507</v>
      </c>
    </row>
    <row r="2208" spans="1:7">
      <c r="A2208" s="72" t="s">
        <v>2406</v>
      </c>
      <c r="D2208" s="72" t="s">
        <v>2510</v>
      </c>
      <c r="E2208" s="72" t="s">
        <v>235</v>
      </c>
      <c r="F2208" s="72" t="s">
        <v>235</v>
      </c>
      <c r="G2208" s="72" t="s">
        <v>252</v>
      </c>
    </row>
    <row r="2209" spans="1:7">
      <c r="A2209" s="72" t="s">
        <v>2406</v>
      </c>
      <c r="D2209" s="72" t="s">
        <v>2511</v>
      </c>
      <c r="E2209" s="72" t="s">
        <v>235</v>
      </c>
      <c r="F2209" s="72" t="s">
        <v>235</v>
      </c>
      <c r="G2209" s="72" t="s">
        <v>1507</v>
      </c>
    </row>
    <row r="2210" spans="1:7">
      <c r="A2210" s="72" t="s">
        <v>2406</v>
      </c>
      <c r="D2210" s="72" t="s">
        <v>2512</v>
      </c>
      <c r="E2210" s="72" t="s">
        <v>235</v>
      </c>
      <c r="F2210" s="72">
        <v>-55</v>
      </c>
      <c r="G2210" s="72" t="s">
        <v>1511</v>
      </c>
    </row>
    <row r="2211" spans="1:7">
      <c r="A2211" s="72" t="s">
        <v>2406</v>
      </c>
      <c r="D2211" s="72" t="s">
        <v>2513</v>
      </c>
      <c r="E2211" s="72" t="s">
        <v>235</v>
      </c>
      <c r="F2211" s="72" t="s">
        <v>235</v>
      </c>
      <c r="G2211" s="72" t="s">
        <v>252</v>
      </c>
    </row>
    <row r="2212" spans="1:7">
      <c r="A2212" s="72" t="s">
        <v>2406</v>
      </c>
      <c r="D2212" s="72" t="s">
        <v>2514</v>
      </c>
      <c r="E2212" s="72" t="s">
        <v>235</v>
      </c>
      <c r="F2212" s="72" t="s">
        <v>235</v>
      </c>
      <c r="G2212" s="72" t="s">
        <v>1507</v>
      </c>
    </row>
    <row r="2213" spans="1:7">
      <c r="A2213" s="72" t="s">
        <v>2406</v>
      </c>
      <c r="D2213" s="72" t="s">
        <v>2515</v>
      </c>
      <c r="E2213" s="72" t="s">
        <v>235</v>
      </c>
      <c r="F2213" s="72" t="s">
        <v>235</v>
      </c>
      <c r="G2213" s="72" t="s">
        <v>252</v>
      </c>
    </row>
    <row r="2214" spans="1:7">
      <c r="A2214" s="72" t="s">
        <v>2406</v>
      </c>
      <c r="D2214" s="72" t="s">
        <v>2516</v>
      </c>
      <c r="E2214" s="72" t="s">
        <v>235</v>
      </c>
      <c r="F2214" s="72" t="s">
        <v>235</v>
      </c>
      <c r="G2214" s="72" t="s">
        <v>1507</v>
      </c>
    </row>
    <row r="2215" spans="1:7">
      <c r="A2215" s="72" t="s">
        <v>2406</v>
      </c>
      <c r="D2215" s="72" t="s">
        <v>2517</v>
      </c>
      <c r="E2215" s="72" t="s">
        <v>235</v>
      </c>
      <c r="F2215" s="72">
        <v>-55</v>
      </c>
      <c r="G2215" s="72" t="s">
        <v>1511</v>
      </c>
    </row>
    <row r="2216" spans="1:7">
      <c r="A2216" s="72" t="s">
        <v>2406</v>
      </c>
      <c r="D2216" s="72" t="s">
        <v>2518</v>
      </c>
      <c r="E2216" s="72" t="s">
        <v>235</v>
      </c>
      <c r="F2216" s="72" t="s">
        <v>235</v>
      </c>
      <c r="G2216" s="72" t="s">
        <v>252</v>
      </c>
    </row>
    <row r="2217" spans="1:7">
      <c r="A2217" s="72" t="s">
        <v>2406</v>
      </c>
      <c r="D2217" s="72" t="s">
        <v>2519</v>
      </c>
      <c r="E2217" s="72" t="s">
        <v>235</v>
      </c>
      <c r="F2217" s="72" t="s">
        <v>235</v>
      </c>
      <c r="G2217" s="72" t="s">
        <v>1507</v>
      </c>
    </row>
    <row r="2218" spans="1:7">
      <c r="A2218" s="72" t="s">
        <v>2406</v>
      </c>
      <c r="D2218" s="72" t="s">
        <v>2520</v>
      </c>
      <c r="E2218" s="72" t="s">
        <v>235</v>
      </c>
      <c r="F2218" s="72" t="s">
        <v>235</v>
      </c>
      <c r="G2218" s="72" t="s">
        <v>252</v>
      </c>
    </row>
    <row r="2219" spans="1:7">
      <c r="A2219" s="72" t="s">
        <v>2406</v>
      </c>
      <c r="D2219" s="72" t="s">
        <v>2521</v>
      </c>
      <c r="E2219" s="72" t="s">
        <v>235</v>
      </c>
      <c r="F2219" s="72" t="s">
        <v>235</v>
      </c>
      <c r="G2219" s="72" t="s">
        <v>1507</v>
      </c>
    </row>
    <row r="2220" spans="1:7">
      <c r="A2220" s="72" t="s">
        <v>2406</v>
      </c>
      <c r="D2220" s="72" t="s">
        <v>2522</v>
      </c>
      <c r="E2220" s="72" t="s">
        <v>235</v>
      </c>
      <c r="F2220" s="72">
        <v>-55</v>
      </c>
      <c r="G2220" s="72" t="s">
        <v>1511</v>
      </c>
    </row>
    <row r="2221" spans="1:7">
      <c r="A2221" s="72" t="s">
        <v>2406</v>
      </c>
      <c r="D2221" s="72" t="s">
        <v>2523</v>
      </c>
      <c r="E2221" s="72" t="s">
        <v>235</v>
      </c>
      <c r="F2221" s="72" t="s">
        <v>235</v>
      </c>
      <c r="G2221" s="72" t="s">
        <v>252</v>
      </c>
    </row>
    <row r="2222" spans="1:7">
      <c r="A2222" s="72" t="s">
        <v>2406</v>
      </c>
      <c r="D2222" s="72" t="s">
        <v>2524</v>
      </c>
      <c r="E2222" s="72" t="s">
        <v>235</v>
      </c>
      <c r="F2222" s="72" t="s">
        <v>235</v>
      </c>
      <c r="G2222" s="72" t="s">
        <v>1507</v>
      </c>
    </row>
    <row r="2223" spans="1:7">
      <c r="A2223" s="72" t="s">
        <v>2406</v>
      </c>
      <c r="D2223" s="72" t="s">
        <v>2525</v>
      </c>
      <c r="E2223" s="72" t="s">
        <v>235</v>
      </c>
      <c r="F2223" s="72" t="s">
        <v>235</v>
      </c>
      <c r="G2223" s="72" t="s">
        <v>252</v>
      </c>
    </row>
    <row r="2224" spans="1:7">
      <c r="A2224" s="72" t="s">
        <v>2406</v>
      </c>
      <c r="D2224" s="72" t="s">
        <v>2526</v>
      </c>
      <c r="E2224" s="72" t="s">
        <v>235</v>
      </c>
      <c r="F2224" s="72" t="s">
        <v>235</v>
      </c>
      <c r="G2224" s="72" t="s">
        <v>1507</v>
      </c>
    </row>
    <row r="2225" spans="1:7">
      <c r="A2225" s="72" t="s">
        <v>2406</v>
      </c>
      <c r="D2225" s="72" t="s">
        <v>2527</v>
      </c>
      <c r="E2225" s="72" t="s">
        <v>235</v>
      </c>
      <c r="F2225" s="72">
        <v>-55</v>
      </c>
      <c r="G2225" s="72" t="s">
        <v>1511</v>
      </c>
    </row>
    <row r="2226" spans="1:7">
      <c r="A2226" s="72" t="s">
        <v>2406</v>
      </c>
      <c r="D2226" s="72" t="s">
        <v>2528</v>
      </c>
      <c r="E2226" s="72" t="s">
        <v>235</v>
      </c>
      <c r="F2226" s="72" t="s">
        <v>235</v>
      </c>
      <c r="G2226" s="72" t="s">
        <v>252</v>
      </c>
    </row>
    <row r="2227" spans="1:7">
      <c r="A2227" s="72" t="s">
        <v>2406</v>
      </c>
      <c r="D2227" s="72" t="s">
        <v>2529</v>
      </c>
      <c r="E2227" s="72" t="s">
        <v>235</v>
      </c>
      <c r="F2227" s="72" t="s">
        <v>235</v>
      </c>
      <c r="G2227" s="72" t="s">
        <v>1507</v>
      </c>
    </row>
    <row r="2228" spans="1:7">
      <c r="A2228" s="72" t="s">
        <v>2406</v>
      </c>
      <c r="D2228" s="72" t="s">
        <v>2530</v>
      </c>
      <c r="E2228" s="72" t="s">
        <v>235</v>
      </c>
      <c r="F2228" s="72" t="s">
        <v>235</v>
      </c>
      <c r="G2228" s="72" t="s">
        <v>252</v>
      </c>
    </row>
    <row r="2229" spans="1:7">
      <c r="A2229" s="72" t="s">
        <v>2406</v>
      </c>
      <c r="D2229" s="72" t="s">
        <v>2531</v>
      </c>
      <c r="E2229" s="72" t="s">
        <v>235</v>
      </c>
      <c r="F2229" s="72" t="s">
        <v>235</v>
      </c>
      <c r="G2229" s="72" t="s">
        <v>1507</v>
      </c>
    </row>
    <row r="2230" spans="1:7">
      <c r="A2230" s="72" t="s">
        <v>2406</v>
      </c>
      <c r="D2230" s="72" t="s">
        <v>2532</v>
      </c>
      <c r="E2230" s="72" t="s">
        <v>235</v>
      </c>
      <c r="F2230" s="72">
        <v>-55</v>
      </c>
      <c r="G2230" s="72" t="s">
        <v>1511</v>
      </c>
    </row>
    <row r="2231" spans="1:7">
      <c r="A2231" s="72" t="s">
        <v>2406</v>
      </c>
      <c r="D2231" s="72" t="s">
        <v>2533</v>
      </c>
      <c r="E2231" s="72" t="s">
        <v>235</v>
      </c>
      <c r="F2231" s="72" t="s">
        <v>235</v>
      </c>
      <c r="G2231" s="72" t="s">
        <v>252</v>
      </c>
    </row>
    <row r="2232" spans="1:7">
      <c r="A2232" s="72" t="s">
        <v>2406</v>
      </c>
      <c r="D2232" s="72" t="s">
        <v>2534</v>
      </c>
      <c r="E2232" s="72" t="s">
        <v>235</v>
      </c>
      <c r="F2232" s="72" t="s">
        <v>235</v>
      </c>
      <c r="G2232" s="72" t="s">
        <v>1507</v>
      </c>
    </row>
    <row r="2233" spans="1:7">
      <c r="A2233" s="72" t="s">
        <v>2406</v>
      </c>
      <c r="D2233" s="72" t="s">
        <v>2535</v>
      </c>
      <c r="E2233" s="72" t="s">
        <v>235</v>
      </c>
      <c r="F2233" s="72" t="s">
        <v>235</v>
      </c>
      <c r="G2233" s="72" t="s">
        <v>252</v>
      </c>
    </row>
    <row r="2234" spans="1:7">
      <c r="A2234" s="72" t="s">
        <v>2406</v>
      </c>
      <c r="D2234" s="72" t="s">
        <v>2536</v>
      </c>
      <c r="E2234" s="72" t="s">
        <v>235</v>
      </c>
      <c r="F2234" s="72" t="s">
        <v>235</v>
      </c>
      <c r="G2234" s="72" t="s">
        <v>1507</v>
      </c>
    </row>
    <row r="2235" spans="1:7">
      <c r="A2235" s="72" t="s">
        <v>2406</v>
      </c>
      <c r="D2235" s="72" t="s">
        <v>2537</v>
      </c>
      <c r="E2235" s="72" t="s">
        <v>235</v>
      </c>
      <c r="F2235" s="72">
        <v>-55</v>
      </c>
      <c r="G2235" s="72" t="s">
        <v>1511</v>
      </c>
    </row>
    <row r="2236" spans="1:7">
      <c r="A2236" s="72" t="s">
        <v>2406</v>
      </c>
      <c r="D2236" s="72" t="s">
        <v>2538</v>
      </c>
      <c r="E2236" s="72" t="s">
        <v>235</v>
      </c>
      <c r="F2236" s="72" t="s">
        <v>235</v>
      </c>
      <c r="G2236" s="72" t="s">
        <v>252</v>
      </c>
    </row>
    <row r="2237" spans="1:7">
      <c r="A2237" s="72" t="s">
        <v>2406</v>
      </c>
      <c r="D2237" s="72" t="s">
        <v>2539</v>
      </c>
      <c r="E2237" s="72" t="s">
        <v>235</v>
      </c>
      <c r="F2237" s="72" t="s">
        <v>235</v>
      </c>
      <c r="G2237" s="72" t="s">
        <v>1507</v>
      </c>
    </row>
    <row r="2238" spans="1:7">
      <c r="A2238" s="72" t="s">
        <v>2406</v>
      </c>
      <c r="D2238" s="72" t="s">
        <v>2540</v>
      </c>
      <c r="E2238" s="72" t="s">
        <v>235</v>
      </c>
      <c r="F2238" s="72" t="s">
        <v>235</v>
      </c>
      <c r="G2238" s="72" t="s">
        <v>252</v>
      </c>
    </row>
    <row r="2239" spans="1:7">
      <c r="A2239" s="72" t="s">
        <v>2406</v>
      </c>
      <c r="D2239" s="72" t="s">
        <v>2541</v>
      </c>
      <c r="E2239" s="72" t="s">
        <v>235</v>
      </c>
      <c r="F2239" s="72" t="s">
        <v>235</v>
      </c>
      <c r="G2239" s="72" t="s">
        <v>1507</v>
      </c>
    </row>
    <row r="2240" spans="1:7">
      <c r="A2240" s="72" t="s">
        <v>2406</v>
      </c>
      <c r="D2240" s="72" t="s">
        <v>2542</v>
      </c>
      <c r="E2240" s="72" t="s">
        <v>235</v>
      </c>
      <c r="F2240" s="72">
        <v>-55</v>
      </c>
      <c r="G2240" s="72" t="s">
        <v>1511</v>
      </c>
    </row>
    <row r="2241" spans="1:7">
      <c r="A2241" s="72" t="s">
        <v>2406</v>
      </c>
      <c r="D2241" s="72" t="s">
        <v>2543</v>
      </c>
      <c r="E2241" s="72" t="s">
        <v>235</v>
      </c>
      <c r="F2241" s="72" t="s">
        <v>235</v>
      </c>
      <c r="G2241" s="72" t="s">
        <v>252</v>
      </c>
    </row>
    <row r="2242" spans="1:7">
      <c r="A2242" s="72" t="s">
        <v>2406</v>
      </c>
      <c r="D2242" s="72" t="s">
        <v>2544</v>
      </c>
      <c r="E2242" s="72" t="s">
        <v>235</v>
      </c>
      <c r="F2242" s="72" t="s">
        <v>235</v>
      </c>
      <c r="G2242" s="72" t="s">
        <v>1507</v>
      </c>
    </row>
    <row r="2243" spans="1:7">
      <c r="A2243" s="72" t="s">
        <v>2406</v>
      </c>
      <c r="D2243" s="72" t="s">
        <v>2545</v>
      </c>
      <c r="E2243" s="72" t="s">
        <v>235</v>
      </c>
      <c r="F2243" s="72" t="s">
        <v>235</v>
      </c>
      <c r="G2243" s="72" t="s">
        <v>252</v>
      </c>
    </row>
    <row r="2244" spans="1:7">
      <c r="A2244" s="72" t="s">
        <v>2406</v>
      </c>
      <c r="D2244" s="72" t="s">
        <v>2546</v>
      </c>
      <c r="E2244" s="72" t="s">
        <v>235</v>
      </c>
      <c r="F2244" s="72" t="s">
        <v>235</v>
      </c>
      <c r="G2244" s="72" t="s">
        <v>1507</v>
      </c>
    </row>
    <row r="2245" spans="1:7">
      <c r="A2245" s="72" t="s">
        <v>2406</v>
      </c>
      <c r="D2245" s="72" t="s">
        <v>2547</v>
      </c>
      <c r="E2245" s="72" t="s">
        <v>235</v>
      </c>
      <c r="F2245" s="72">
        <v>-55</v>
      </c>
      <c r="G2245" s="72" t="s">
        <v>1511</v>
      </c>
    </row>
    <row r="2246" spans="1:7">
      <c r="A2246" s="72" t="s">
        <v>2548</v>
      </c>
      <c r="D2246" s="72" t="s">
        <v>2549</v>
      </c>
      <c r="E2246" s="72">
        <v>512</v>
      </c>
      <c r="F2246" s="72">
        <v>512</v>
      </c>
      <c r="G2246" s="72" t="s">
        <v>252</v>
      </c>
    </row>
    <row r="2247" spans="1:7">
      <c r="A2247" s="72" t="s">
        <v>2548</v>
      </c>
      <c r="B2247" s="72" t="s">
        <v>6956</v>
      </c>
      <c r="C2247" s="72" t="s">
        <v>6916</v>
      </c>
      <c r="D2247" s="72" t="s">
        <v>2550</v>
      </c>
      <c r="E2247" s="72">
        <v>512</v>
      </c>
      <c r="F2247" s="72">
        <v>512</v>
      </c>
      <c r="G2247" s="72" t="s">
        <v>252</v>
      </c>
    </row>
    <row r="2248" spans="1:7">
      <c r="A2248" s="72" t="s">
        <v>2548</v>
      </c>
      <c r="B2248" s="72" t="s">
        <v>6919</v>
      </c>
      <c r="C2248" s="72" t="s">
        <v>6920</v>
      </c>
      <c r="D2248" s="72" t="s">
        <v>2551</v>
      </c>
      <c r="E2248" s="72">
        <v>512</v>
      </c>
      <c r="F2248" s="72">
        <v>512</v>
      </c>
      <c r="G2248" s="72" t="s">
        <v>252</v>
      </c>
    </row>
    <row r="2249" spans="1:7">
      <c r="A2249" s="72" t="s">
        <v>2548</v>
      </c>
      <c r="B2249" s="72" t="s">
        <v>6957</v>
      </c>
      <c r="C2249" s="72" t="s">
        <v>6916</v>
      </c>
      <c r="D2249" s="72" t="s">
        <v>2552</v>
      </c>
      <c r="E2249" s="72">
        <v>512</v>
      </c>
      <c r="F2249" s="72">
        <v>512</v>
      </c>
      <c r="G2249" s="72" t="s">
        <v>252</v>
      </c>
    </row>
    <row r="2250" spans="1:7">
      <c r="A2250" s="72" t="s">
        <v>2548</v>
      </c>
      <c r="B2250" s="72" t="s">
        <v>6919</v>
      </c>
      <c r="C2250" s="72" t="s">
        <v>6920</v>
      </c>
      <c r="D2250" s="72" t="s">
        <v>2553</v>
      </c>
      <c r="E2250" s="72">
        <v>256</v>
      </c>
      <c r="F2250" s="72">
        <v>256</v>
      </c>
      <c r="G2250" s="72" t="s">
        <v>252</v>
      </c>
    </row>
    <row r="2251" spans="1:7">
      <c r="A2251" s="72" t="s">
        <v>2548</v>
      </c>
      <c r="D2251" s="72" t="s">
        <v>2554</v>
      </c>
      <c r="E2251" s="72" t="s">
        <v>235</v>
      </c>
      <c r="F2251" s="72" t="s">
        <v>235</v>
      </c>
      <c r="G2251" s="72" t="s">
        <v>242</v>
      </c>
    </row>
    <row r="2252" spans="1:7">
      <c r="A2252" s="72" t="s">
        <v>2548</v>
      </c>
      <c r="D2252" s="72" t="s">
        <v>2555</v>
      </c>
      <c r="E2252" s="72" t="s">
        <v>235</v>
      </c>
      <c r="F2252" s="72" t="s">
        <v>235</v>
      </c>
      <c r="G2252" s="72" t="s">
        <v>242</v>
      </c>
    </row>
    <row r="2253" spans="1:7">
      <c r="A2253" s="72" t="s">
        <v>2548</v>
      </c>
      <c r="D2253" s="72" t="s">
        <v>2556</v>
      </c>
      <c r="E2253" s="72">
        <v>-2</v>
      </c>
      <c r="F2253" s="72">
        <v>2</v>
      </c>
      <c r="G2253" s="72" t="s">
        <v>242</v>
      </c>
    </row>
    <row r="2254" spans="1:7">
      <c r="A2254" s="72" t="s">
        <v>2548</v>
      </c>
      <c r="D2254" s="72" t="s">
        <v>2557</v>
      </c>
      <c r="E2254" s="72" t="s">
        <v>235</v>
      </c>
      <c r="F2254" s="72" t="s">
        <v>235</v>
      </c>
      <c r="G2254" s="72" t="s">
        <v>252</v>
      </c>
    </row>
    <row r="2255" spans="1:7">
      <c r="A2255" s="72" t="s">
        <v>2548</v>
      </c>
      <c r="D2255" s="72" t="s">
        <v>2558</v>
      </c>
      <c r="E2255" s="72" t="s">
        <v>235</v>
      </c>
      <c r="F2255" s="72" t="s">
        <v>235</v>
      </c>
      <c r="G2255" s="72" t="s">
        <v>242</v>
      </c>
    </row>
    <row r="2256" spans="1:7">
      <c r="A2256" s="72" t="s">
        <v>2548</v>
      </c>
      <c r="D2256" s="72" t="s">
        <v>2559</v>
      </c>
      <c r="E2256" s="72" t="s">
        <v>235</v>
      </c>
      <c r="F2256" s="72" t="s">
        <v>235</v>
      </c>
      <c r="G2256" s="72" t="s">
        <v>242</v>
      </c>
    </row>
    <row r="2257" spans="1:7">
      <c r="A2257" s="72" t="s">
        <v>2548</v>
      </c>
      <c r="D2257" s="72" t="s">
        <v>2560</v>
      </c>
      <c r="E2257" s="72">
        <v>-2</v>
      </c>
      <c r="F2257" s="72">
        <v>2</v>
      </c>
      <c r="G2257" s="72" t="s">
        <v>242</v>
      </c>
    </row>
    <row r="2258" spans="1:7">
      <c r="A2258" s="72" t="s">
        <v>2548</v>
      </c>
      <c r="D2258" s="72" t="s">
        <v>2561</v>
      </c>
      <c r="E2258" s="72" t="s">
        <v>235</v>
      </c>
      <c r="F2258" s="72" t="s">
        <v>235</v>
      </c>
      <c r="G2258" s="72" t="s">
        <v>252</v>
      </c>
    </row>
    <row r="2259" spans="1:7">
      <c r="A2259" s="72" t="s">
        <v>2548</v>
      </c>
      <c r="D2259" s="72" t="s">
        <v>2562</v>
      </c>
      <c r="E2259" s="72" t="s">
        <v>235</v>
      </c>
      <c r="F2259" s="72" t="s">
        <v>235</v>
      </c>
      <c r="G2259" s="72" t="s">
        <v>242</v>
      </c>
    </row>
    <row r="2260" spans="1:7">
      <c r="A2260" s="72" t="s">
        <v>2548</v>
      </c>
      <c r="D2260" s="72" t="s">
        <v>2563</v>
      </c>
      <c r="E2260" s="72" t="s">
        <v>235</v>
      </c>
      <c r="F2260" s="72" t="s">
        <v>235</v>
      </c>
      <c r="G2260" s="72" t="s">
        <v>242</v>
      </c>
    </row>
    <row r="2261" spans="1:7">
      <c r="A2261" s="72" t="s">
        <v>2548</v>
      </c>
      <c r="D2261" s="72" t="s">
        <v>2564</v>
      </c>
      <c r="E2261" s="72">
        <v>-2</v>
      </c>
      <c r="F2261" s="72">
        <v>2</v>
      </c>
      <c r="G2261" s="72" t="s">
        <v>242</v>
      </c>
    </row>
    <row r="2262" spans="1:7">
      <c r="A2262" s="72" t="s">
        <v>2548</v>
      </c>
      <c r="D2262" s="72" t="s">
        <v>2565</v>
      </c>
      <c r="E2262" s="72" t="s">
        <v>235</v>
      </c>
      <c r="F2262" s="72" t="s">
        <v>235</v>
      </c>
      <c r="G2262" s="72" t="s">
        <v>252</v>
      </c>
    </row>
    <row r="2263" spans="1:7">
      <c r="A2263" s="72" t="s">
        <v>2548</v>
      </c>
      <c r="D2263" s="72" t="s">
        <v>2566</v>
      </c>
      <c r="E2263" s="72" t="s">
        <v>235</v>
      </c>
      <c r="F2263" s="72" t="s">
        <v>235</v>
      </c>
      <c r="G2263" s="72" t="s">
        <v>242</v>
      </c>
    </row>
    <row r="2264" spans="1:7">
      <c r="A2264" s="72" t="s">
        <v>2548</v>
      </c>
      <c r="D2264" s="72" t="s">
        <v>2567</v>
      </c>
      <c r="E2264" s="72" t="s">
        <v>235</v>
      </c>
      <c r="F2264" s="72" t="s">
        <v>235</v>
      </c>
      <c r="G2264" s="72" t="s">
        <v>242</v>
      </c>
    </row>
    <row r="2265" spans="1:7">
      <c r="A2265" s="72" t="s">
        <v>2548</v>
      </c>
      <c r="D2265" s="72" t="s">
        <v>2568</v>
      </c>
      <c r="E2265" s="72">
        <v>-2</v>
      </c>
      <c r="F2265" s="72">
        <v>2</v>
      </c>
      <c r="G2265" s="72" t="s">
        <v>242</v>
      </c>
    </row>
    <row r="2266" spans="1:7">
      <c r="A2266" s="72" t="s">
        <v>2548</v>
      </c>
      <c r="D2266" s="72" t="s">
        <v>2569</v>
      </c>
      <c r="E2266" s="72" t="s">
        <v>235</v>
      </c>
      <c r="F2266" s="72" t="s">
        <v>235</v>
      </c>
      <c r="G2266" s="72" t="s">
        <v>252</v>
      </c>
    </row>
    <row r="2267" spans="1:7">
      <c r="A2267" s="72" t="s">
        <v>2548</v>
      </c>
      <c r="D2267" s="72" t="s">
        <v>2570</v>
      </c>
      <c r="E2267" s="72" t="s">
        <v>235</v>
      </c>
      <c r="F2267" s="72" t="s">
        <v>235</v>
      </c>
      <c r="G2267" s="72" t="s">
        <v>242</v>
      </c>
    </row>
    <row r="2268" spans="1:7">
      <c r="A2268" s="72" t="s">
        <v>2548</v>
      </c>
      <c r="D2268" s="72" t="s">
        <v>2571</v>
      </c>
      <c r="E2268" s="72" t="s">
        <v>235</v>
      </c>
      <c r="F2268" s="72" t="s">
        <v>235</v>
      </c>
      <c r="G2268" s="72" t="s">
        <v>242</v>
      </c>
    </row>
    <row r="2269" spans="1:7">
      <c r="A2269" s="72" t="s">
        <v>2548</v>
      </c>
      <c r="D2269" s="72" t="s">
        <v>2572</v>
      </c>
      <c r="E2269" s="72">
        <v>-2</v>
      </c>
      <c r="F2269" s="72">
        <v>2</v>
      </c>
      <c r="G2269" s="72" t="s">
        <v>242</v>
      </c>
    </row>
    <row r="2270" spans="1:7">
      <c r="A2270" s="72" t="s">
        <v>2548</v>
      </c>
      <c r="D2270" s="72" t="s">
        <v>2573</v>
      </c>
      <c r="E2270" s="72" t="s">
        <v>235</v>
      </c>
      <c r="F2270" s="72" t="s">
        <v>235</v>
      </c>
      <c r="G2270" s="72" t="s">
        <v>252</v>
      </c>
    </row>
    <row r="2271" spans="1:7">
      <c r="A2271" s="72" t="s">
        <v>2548</v>
      </c>
      <c r="D2271" s="72" t="s">
        <v>2574</v>
      </c>
      <c r="E2271" s="72" t="s">
        <v>235</v>
      </c>
      <c r="F2271" s="72" t="s">
        <v>235</v>
      </c>
      <c r="G2271" s="72" t="s">
        <v>242</v>
      </c>
    </row>
    <row r="2272" spans="1:7">
      <c r="A2272" s="72" t="s">
        <v>2548</v>
      </c>
      <c r="D2272" s="72" t="s">
        <v>2575</v>
      </c>
      <c r="E2272" s="72" t="s">
        <v>235</v>
      </c>
      <c r="F2272" s="72" t="s">
        <v>235</v>
      </c>
      <c r="G2272" s="72" t="s">
        <v>242</v>
      </c>
    </row>
    <row r="2273" spans="1:7">
      <c r="A2273" s="72" t="s">
        <v>2548</v>
      </c>
      <c r="D2273" s="72" t="s">
        <v>2576</v>
      </c>
      <c r="E2273" s="72">
        <v>-2</v>
      </c>
      <c r="F2273" s="72">
        <v>2</v>
      </c>
      <c r="G2273" s="72" t="s">
        <v>242</v>
      </c>
    </row>
    <row r="2274" spans="1:7">
      <c r="A2274" s="72" t="s">
        <v>2548</v>
      </c>
      <c r="D2274" s="72" t="s">
        <v>2577</v>
      </c>
      <c r="E2274" s="72" t="s">
        <v>235</v>
      </c>
      <c r="F2274" s="72" t="s">
        <v>235</v>
      </c>
      <c r="G2274" s="72" t="s">
        <v>252</v>
      </c>
    </row>
    <row r="2275" spans="1:7">
      <c r="A2275" s="72" t="s">
        <v>2548</v>
      </c>
      <c r="D2275" s="72" t="s">
        <v>2578</v>
      </c>
      <c r="E2275" s="72" t="s">
        <v>235</v>
      </c>
      <c r="F2275" s="72" t="s">
        <v>235</v>
      </c>
      <c r="G2275" s="72" t="s">
        <v>242</v>
      </c>
    </row>
    <row r="2276" spans="1:7">
      <c r="A2276" s="72" t="s">
        <v>2548</v>
      </c>
      <c r="D2276" s="72" t="s">
        <v>2579</v>
      </c>
      <c r="E2276" s="72" t="s">
        <v>235</v>
      </c>
      <c r="F2276" s="72" t="s">
        <v>235</v>
      </c>
      <c r="G2276" s="72" t="s">
        <v>242</v>
      </c>
    </row>
    <row r="2277" spans="1:7">
      <c r="A2277" s="72" t="s">
        <v>2548</v>
      </c>
      <c r="D2277" s="72" t="s">
        <v>2580</v>
      </c>
      <c r="E2277" s="72">
        <v>-2</v>
      </c>
      <c r="F2277" s="72">
        <v>2</v>
      </c>
      <c r="G2277" s="72" t="s">
        <v>242</v>
      </c>
    </row>
    <row r="2278" spans="1:7">
      <c r="A2278" s="72" t="s">
        <v>2548</v>
      </c>
      <c r="D2278" s="72" t="s">
        <v>2581</v>
      </c>
      <c r="E2278" s="72" t="s">
        <v>235</v>
      </c>
      <c r="F2278" s="72" t="s">
        <v>235</v>
      </c>
      <c r="G2278" s="72" t="s">
        <v>252</v>
      </c>
    </row>
    <row r="2279" spans="1:7">
      <c r="A2279" s="72" t="s">
        <v>2548</v>
      </c>
      <c r="D2279" s="72" t="s">
        <v>2582</v>
      </c>
      <c r="E2279" s="72" t="s">
        <v>235</v>
      </c>
      <c r="F2279" s="72" t="s">
        <v>235</v>
      </c>
      <c r="G2279" s="72" t="s">
        <v>242</v>
      </c>
    </row>
    <row r="2280" spans="1:7">
      <c r="A2280" s="72" t="s">
        <v>2548</v>
      </c>
      <c r="D2280" s="72" t="s">
        <v>2583</v>
      </c>
      <c r="E2280" s="72" t="s">
        <v>235</v>
      </c>
      <c r="F2280" s="72" t="s">
        <v>235</v>
      </c>
      <c r="G2280" s="72" t="s">
        <v>242</v>
      </c>
    </row>
    <row r="2281" spans="1:7">
      <c r="A2281" s="72" t="s">
        <v>2548</v>
      </c>
      <c r="D2281" s="72" t="s">
        <v>2584</v>
      </c>
      <c r="E2281" s="72">
        <v>-2</v>
      </c>
      <c r="F2281" s="72">
        <v>2</v>
      </c>
      <c r="G2281" s="72" t="s">
        <v>242</v>
      </c>
    </row>
    <row r="2282" spans="1:7">
      <c r="A2282" s="72" t="s">
        <v>2548</v>
      </c>
      <c r="D2282" s="72" t="s">
        <v>2585</v>
      </c>
      <c r="E2282" s="72" t="s">
        <v>235</v>
      </c>
      <c r="F2282" s="72" t="s">
        <v>235</v>
      </c>
      <c r="G2282" s="72" t="s">
        <v>252</v>
      </c>
    </row>
    <row r="2283" spans="1:7">
      <c r="A2283" s="72" t="s">
        <v>2548</v>
      </c>
      <c r="D2283" s="72" t="s">
        <v>2586</v>
      </c>
      <c r="E2283" s="72" t="s">
        <v>235</v>
      </c>
      <c r="F2283" s="72" t="s">
        <v>235</v>
      </c>
      <c r="G2283" s="72" t="s">
        <v>242</v>
      </c>
    </row>
    <row r="2284" spans="1:7">
      <c r="A2284" s="72" t="s">
        <v>2548</v>
      </c>
      <c r="D2284" s="72" t="s">
        <v>2587</v>
      </c>
      <c r="E2284" s="72" t="s">
        <v>235</v>
      </c>
      <c r="F2284" s="72" t="s">
        <v>235</v>
      </c>
      <c r="G2284" s="72" t="s">
        <v>242</v>
      </c>
    </row>
    <row r="2285" spans="1:7">
      <c r="A2285" s="72" t="s">
        <v>2548</v>
      </c>
      <c r="D2285" s="72" t="s">
        <v>2588</v>
      </c>
      <c r="E2285" s="72">
        <v>-2</v>
      </c>
      <c r="F2285" s="72">
        <v>2</v>
      </c>
      <c r="G2285" s="72" t="s">
        <v>242</v>
      </c>
    </row>
    <row r="2286" spans="1:7">
      <c r="A2286" s="72" t="s">
        <v>2548</v>
      </c>
      <c r="D2286" s="72" t="s">
        <v>2589</v>
      </c>
      <c r="E2286" s="72" t="s">
        <v>235</v>
      </c>
      <c r="F2286" s="72" t="s">
        <v>235</v>
      </c>
      <c r="G2286" s="72" t="s">
        <v>252</v>
      </c>
    </row>
    <row r="2287" spans="1:7">
      <c r="A2287" s="72" t="s">
        <v>2548</v>
      </c>
      <c r="D2287" s="72" t="s">
        <v>2590</v>
      </c>
      <c r="E2287" s="72" t="s">
        <v>235</v>
      </c>
      <c r="F2287" s="72" t="s">
        <v>235</v>
      </c>
      <c r="G2287" s="72" t="s">
        <v>242</v>
      </c>
    </row>
    <row r="2288" spans="1:7">
      <c r="A2288" s="72" t="s">
        <v>2548</v>
      </c>
      <c r="D2288" s="72" t="s">
        <v>2591</v>
      </c>
      <c r="E2288" s="72" t="s">
        <v>235</v>
      </c>
      <c r="F2288" s="72" t="s">
        <v>235</v>
      </c>
      <c r="G2288" s="72" t="s">
        <v>242</v>
      </c>
    </row>
    <row r="2289" spans="1:7">
      <c r="A2289" s="72" t="s">
        <v>2548</v>
      </c>
      <c r="D2289" s="72" t="s">
        <v>2592</v>
      </c>
      <c r="E2289" s="72">
        <v>-2</v>
      </c>
      <c r="F2289" s="72">
        <v>2</v>
      </c>
      <c r="G2289" s="72" t="s">
        <v>242</v>
      </c>
    </row>
    <row r="2290" spans="1:7">
      <c r="A2290" s="72" t="s">
        <v>2548</v>
      </c>
      <c r="D2290" s="72" t="s">
        <v>2593</v>
      </c>
      <c r="E2290" s="72" t="s">
        <v>235</v>
      </c>
      <c r="F2290" s="72" t="s">
        <v>235</v>
      </c>
      <c r="G2290" s="72" t="s">
        <v>252</v>
      </c>
    </row>
    <row r="2291" spans="1:7">
      <c r="A2291" s="72" t="s">
        <v>2548</v>
      </c>
      <c r="D2291" s="72" t="s">
        <v>2594</v>
      </c>
      <c r="E2291" s="72" t="s">
        <v>235</v>
      </c>
      <c r="F2291" s="72" t="s">
        <v>235</v>
      </c>
      <c r="G2291" s="72" t="s">
        <v>242</v>
      </c>
    </row>
    <row r="2292" spans="1:7">
      <c r="A2292" s="72" t="s">
        <v>2548</v>
      </c>
      <c r="D2292" s="72" t="s">
        <v>2595</v>
      </c>
      <c r="E2292" s="72" t="s">
        <v>235</v>
      </c>
      <c r="F2292" s="72" t="s">
        <v>235</v>
      </c>
      <c r="G2292" s="72" t="s">
        <v>242</v>
      </c>
    </row>
    <row r="2293" spans="1:7">
      <c r="A2293" s="72" t="s">
        <v>2548</v>
      </c>
      <c r="D2293" s="72" t="s">
        <v>2596</v>
      </c>
      <c r="E2293" s="72">
        <v>-2</v>
      </c>
      <c r="F2293" s="72">
        <v>2</v>
      </c>
      <c r="G2293" s="72" t="s">
        <v>242</v>
      </c>
    </row>
    <row r="2294" spans="1:7">
      <c r="A2294" s="72" t="s">
        <v>2548</v>
      </c>
      <c r="D2294" s="72" t="s">
        <v>2597</v>
      </c>
      <c r="E2294" s="72" t="s">
        <v>235</v>
      </c>
      <c r="F2294" s="72" t="s">
        <v>235</v>
      </c>
      <c r="G2294" s="72" t="s">
        <v>252</v>
      </c>
    </row>
    <row r="2295" spans="1:7">
      <c r="A2295" s="72" t="s">
        <v>2548</v>
      </c>
      <c r="D2295" s="72" t="s">
        <v>2598</v>
      </c>
      <c r="E2295" s="72" t="s">
        <v>235</v>
      </c>
      <c r="F2295" s="72" t="s">
        <v>235</v>
      </c>
      <c r="G2295" s="72" t="s">
        <v>242</v>
      </c>
    </row>
    <row r="2296" spans="1:7">
      <c r="A2296" s="72" t="s">
        <v>2548</v>
      </c>
      <c r="D2296" s="72" t="s">
        <v>2599</v>
      </c>
      <c r="E2296" s="72">
        <v>-2</v>
      </c>
      <c r="F2296" s="72">
        <v>2</v>
      </c>
      <c r="G2296" s="72" t="s">
        <v>242</v>
      </c>
    </row>
    <row r="2297" spans="1:7">
      <c r="A2297" s="72" t="s">
        <v>2548</v>
      </c>
      <c r="D2297" s="72" t="s">
        <v>2600</v>
      </c>
      <c r="E2297" s="72" t="s">
        <v>235</v>
      </c>
      <c r="F2297" s="72" t="s">
        <v>235</v>
      </c>
      <c r="G2297" s="72" t="s">
        <v>252</v>
      </c>
    </row>
    <row r="2298" spans="1:7">
      <c r="A2298" s="72" t="s">
        <v>2548</v>
      </c>
      <c r="D2298" s="72" t="s">
        <v>2601</v>
      </c>
      <c r="E2298" s="72" t="s">
        <v>235</v>
      </c>
      <c r="F2298" s="72" t="s">
        <v>235</v>
      </c>
      <c r="G2298" s="72" t="s">
        <v>242</v>
      </c>
    </row>
    <row r="2299" spans="1:7">
      <c r="A2299" s="72" t="s">
        <v>2548</v>
      </c>
      <c r="D2299" s="72" t="s">
        <v>2602</v>
      </c>
      <c r="E2299" s="72" t="s">
        <v>235</v>
      </c>
      <c r="F2299" s="72" t="s">
        <v>235</v>
      </c>
      <c r="G2299" s="72" t="s">
        <v>242</v>
      </c>
    </row>
    <row r="2300" spans="1:7">
      <c r="A2300" s="72" t="s">
        <v>2548</v>
      </c>
      <c r="D2300" s="72" t="s">
        <v>2603</v>
      </c>
      <c r="E2300" s="72">
        <v>-2</v>
      </c>
      <c r="F2300" s="72">
        <v>2</v>
      </c>
      <c r="G2300" s="72" t="s">
        <v>242</v>
      </c>
    </row>
    <row r="2301" spans="1:7">
      <c r="A2301" s="72" t="s">
        <v>2548</v>
      </c>
      <c r="D2301" s="72" t="s">
        <v>2604</v>
      </c>
      <c r="E2301" s="72" t="s">
        <v>235</v>
      </c>
      <c r="F2301" s="72" t="s">
        <v>235</v>
      </c>
      <c r="G2301" s="72" t="s">
        <v>252</v>
      </c>
    </row>
    <row r="2302" spans="1:7">
      <c r="A2302" s="72" t="s">
        <v>2548</v>
      </c>
      <c r="D2302" s="72" t="s">
        <v>2605</v>
      </c>
      <c r="E2302" s="72" t="s">
        <v>235</v>
      </c>
      <c r="F2302" s="72" t="s">
        <v>235</v>
      </c>
      <c r="G2302" s="72" t="s">
        <v>242</v>
      </c>
    </row>
    <row r="2303" spans="1:7">
      <c r="A2303" s="72" t="s">
        <v>2548</v>
      </c>
      <c r="D2303" s="72" t="s">
        <v>2606</v>
      </c>
      <c r="E2303" s="72">
        <v>-2</v>
      </c>
      <c r="F2303" s="72">
        <v>2</v>
      </c>
      <c r="G2303" s="72" t="s">
        <v>242</v>
      </c>
    </row>
    <row r="2304" spans="1:7">
      <c r="A2304" s="72" t="s">
        <v>2548</v>
      </c>
      <c r="D2304" s="72" t="s">
        <v>2607</v>
      </c>
      <c r="E2304" s="72" t="s">
        <v>235</v>
      </c>
      <c r="F2304" s="72" t="s">
        <v>235</v>
      </c>
      <c r="G2304" s="72" t="s">
        <v>252</v>
      </c>
    </row>
    <row r="2305" spans="1:7">
      <c r="A2305" s="72" t="s">
        <v>2548</v>
      </c>
      <c r="D2305" s="72" t="s">
        <v>2608</v>
      </c>
      <c r="E2305" s="72" t="s">
        <v>235</v>
      </c>
      <c r="F2305" s="72" t="s">
        <v>235</v>
      </c>
      <c r="G2305" s="72" t="s">
        <v>242</v>
      </c>
    </row>
    <row r="2306" spans="1:7">
      <c r="A2306" s="72" t="s">
        <v>2548</v>
      </c>
      <c r="D2306" s="72" t="s">
        <v>2609</v>
      </c>
      <c r="E2306" s="72" t="s">
        <v>235</v>
      </c>
      <c r="F2306" s="72" t="s">
        <v>235</v>
      </c>
      <c r="G2306" s="72" t="s">
        <v>242</v>
      </c>
    </row>
    <row r="2307" spans="1:7">
      <c r="A2307" s="72" t="s">
        <v>2548</v>
      </c>
      <c r="D2307" s="72" t="s">
        <v>2610</v>
      </c>
      <c r="E2307" s="72">
        <v>-2</v>
      </c>
      <c r="F2307" s="72">
        <v>2</v>
      </c>
      <c r="G2307" s="72" t="s">
        <v>242</v>
      </c>
    </row>
    <row r="2308" spans="1:7">
      <c r="A2308" s="72" t="s">
        <v>2548</v>
      </c>
      <c r="D2308" s="72" t="s">
        <v>2611</v>
      </c>
      <c r="E2308" s="72" t="s">
        <v>235</v>
      </c>
      <c r="F2308" s="72" t="s">
        <v>235</v>
      </c>
      <c r="G2308" s="72" t="s">
        <v>252</v>
      </c>
    </row>
    <row r="2309" spans="1:7">
      <c r="A2309" s="72" t="s">
        <v>2548</v>
      </c>
      <c r="D2309" s="72" t="s">
        <v>2612</v>
      </c>
      <c r="E2309" s="72" t="s">
        <v>235</v>
      </c>
      <c r="F2309" s="72" t="s">
        <v>235</v>
      </c>
      <c r="G2309" s="72" t="s">
        <v>242</v>
      </c>
    </row>
    <row r="2310" spans="1:7">
      <c r="A2310" s="72" t="s">
        <v>2548</v>
      </c>
      <c r="D2310" s="72" t="s">
        <v>2613</v>
      </c>
      <c r="E2310" s="72">
        <v>-2</v>
      </c>
      <c r="F2310" s="72">
        <v>2</v>
      </c>
      <c r="G2310" s="72" t="s">
        <v>242</v>
      </c>
    </row>
    <row r="2311" spans="1:7">
      <c r="A2311" s="72" t="s">
        <v>2548</v>
      </c>
      <c r="D2311" s="72" t="s">
        <v>2614</v>
      </c>
      <c r="E2311" s="72" t="s">
        <v>235</v>
      </c>
      <c r="F2311" s="72" t="s">
        <v>235</v>
      </c>
      <c r="G2311" s="72" t="s">
        <v>252</v>
      </c>
    </row>
    <row r="2312" spans="1:7">
      <c r="A2312" s="72" t="s">
        <v>2548</v>
      </c>
      <c r="D2312" s="72" t="s">
        <v>2615</v>
      </c>
      <c r="E2312" s="72" t="s">
        <v>235</v>
      </c>
      <c r="F2312" s="72" t="s">
        <v>235</v>
      </c>
      <c r="G2312" s="72" t="s">
        <v>242</v>
      </c>
    </row>
    <row r="2313" spans="1:7">
      <c r="A2313" s="72" t="s">
        <v>2548</v>
      </c>
      <c r="D2313" s="72" t="s">
        <v>2616</v>
      </c>
      <c r="E2313" s="72" t="s">
        <v>235</v>
      </c>
      <c r="F2313" s="72" t="s">
        <v>235</v>
      </c>
      <c r="G2313" s="72" t="s">
        <v>242</v>
      </c>
    </row>
    <row r="2314" spans="1:7">
      <c r="A2314" s="72" t="s">
        <v>2548</v>
      </c>
      <c r="D2314" s="72" t="s">
        <v>2617</v>
      </c>
      <c r="E2314" s="72">
        <v>-2</v>
      </c>
      <c r="F2314" s="72">
        <v>2</v>
      </c>
      <c r="G2314" s="72" t="s">
        <v>242</v>
      </c>
    </row>
    <row r="2315" spans="1:7">
      <c r="A2315" s="72" t="s">
        <v>2548</v>
      </c>
      <c r="D2315" s="72" t="s">
        <v>2618</v>
      </c>
      <c r="E2315" s="72" t="s">
        <v>235</v>
      </c>
      <c r="F2315" s="72" t="s">
        <v>235</v>
      </c>
      <c r="G2315" s="72" t="s">
        <v>252</v>
      </c>
    </row>
    <row r="2316" spans="1:7">
      <c r="A2316" s="72" t="s">
        <v>2548</v>
      </c>
      <c r="D2316" s="72" t="s">
        <v>2619</v>
      </c>
      <c r="E2316" s="72" t="s">
        <v>235</v>
      </c>
      <c r="F2316" s="72" t="s">
        <v>235</v>
      </c>
      <c r="G2316" s="72" t="s">
        <v>242</v>
      </c>
    </row>
    <row r="2317" spans="1:7">
      <c r="A2317" s="72" t="s">
        <v>2548</v>
      </c>
      <c r="D2317" s="72" t="s">
        <v>2620</v>
      </c>
      <c r="E2317" s="72">
        <v>-2</v>
      </c>
      <c r="F2317" s="72">
        <v>2</v>
      </c>
      <c r="G2317" s="72" t="s">
        <v>242</v>
      </c>
    </row>
    <row r="2318" spans="1:7">
      <c r="A2318" s="72" t="s">
        <v>2548</v>
      </c>
      <c r="D2318" s="72" t="s">
        <v>2621</v>
      </c>
      <c r="E2318" s="72" t="s">
        <v>235</v>
      </c>
      <c r="F2318" s="72" t="s">
        <v>235</v>
      </c>
      <c r="G2318" s="72" t="s">
        <v>252</v>
      </c>
    </row>
    <row r="2319" spans="1:7">
      <c r="A2319" s="72" t="s">
        <v>2548</v>
      </c>
      <c r="D2319" s="72" t="s">
        <v>2622</v>
      </c>
      <c r="E2319" s="72" t="s">
        <v>235</v>
      </c>
      <c r="F2319" s="72" t="s">
        <v>235</v>
      </c>
      <c r="G2319" s="72" t="s">
        <v>242</v>
      </c>
    </row>
    <row r="2320" spans="1:7">
      <c r="A2320" s="72" t="s">
        <v>2548</v>
      </c>
      <c r="D2320" s="72" t="s">
        <v>2623</v>
      </c>
      <c r="E2320" s="72" t="s">
        <v>235</v>
      </c>
      <c r="F2320" s="72" t="s">
        <v>235</v>
      </c>
      <c r="G2320" s="72" t="s">
        <v>242</v>
      </c>
    </row>
    <row r="2321" spans="1:7">
      <c r="A2321" s="72" t="s">
        <v>2548</v>
      </c>
      <c r="D2321" s="72" t="s">
        <v>2624</v>
      </c>
      <c r="E2321" s="72">
        <v>-2</v>
      </c>
      <c r="F2321" s="72">
        <v>2</v>
      </c>
      <c r="G2321" s="72" t="s">
        <v>242</v>
      </c>
    </row>
    <row r="2322" spans="1:7">
      <c r="A2322" s="72" t="s">
        <v>2548</v>
      </c>
      <c r="D2322" s="72" t="s">
        <v>2625</v>
      </c>
      <c r="E2322" s="72" t="s">
        <v>235</v>
      </c>
      <c r="F2322" s="72" t="s">
        <v>235</v>
      </c>
      <c r="G2322" s="72" t="s">
        <v>252</v>
      </c>
    </row>
    <row r="2323" spans="1:7">
      <c r="A2323" s="72" t="s">
        <v>2548</v>
      </c>
      <c r="D2323" s="72" t="s">
        <v>2626</v>
      </c>
      <c r="E2323" s="72" t="s">
        <v>235</v>
      </c>
      <c r="F2323" s="72" t="s">
        <v>235</v>
      </c>
      <c r="G2323" s="72" t="s">
        <v>242</v>
      </c>
    </row>
    <row r="2324" spans="1:7">
      <c r="A2324" s="72" t="s">
        <v>2548</v>
      </c>
      <c r="D2324" s="72" t="s">
        <v>2627</v>
      </c>
      <c r="E2324" s="72">
        <v>-2</v>
      </c>
      <c r="F2324" s="72">
        <v>2</v>
      </c>
      <c r="G2324" s="72" t="s">
        <v>242</v>
      </c>
    </row>
    <row r="2325" spans="1:7">
      <c r="A2325" s="72" t="s">
        <v>2548</v>
      </c>
      <c r="D2325" s="72" t="s">
        <v>2628</v>
      </c>
      <c r="E2325" s="72" t="s">
        <v>235</v>
      </c>
      <c r="F2325" s="72" t="s">
        <v>235</v>
      </c>
      <c r="G2325" s="72" t="s">
        <v>252</v>
      </c>
    </row>
    <row r="2326" spans="1:7">
      <c r="A2326" s="72" t="s">
        <v>2629</v>
      </c>
      <c r="D2326" s="72" t="s">
        <v>2630</v>
      </c>
      <c r="E2326" s="72">
        <v>512</v>
      </c>
      <c r="F2326" s="72">
        <v>512</v>
      </c>
      <c r="G2326" s="72" t="s">
        <v>252</v>
      </c>
    </row>
    <row r="2327" spans="1:7">
      <c r="A2327" s="72" t="s">
        <v>2629</v>
      </c>
      <c r="B2327" s="72" t="s">
        <v>6958</v>
      </c>
      <c r="C2327" s="72" t="s">
        <v>6916</v>
      </c>
      <c r="D2327" s="72" t="s">
        <v>2631</v>
      </c>
      <c r="E2327" s="72">
        <v>512</v>
      </c>
      <c r="F2327" s="72">
        <v>512</v>
      </c>
      <c r="G2327" s="72" t="s">
        <v>252</v>
      </c>
    </row>
    <row r="2328" spans="1:7">
      <c r="A2328" s="72" t="s">
        <v>2629</v>
      </c>
      <c r="B2328" s="72" t="s">
        <v>6923</v>
      </c>
      <c r="C2328" s="72" t="s">
        <v>6920</v>
      </c>
      <c r="D2328" s="72" t="s">
        <v>2632</v>
      </c>
      <c r="E2328" s="72">
        <v>512</v>
      </c>
      <c r="F2328" s="72">
        <v>512</v>
      </c>
      <c r="G2328" s="72" t="s">
        <v>252</v>
      </c>
    </row>
    <row r="2329" spans="1:7">
      <c r="A2329" s="72" t="s">
        <v>2629</v>
      </c>
      <c r="B2329" s="72" t="s">
        <v>6959</v>
      </c>
      <c r="C2329" s="72" t="s">
        <v>6916</v>
      </c>
      <c r="D2329" s="72" t="s">
        <v>2633</v>
      </c>
      <c r="E2329" s="72">
        <v>512</v>
      </c>
      <c r="F2329" s="72">
        <v>512</v>
      </c>
      <c r="G2329" s="72" t="s">
        <v>252</v>
      </c>
    </row>
    <row r="2330" spans="1:7">
      <c r="A2330" s="72" t="s">
        <v>2629</v>
      </c>
      <c r="B2330" s="72" t="s">
        <v>6923</v>
      </c>
      <c r="C2330" s="72" t="s">
        <v>6920</v>
      </c>
      <c r="D2330" s="72" t="s">
        <v>2634</v>
      </c>
      <c r="E2330" s="72">
        <v>512</v>
      </c>
      <c r="F2330" s="72">
        <v>512</v>
      </c>
      <c r="G2330" s="72" t="s">
        <v>252</v>
      </c>
    </row>
    <row r="2331" spans="1:7">
      <c r="A2331" s="72" t="s">
        <v>2629</v>
      </c>
      <c r="B2331" s="72" t="s">
        <v>6960</v>
      </c>
      <c r="C2331" s="72" t="s">
        <v>6916</v>
      </c>
      <c r="D2331" s="72" t="s">
        <v>2635</v>
      </c>
      <c r="E2331" s="72">
        <v>512</v>
      </c>
      <c r="F2331" s="72">
        <v>512</v>
      </c>
      <c r="G2331" s="72" t="s">
        <v>252</v>
      </c>
    </row>
    <row r="2332" spans="1:7">
      <c r="A2332" s="72" t="s">
        <v>2629</v>
      </c>
      <c r="B2332" s="72" t="s">
        <v>6923</v>
      </c>
      <c r="C2332" s="72" t="s">
        <v>6920</v>
      </c>
      <c r="D2332" s="72" t="s">
        <v>2636</v>
      </c>
      <c r="E2332" s="72">
        <v>512</v>
      </c>
      <c r="F2332" s="72">
        <v>512</v>
      </c>
      <c r="G2332" s="72" t="s">
        <v>252</v>
      </c>
    </row>
    <row r="2333" spans="1:7">
      <c r="A2333" s="72" t="s">
        <v>2629</v>
      </c>
      <c r="B2333" s="72" t="s">
        <v>6961</v>
      </c>
      <c r="C2333" s="72" t="s">
        <v>6916</v>
      </c>
      <c r="D2333" s="72" t="s">
        <v>2637</v>
      </c>
      <c r="E2333" s="72">
        <v>512</v>
      </c>
      <c r="F2333" s="72">
        <v>512</v>
      </c>
      <c r="G2333" s="72" t="s">
        <v>252</v>
      </c>
    </row>
    <row r="2334" spans="1:7">
      <c r="A2334" s="72" t="s">
        <v>2629</v>
      </c>
      <c r="B2334" s="72" t="s">
        <v>6923</v>
      </c>
      <c r="C2334" s="72" t="s">
        <v>6920</v>
      </c>
      <c r="D2334" s="72" t="s">
        <v>2638</v>
      </c>
      <c r="E2334" s="72">
        <v>512</v>
      </c>
      <c r="F2334" s="72">
        <v>512</v>
      </c>
      <c r="G2334" s="72" t="s">
        <v>252</v>
      </c>
    </row>
    <row r="2335" spans="1:7">
      <c r="A2335" s="72" t="s">
        <v>2629</v>
      </c>
      <c r="B2335" s="72" t="s">
        <v>6962</v>
      </c>
      <c r="C2335" s="72" t="s">
        <v>6916</v>
      </c>
      <c r="D2335" s="72" t="s">
        <v>2639</v>
      </c>
      <c r="E2335" s="72">
        <v>512</v>
      </c>
      <c r="F2335" s="72">
        <v>512</v>
      </c>
      <c r="G2335" s="72" t="s">
        <v>252</v>
      </c>
    </row>
    <row r="2336" spans="1:7">
      <c r="A2336" s="72" t="s">
        <v>2629</v>
      </c>
      <c r="B2336" s="72" t="s">
        <v>6923</v>
      </c>
      <c r="C2336" s="72" t="s">
        <v>6920</v>
      </c>
      <c r="D2336" s="72" t="s">
        <v>2640</v>
      </c>
      <c r="E2336" s="72">
        <v>512</v>
      </c>
      <c r="F2336" s="72">
        <v>512</v>
      </c>
      <c r="G2336" s="72" t="s">
        <v>252</v>
      </c>
    </row>
    <row r="2337" spans="1:7">
      <c r="A2337" s="72" t="s">
        <v>2629</v>
      </c>
      <c r="B2337" s="72" t="s">
        <v>6963</v>
      </c>
      <c r="C2337" s="72" t="s">
        <v>6916</v>
      </c>
      <c r="D2337" s="72" t="s">
        <v>2641</v>
      </c>
      <c r="E2337" s="72">
        <v>512</v>
      </c>
      <c r="F2337" s="72">
        <v>512</v>
      </c>
      <c r="G2337" s="72" t="s">
        <v>252</v>
      </c>
    </row>
    <row r="2338" spans="1:7">
      <c r="A2338" s="72" t="s">
        <v>2629</v>
      </c>
      <c r="B2338" s="72" t="s">
        <v>6923</v>
      </c>
      <c r="C2338" s="72" t="s">
        <v>6920</v>
      </c>
      <c r="D2338" s="72" t="s">
        <v>2642</v>
      </c>
      <c r="E2338" s="72">
        <v>512</v>
      </c>
      <c r="F2338" s="72">
        <v>512</v>
      </c>
      <c r="G2338" s="72" t="s">
        <v>252</v>
      </c>
    </row>
    <row r="2339" spans="1:7">
      <c r="A2339" s="72" t="s">
        <v>2629</v>
      </c>
      <c r="B2339" s="72" t="s">
        <v>6964</v>
      </c>
      <c r="C2339" s="72" t="s">
        <v>6916</v>
      </c>
      <c r="D2339" s="72" t="s">
        <v>2643</v>
      </c>
      <c r="E2339" s="72">
        <v>512</v>
      </c>
      <c r="F2339" s="72">
        <v>512</v>
      </c>
      <c r="G2339" s="72" t="s">
        <v>252</v>
      </c>
    </row>
    <row r="2340" spans="1:7">
      <c r="A2340" s="72" t="s">
        <v>2629</v>
      </c>
      <c r="B2340" s="72" t="s">
        <v>6923</v>
      </c>
      <c r="C2340" s="72" t="s">
        <v>6920</v>
      </c>
      <c r="D2340" s="72" t="s">
        <v>2644</v>
      </c>
      <c r="E2340" s="72">
        <v>512</v>
      </c>
      <c r="F2340" s="72">
        <v>512</v>
      </c>
      <c r="G2340" s="72" t="s">
        <v>252</v>
      </c>
    </row>
    <row r="2341" spans="1:7">
      <c r="A2341" s="72" t="s">
        <v>2629</v>
      </c>
      <c r="B2341" s="72" t="s">
        <v>6950</v>
      </c>
      <c r="C2341" s="72" t="s">
        <v>6916</v>
      </c>
      <c r="D2341" s="72" t="s">
        <v>2645</v>
      </c>
      <c r="E2341" s="72">
        <v>512</v>
      </c>
      <c r="F2341" s="72">
        <v>512</v>
      </c>
      <c r="G2341" s="72" t="s">
        <v>252</v>
      </c>
    </row>
    <row r="2342" spans="1:7">
      <c r="A2342" s="72" t="s">
        <v>2629</v>
      </c>
      <c r="B2342" s="72" t="s">
        <v>6923</v>
      </c>
      <c r="C2342" s="72" t="s">
        <v>6920</v>
      </c>
      <c r="D2342" s="72" t="s">
        <v>2646</v>
      </c>
      <c r="E2342" s="72">
        <v>256</v>
      </c>
      <c r="F2342" s="72">
        <v>256</v>
      </c>
      <c r="G2342" s="72" t="s">
        <v>252</v>
      </c>
    </row>
    <row r="2343" spans="1:7">
      <c r="A2343" s="72" t="s">
        <v>2629</v>
      </c>
      <c r="D2343" s="72" t="s">
        <v>2647</v>
      </c>
      <c r="E2343" s="72" t="s">
        <v>235</v>
      </c>
      <c r="F2343" s="72" t="s">
        <v>235</v>
      </c>
      <c r="G2343" s="72" t="s">
        <v>242</v>
      </c>
    </row>
    <row r="2344" spans="1:7">
      <c r="A2344" s="72" t="s">
        <v>2629</v>
      </c>
      <c r="D2344" s="72" t="s">
        <v>2648</v>
      </c>
      <c r="E2344" s="72" t="s">
        <v>235</v>
      </c>
      <c r="F2344" s="72" t="s">
        <v>235</v>
      </c>
      <c r="G2344" s="72" t="s">
        <v>242</v>
      </c>
    </row>
    <row r="2345" spans="1:7">
      <c r="A2345" s="72" t="s">
        <v>2629</v>
      </c>
      <c r="D2345" s="72" t="s">
        <v>2649</v>
      </c>
      <c r="E2345" s="72">
        <v>-2</v>
      </c>
      <c r="F2345" s="72">
        <v>2</v>
      </c>
      <c r="G2345" s="72" t="s">
        <v>242</v>
      </c>
    </row>
    <row r="2346" spans="1:7">
      <c r="A2346" s="72" t="s">
        <v>2629</v>
      </c>
      <c r="D2346" s="72" t="s">
        <v>2650</v>
      </c>
      <c r="E2346" s="72" t="s">
        <v>235</v>
      </c>
      <c r="F2346" s="72" t="s">
        <v>235</v>
      </c>
      <c r="G2346" s="72" t="s">
        <v>252</v>
      </c>
    </row>
    <row r="2347" spans="1:7">
      <c r="A2347" s="72" t="s">
        <v>2629</v>
      </c>
      <c r="D2347" s="72" t="s">
        <v>2651</v>
      </c>
      <c r="E2347" s="72" t="s">
        <v>235</v>
      </c>
      <c r="F2347" s="72" t="s">
        <v>235</v>
      </c>
      <c r="G2347" s="72" t="s">
        <v>242</v>
      </c>
    </row>
    <row r="2348" spans="1:7">
      <c r="A2348" s="72" t="s">
        <v>2629</v>
      </c>
      <c r="D2348" s="72" t="s">
        <v>2652</v>
      </c>
      <c r="E2348" s="72" t="s">
        <v>235</v>
      </c>
      <c r="F2348" s="72" t="s">
        <v>235</v>
      </c>
      <c r="G2348" s="72" t="s">
        <v>242</v>
      </c>
    </row>
    <row r="2349" spans="1:7">
      <c r="A2349" s="72" t="s">
        <v>2629</v>
      </c>
      <c r="D2349" s="72" t="s">
        <v>2653</v>
      </c>
      <c r="E2349" s="72">
        <v>-2</v>
      </c>
      <c r="F2349" s="72">
        <v>2</v>
      </c>
      <c r="G2349" s="72" t="s">
        <v>242</v>
      </c>
    </row>
    <row r="2350" spans="1:7">
      <c r="A2350" s="72" t="s">
        <v>2629</v>
      </c>
      <c r="D2350" s="72" t="s">
        <v>2654</v>
      </c>
      <c r="E2350" s="72" t="s">
        <v>235</v>
      </c>
      <c r="F2350" s="72" t="s">
        <v>235</v>
      </c>
      <c r="G2350" s="72" t="s">
        <v>252</v>
      </c>
    </row>
    <row r="2351" spans="1:7">
      <c r="A2351" s="72" t="s">
        <v>2629</v>
      </c>
      <c r="D2351" s="72" t="s">
        <v>2655</v>
      </c>
      <c r="E2351" s="72" t="s">
        <v>235</v>
      </c>
      <c r="F2351" s="72" t="s">
        <v>235</v>
      </c>
      <c r="G2351" s="72" t="s">
        <v>242</v>
      </c>
    </row>
    <row r="2352" spans="1:7">
      <c r="A2352" s="72" t="s">
        <v>2629</v>
      </c>
      <c r="D2352" s="72" t="s">
        <v>2656</v>
      </c>
      <c r="E2352" s="72" t="s">
        <v>235</v>
      </c>
      <c r="F2352" s="72" t="s">
        <v>235</v>
      </c>
      <c r="G2352" s="72" t="s">
        <v>242</v>
      </c>
    </row>
    <row r="2353" spans="1:7">
      <c r="A2353" s="72" t="s">
        <v>2629</v>
      </c>
      <c r="D2353" s="72" t="s">
        <v>2657</v>
      </c>
      <c r="E2353" s="72">
        <v>-2</v>
      </c>
      <c r="F2353" s="72">
        <v>2</v>
      </c>
      <c r="G2353" s="72" t="s">
        <v>242</v>
      </c>
    </row>
    <row r="2354" spans="1:7">
      <c r="A2354" s="72" t="s">
        <v>2629</v>
      </c>
      <c r="D2354" s="72" t="s">
        <v>2658</v>
      </c>
      <c r="E2354" s="72" t="s">
        <v>235</v>
      </c>
      <c r="F2354" s="72" t="s">
        <v>235</v>
      </c>
      <c r="G2354" s="72" t="s">
        <v>252</v>
      </c>
    </row>
    <row r="2355" spans="1:7">
      <c r="A2355" s="72" t="s">
        <v>2629</v>
      </c>
      <c r="D2355" s="72" t="s">
        <v>2659</v>
      </c>
      <c r="E2355" s="72" t="s">
        <v>235</v>
      </c>
      <c r="F2355" s="72" t="s">
        <v>235</v>
      </c>
      <c r="G2355" s="72" t="s">
        <v>242</v>
      </c>
    </row>
    <row r="2356" spans="1:7">
      <c r="A2356" s="72" t="s">
        <v>2629</v>
      </c>
      <c r="D2356" s="72" t="s">
        <v>2660</v>
      </c>
      <c r="E2356" s="72" t="s">
        <v>235</v>
      </c>
      <c r="F2356" s="72" t="s">
        <v>235</v>
      </c>
      <c r="G2356" s="72" t="s">
        <v>242</v>
      </c>
    </row>
    <row r="2357" spans="1:7">
      <c r="A2357" s="72" t="s">
        <v>2629</v>
      </c>
      <c r="D2357" s="72" t="s">
        <v>2661</v>
      </c>
      <c r="E2357" s="72">
        <v>-2</v>
      </c>
      <c r="F2357" s="72">
        <v>2</v>
      </c>
      <c r="G2357" s="72" t="s">
        <v>242</v>
      </c>
    </row>
    <row r="2358" spans="1:7">
      <c r="A2358" s="72" t="s">
        <v>2629</v>
      </c>
      <c r="D2358" s="72" t="s">
        <v>2662</v>
      </c>
      <c r="E2358" s="72" t="s">
        <v>235</v>
      </c>
      <c r="F2358" s="72" t="s">
        <v>235</v>
      </c>
      <c r="G2358" s="72" t="s">
        <v>252</v>
      </c>
    </row>
    <row r="2359" spans="1:7">
      <c r="A2359" s="72" t="s">
        <v>2629</v>
      </c>
      <c r="D2359" s="72" t="s">
        <v>2663</v>
      </c>
      <c r="E2359" s="72" t="s">
        <v>235</v>
      </c>
      <c r="F2359" s="72" t="s">
        <v>235</v>
      </c>
      <c r="G2359" s="72" t="s">
        <v>242</v>
      </c>
    </row>
    <row r="2360" spans="1:7">
      <c r="A2360" s="72" t="s">
        <v>2629</v>
      </c>
      <c r="D2360" s="72" t="s">
        <v>2664</v>
      </c>
      <c r="E2360" s="72" t="s">
        <v>235</v>
      </c>
      <c r="F2360" s="72" t="s">
        <v>235</v>
      </c>
      <c r="G2360" s="72" t="s">
        <v>242</v>
      </c>
    </row>
    <row r="2361" spans="1:7">
      <c r="A2361" s="72" t="s">
        <v>2629</v>
      </c>
      <c r="D2361" s="72" t="s">
        <v>2665</v>
      </c>
      <c r="E2361" s="72">
        <v>-2</v>
      </c>
      <c r="F2361" s="72">
        <v>2</v>
      </c>
      <c r="G2361" s="72" t="s">
        <v>242</v>
      </c>
    </row>
    <row r="2362" spans="1:7">
      <c r="A2362" s="72" t="s">
        <v>2629</v>
      </c>
      <c r="D2362" s="72" t="s">
        <v>2666</v>
      </c>
      <c r="E2362" s="72" t="s">
        <v>235</v>
      </c>
      <c r="F2362" s="72" t="s">
        <v>235</v>
      </c>
      <c r="G2362" s="72" t="s">
        <v>252</v>
      </c>
    </row>
    <row r="2363" spans="1:7">
      <c r="A2363" s="72" t="s">
        <v>2629</v>
      </c>
      <c r="D2363" s="72" t="s">
        <v>2667</v>
      </c>
      <c r="E2363" s="72" t="s">
        <v>235</v>
      </c>
      <c r="F2363" s="72" t="s">
        <v>235</v>
      </c>
      <c r="G2363" s="72" t="s">
        <v>242</v>
      </c>
    </row>
    <row r="2364" spans="1:7">
      <c r="A2364" s="72" t="s">
        <v>2629</v>
      </c>
      <c r="D2364" s="72" t="s">
        <v>2668</v>
      </c>
      <c r="E2364" s="72" t="s">
        <v>235</v>
      </c>
      <c r="F2364" s="72" t="s">
        <v>235</v>
      </c>
      <c r="G2364" s="72" t="s">
        <v>242</v>
      </c>
    </row>
    <row r="2365" spans="1:7">
      <c r="A2365" s="72" t="s">
        <v>2629</v>
      </c>
      <c r="D2365" s="72" t="s">
        <v>2669</v>
      </c>
      <c r="E2365" s="72">
        <v>-2</v>
      </c>
      <c r="F2365" s="72">
        <v>2</v>
      </c>
      <c r="G2365" s="72" t="s">
        <v>242</v>
      </c>
    </row>
    <row r="2366" spans="1:7">
      <c r="A2366" s="72" t="s">
        <v>2629</v>
      </c>
      <c r="D2366" s="72" t="s">
        <v>2670</v>
      </c>
      <c r="E2366" s="72" t="s">
        <v>235</v>
      </c>
      <c r="F2366" s="72" t="s">
        <v>235</v>
      </c>
      <c r="G2366" s="72" t="s">
        <v>252</v>
      </c>
    </row>
    <row r="2367" spans="1:7">
      <c r="A2367" s="72" t="s">
        <v>2629</v>
      </c>
      <c r="D2367" s="72" t="s">
        <v>2671</v>
      </c>
      <c r="E2367" s="72" t="s">
        <v>235</v>
      </c>
      <c r="F2367" s="72" t="s">
        <v>235</v>
      </c>
      <c r="G2367" s="72" t="s">
        <v>242</v>
      </c>
    </row>
    <row r="2368" spans="1:7">
      <c r="A2368" s="72" t="s">
        <v>2629</v>
      </c>
      <c r="D2368" s="72" t="s">
        <v>2672</v>
      </c>
      <c r="E2368" s="72" t="s">
        <v>235</v>
      </c>
      <c r="F2368" s="72" t="s">
        <v>235</v>
      </c>
      <c r="G2368" s="72" t="s">
        <v>242</v>
      </c>
    </row>
    <row r="2369" spans="1:7">
      <c r="A2369" s="72" t="s">
        <v>2629</v>
      </c>
      <c r="D2369" s="72" t="s">
        <v>2673</v>
      </c>
      <c r="E2369" s="72">
        <v>-2</v>
      </c>
      <c r="F2369" s="72">
        <v>2</v>
      </c>
      <c r="G2369" s="72" t="s">
        <v>242</v>
      </c>
    </row>
    <row r="2370" spans="1:7">
      <c r="A2370" s="72" t="s">
        <v>2629</v>
      </c>
      <c r="D2370" s="72" t="s">
        <v>2674</v>
      </c>
      <c r="E2370" s="72" t="s">
        <v>235</v>
      </c>
      <c r="F2370" s="72" t="s">
        <v>235</v>
      </c>
      <c r="G2370" s="72" t="s">
        <v>252</v>
      </c>
    </row>
    <row r="2371" spans="1:7">
      <c r="A2371" s="72" t="s">
        <v>2629</v>
      </c>
      <c r="D2371" s="72" t="s">
        <v>2675</v>
      </c>
      <c r="E2371" s="72" t="s">
        <v>235</v>
      </c>
      <c r="F2371" s="72" t="s">
        <v>235</v>
      </c>
      <c r="G2371" s="72" t="s">
        <v>242</v>
      </c>
    </row>
    <row r="2372" spans="1:7">
      <c r="A2372" s="72" t="s">
        <v>2629</v>
      </c>
      <c r="D2372" s="72" t="s">
        <v>2676</v>
      </c>
      <c r="E2372" s="72" t="s">
        <v>235</v>
      </c>
      <c r="F2372" s="72" t="s">
        <v>235</v>
      </c>
      <c r="G2372" s="72" t="s">
        <v>242</v>
      </c>
    </row>
    <row r="2373" spans="1:7">
      <c r="A2373" s="72" t="s">
        <v>2629</v>
      </c>
      <c r="D2373" s="72" t="s">
        <v>2677</v>
      </c>
      <c r="E2373" s="72">
        <v>-2</v>
      </c>
      <c r="F2373" s="72">
        <v>2</v>
      </c>
      <c r="G2373" s="72" t="s">
        <v>242</v>
      </c>
    </row>
    <row r="2374" spans="1:7">
      <c r="A2374" s="72" t="s">
        <v>2629</v>
      </c>
      <c r="D2374" s="72" t="s">
        <v>2678</v>
      </c>
      <c r="E2374" s="72" t="s">
        <v>235</v>
      </c>
      <c r="F2374" s="72" t="s">
        <v>235</v>
      </c>
      <c r="G2374" s="72" t="s">
        <v>252</v>
      </c>
    </row>
    <row r="2375" spans="1:7">
      <c r="A2375" s="72" t="s">
        <v>2629</v>
      </c>
      <c r="D2375" s="72" t="s">
        <v>2679</v>
      </c>
      <c r="E2375" s="72" t="s">
        <v>235</v>
      </c>
      <c r="F2375" s="72" t="s">
        <v>235</v>
      </c>
      <c r="G2375" s="72" t="s">
        <v>242</v>
      </c>
    </row>
    <row r="2376" spans="1:7">
      <c r="A2376" s="72" t="s">
        <v>2629</v>
      </c>
      <c r="D2376" s="72" t="s">
        <v>2680</v>
      </c>
      <c r="E2376" s="72" t="s">
        <v>235</v>
      </c>
      <c r="F2376" s="72" t="s">
        <v>235</v>
      </c>
      <c r="G2376" s="72" t="s">
        <v>242</v>
      </c>
    </row>
    <row r="2377" spans="1:7">
      <c r="A2377" s="72" t="s">
        <v>2629</v>
      </c>
      <c r="D2377" s="72" t="s">
        <v>2681</v>
      </c>
      <c r="E2377" s="72">
        <v>-2</v>
      </c>
      <c r="F2377" s="72">
        <v>2</v>
      </c>
      <c r="G2377" s="72" t="s">
        <v>242</v>
      </c>
    </row>
    <row r="2378" spans="1:7">
      <c r="A2378" s="72" t="s">
        <v>2629</v>
      </c>
      <c r="D2378" s="72" t="s">
        <v>2682</v>
      </c>
      <c r="E2378" s="72" t="s">
        <v>235</v>
      </c>
      <c r="F2378" s="72" t="s">
        <v>235</v>
      </c>
      <c r="G2378" s="72" t="s">
        <v>252</v>
      </c>
    </row>
    <row r="2379" spans="1:7">
      <c r="A2379" s="72" t="s">
        <v>2629</v>
      </c>
      <c r="D2379" s="72" t="s">
        <v>2683</v>
      </c>
      <c r="E2379" s="72" t="s">
        <v>235</v>
      </c>
      <c r="F2379" s="72" t="s">
        <v>235</v>
      </c>
      <c r="G2379" s="72" t="s">
        <v>242</v>
      </c>
    </row>
    <row r="2380" spans="1:7">
      <c r="A2380" s="72" t="s">
        <v>2629</v>
      </c>
      <c r="D2380" s="72" t="s">
        <v>2684</v>
      </c>
      <c r="E2380" s="72" t="s">
        <v>235</v>
      </c>
      <c r="F2380" s="72" t="s">
        <v>235</v>
      </c>
      <c r="G2380" s="72" t="s">
        <v>242</v>
      </c>
    </row>
    <row r="2381" spans="1:7">
      <c r="A2381" s="72" t="s">
        <v>2629</v>
      </c>
      <c r="D2381" s="72" t="s">
        <v>2685</v>
      </c>
      <c r="E2381" s="72">
        <v>-2</v>
      </c>
      <c r="F2381" s="72">
        <v>2</v>
      </c>
      <c r="G2381" s="72" t="s">
        <v>242</v>
      </c>
    </row>
    <row r="2382" spans="1:7">
      <c r="A2382" s="72" t="s">
        <v>2629</v>
      </c>
      <c r="D2382" s="72" t="s">
        <v>2686</v>
      </c>
      <c r="E2382" s="72" t="s">
        <v>235</v>
      </c>
      <c r="F2382" s="72" t="s">
        <v>235</v>
      </c>
      <c r="G2382" s="72" t="s">
        <v>252</v>
      </c>
    </row>
    <row r="2383" spans="1:7">
      <c r="A2383" s="72" t="s">
        <v>2629</v>
      </c>
      <c r="D2383" s="72" t="s">
        <v>2687</v>
      </c>
      <c r="E2383" s="72" t="s">
        <v>235</v>
      </c>
      <c r="F2383" s="72" t="s">
        <v>235</v>
      </c>
      <c r="G2383" s="72" t="s">
        <v>242</v>
      </c>
    </row>
    <row r="2384" spans="1:7">
      <c r="A2384" s="72" t="s">
        <v>2629</v>
      </c>
      <c r="D2384" s="72" t="s">
        <v>2688</v>
      </c>
      <c r="E2384" s="72" t="s">
        <v>235</v>
      </c>
      <c r="F2384" s="72" t="s">
        <v>235</v>
      </c>
      <c r="G2384" s="72" t="s">
        <v>242</v>
      </c>
    </row>
    <row r="2385" spans="1:7">
      <c r="A2385" s="72" t="s">
        <v>2629</v>
      </c>
      <c r="D2385" s="72" t="s">
        <v>2689</v>
      </c>
      <c r="E2385" s="72">
        <v>-2</v>
      </c>
      <c r="F2385" s="72">
        <v>2</v>
      </c>
      <c r="G2385" s="72" t="s">
        <v>242</v>
      </c>
    </row>
    <row r="2386" spans="1:7">
      <c r="A2386" s="72" t="s">
        <v>2629</v>
      </c>
      <c r="D2386" s="72" t="s">
        <v>2690</v>
      </c>
      <c r="E2386" s="72" t="s">
        <v>235</v>
      </c>
      <c r="F2386" s="72" t="s">
        <v>235</v>
      </c>
      <c r="G2386" s="72" t="s">
        <v>252</v>
      </c>
    </row>
    <row r="2387" spans="1:7">
      <c r="A2387" s="72" t="s">
        <v>2629</v>
      </c>
      <c r="D2387" s="72" t="s">
        <v>2691</v>
      </c>
      <c r="E2387" s="72" t="s">
        <v>235</v>
      </c>
      <c r="F2387" s="72" t="s">
        <v>235</v>
      </c>
      <c r="G2387" s="72" t="s">
        <v>242</v>
      </c>
    </row>
    <row r="2388" spans="1:7">
      <c r="A2388" s="72" t="s">
        <v>2629</v>
      </c>
      <c r="D2388" s="72" t="s">
        <v>2692</v>
      </c>
      <c r="E2388" s="72" t="s">
        <v>235</v>
      </c>
      <c r="F2388" s="72" t="s">
        <v>235</v>
      </c>
      <c r="G2388" s="72" t="s">
        <v>242</v>
      </c>
    </row>
    <row r="2389" spans="1:7">
      <c r="A2389" s="72" t="s">
        <v>2629</v>
      </c>
      <c r="D2389" s="72" t="s">
        <v>2693</v>
      </c>
      <c r="E2389" s="72">
        <v>-2</v>
      </c>
      <c r="F2389" s="72">
        <v>2</v>
      </c>
      <c r="G2389" s="72" t="s">
        <v>242</v>
      </c>
    </row>
    <row r="2390" spans="1:7">
      <c r="A2390" s="72" t="s">
        <v>2629</v>
      </c>
      <c r="D2390" s="72" t="s">
        <v>2694</v>
      </c>
      <c r="E2390" s="72" t="s">
        <v>235</v>
      </c>
      <c r="F2390" s="72" t="s">
        <v>235</v>
      </c>
      <c r="G2390" s="72" t="s">
        <v>252</v>
      </c>
    </row>
    <row r="2391" spans="1:7">
      <c r="A2391" s="72" t="s">
        <v>2629</v>
      </c>
      <c r="D2391" s="72" t="s">
        <v>2695</v>
      </c>
      <c r="E2391" s="72" t="s">
        <v>235</v>
      </c>
      <c r="F2391" s="72" t="s">
        <v>235</v>
      </c>
      <c r="G2391" s="72" t="s">
        <v>242</v>
      </c>
    </row>
    <row r="2392" spans="1:7">
      <c r="A2392" s="72" t="s">
        <v>2629</v>
      </c>
      <c r="D2392" s="72" t="s">
        <v>2696</v>
      </c>
      <c r="E2392" s="72" t="s">
        <v>235</v>
      </c>
      <c r="F2392" s="72" t="s">
        <v>235</v>
      </c>
      <c r="G2392" s="72" t="s">
        <v>242</v>
      </c>
    </row>
    <row r="2393" spans="1:7">
      <c r="A2393" s="72" t="s">
        <v>2629</v>
      </c>
      <c r="D2393" s="72" t="s">
        <v>2697</v>
      </c>
      <c r="E2393" s="72">
        <v>-2</v>
      </c>
      <c r="F2393" s="72">
        <v>2</v>
      </c>
      <c r="G2393" s="72" t="s">
        <v>242</v>
      </c>
    </row>
    <row r="2394" spans="1:7">
      <c r="A2394" s="72" t="s">
        <v>2629</v>
      </c>
      <c r="D2394" s="72" t="s">
        <v>2698</v>
      </c>
      <c r="E2394" s="72" t="s">
        <v>235</v>
      </c>
      <c r="F2394" s="72" t="s">
        <v>235</v>
      </c>
      <c r="G2394" s="72" t="s">
        <v>252</v>
      </c>
    </row>
    <row r="2395" spans="1:7">
      <c r="A2395" s="72" t="s">
        <v>2629</v>
      </c>
      <c r="D2395" s="72" t="s">
        <v>2699</v>
      </c>
      <c r="E2395" s="72" t="s">
        <v>235</v>
      </c>
      <c r="F2395" s="72" t="s">
        <v>235</v>
      </c>
      <c r="G2395" s="72" t="s">
        <v>242</v>
      </c>
    </row>
    <row r="2396" spans="1:7">
      <c r="A2396" s="72" t="s">
        <v>2629</v>
      </c>
      <c r="D2396" s="72" t="s">
        <v>2700</v>
      </c>
      <c r="E2396" s="72" t="s">
        <v>235</v>
      </c>
      <c r="F2396" s="72" t="s">
        <v>235</v>
      </c>
      <c r="G2396" s="72" t="s">
        <v>242</v>
      </c>
    </row>
    <row r="2397" spans="1:7">
      <c r="A2397" s="72" t="s">
        <v>2629</v>
      </c>
      <c r="D2397" s="72" t="s">
        <v>2701</v>
      </c>
      <c r="E2397" s="72">
        <v>-2</v>
      </c>
      <c r="F2397" s="72">
        <v>2</v>
      </c>
      <c r="G2397" s="72" t="s">
        <v>242</v>
      </c>
    </row>
    <row r="2398" spans="1:7">
      <c r="A2398" s="72" t="s">
        <v>2629</v>
      </c>
      <c r="D2398" s="72" t="s">
        <v>2702</v>
      </c>
      <c r="E2398" s="72" t="s">
        <v>235</v>
      </c>
      <c r="F2398" s="72" t="s">
        <v>235</v>
      </c>
      <c r="G2398" s="72" t="s">
        <v>252</v>
      </c>
    </row>
    <row r="2399" spans="1:7">
      <c r="A2399" s="72" t="s">
        <v>2629</v>
      </c>
      <c r="D2399" s="72" t="s">
        <v>2703</v>
      </c>
      <c r="E2399" s="72" t="s">
        <v>235</v>
      </c>
      <c r="F2399" s="72" t="s">
        <v>235</v>
      </c>
      <c r="G2399" s="72" t="s">
        <v>242</v>
      </c>
    </row>
    <row r="2400" spans="1:7">
      <c r="A2400" s="72" t="s">
        <v>2629</v>
      </c>
      <c r="D2400" s="72" t="s">
        <v>2704</v>
      </c>
      <c r="E2400" s="72" t="s">
        <v>235</v>
      </c>
      <c r="F2400" s="72" t="s">
        <v>235</v>
      </c>
      <c r="G2400" s="72" t="s">
        <v>242</v>
      </c>
    </row>
    <row r="2401" spans="1:7">
      <c r="A2401" s="72" t="s">
        <v>2629</v>
      </c>
      <c r="D2401" s="72" t="s">
        <v>2705</v>
      </c>
      <c r="E2401" s="72">
        <v>-2</v>
      </c>
      <c r="F2401" s="72">
        <v>2</v>
      </c>
      <c r="G2401" s="72" t="s">
        <v>242</v>
      </c>
    </row>
    <row r="2402" spans="1:7">
      <c r="A2402" s="72" t="s">
        <v>2629</v>
      </c>
      <c r="D2402" s="72" t="s">
        <v>2706</v>
      </c>
      <c r="E2402" s="72" t="s">
        <v>235</v>
      </c>
      <c r="F2402" s="72" t="s">
        <v>235</v>
      </c>
      <c r="G2402" s="72" t="s">
        <v>252</v>
      </c>
    </row>
    <row r="2403" spans="1:7">
      <c r="A2403" s="72" t="s">
        <v>2629</v>
      </c>
      <c r="D2403" s="72" t="s">
        <v>2707</v>
      </c>
      <c r="E2403" s="72" t="s">
        <v>235</v>
      </c>
      <c r="F2403" s="72" t="s">
        <v>235</v>
      </c>
      <c r="G2403" s="72" t="s">
        <v>242</v>
      </c>
    </row>
    <row r="2404" spans="1:7">
      <c r="A2404" s="72" t="s">
        <v>2629</v>
      </c>
      <c r="D2404" s="72" t="s">
        <v>2708</v>
      </c>
      <c r="E2404" s="72" t="s">
        <v>235</v>
      </c>
      <c r="F2404" s="72" t="s">
        <v>235</v>
      </c>
      <c r="G2404" s="72" t="s">
        <v>242</v>
      </c>
    </row>
    <row r="2405" spans="1:7">
      <c r="A2405" s="72" t="s">
        <v>2629</v>
      </c>
      <c r="D2405" s="72" t="s">
        <v>2709</v>
      </c>
      <c r="E2405" s="72">
        <v>-2</v>
      </c>
      <c r="F2405" s="72">
        <v>2</v>
      </c>
      <c r="G2405" s="72" t="s">
        <v>242</v>
      </c>
    </row>
    <row r="2406" spans="1:7">
      <c r="A2406" s="72" t="s">
        <v>2629</v>
      </c>
      <c r="D2406" s="72" t="s">
        <v>2710</v>
      </c>
      <c r="E2406" s="72" t="s">
        <v>235</v>
      </c>
      <c r="F2406" s="72" t="s">
        <v>235</v>
      </c>
      <c r="G2406" s="72" t="s">
        <v>252</v>
      </c>
    </row>
    <row r="2407" spans="1:7">
      <c r="A2407" s="72" t="s">
        <v>2629</v>
      </c>
      <c r="D2407" s="72" t="s">
        <v>2711</v>
      </c>
      <c r="E2407" s="72" t="s">
        <v>235</v>
      </c>
      <c r="F2407" s="72" t="s">
        <v>235</v>
      </c>
      <c r="G2407" s="72" t="s">
        <v>242</v>
      </c>
    </row>
    <row r="2408" spans="1:7">
      <c r="A2408" s="72" t="s">
        <v>2629</v>
      </c>
      <c r="D2408" s="72" t="s">
        <v>2712</v>
      </c>
      <c r="E2408" s="72" t="s">
        <v>235</v>
      </c>
      <c r="F2408" s="72" t="s">
        <v>235</v>
      </c>
      <c r="G2408" s="72" t="s">
        <v>242</v>
      </c>
    </row>
    <row r="2409" spans="1:7">
      <c r="A2409" s="72" t="s">
        <v>2629</v>
      </c>
      <c r="D2409" s="72" t="s">
        <v>2713</v>
      </c>
      <c r="E2409" s="72">
        <v>-2</v>
      </c>
      <c r="F2409" s="72">
        <v>2</v>
      </c>
      <c r="G2409" s="72" t="s">
        <v>242</v>
      </c>
    </row>
    <row r="2410" spans="1:7">
      <c r="A2410" s="72" t="s">
        <v>2629</v>
      </c>
      <c r="D2410" s="72" t="s">
        <v>2714</v>
      </c>
      <c r="E2410" s="72" t="s">
        <v>235</v>
      </c>
      <c r="F2410" s="72" t="s">
        <v>235</v>
      </c>
      <c r="G2410" s="72" t="s">
        <v>252</v>
      </c>
    </row>
    <row r="2411" spans="1:7">
      <c r="A2411" s="72" t="s">
        <v>2629</v>
      </c>
      <c r="D2411" s="72" t="s">
        <v>2715</v>
      </c>
      <c r="E2411" s="72" t="s">
        <v>235</v>
      </c>
      <c r="F2411" s="72" t="s">
        <v>235</v>
      </c>
      <c r="G2411" s="72" t="s">
        <v>242</v>
      </c>
    </row>
    <row r="2412" spans="1:7">
      <c r="A2412" s="72" t="s">
        <v>2629</v>
      </c>
      <c r="D2412" s="72" t="s">
        <v>2716</v>
      </c>
      <c r="E2412" s="72" t="s">
        <v>235</v>
      </c>
      <c r="F2412" s="72" t="s">
        <v>235</v>
      </c>
      <c r="G2412" s="72" t="s">
        <v>242</v>
      </c>
    </row>
    <row r="2413" spans="1:7">
      <c r="A2413" s="72" t="s">
        <v>2629</v>
      </c>
      <c r="D2413" s="72" t="s">
        <v>2717</v>
      </c>
      <c r="E2413" s="72">
        <v>-2</v>
      </c>
      <c r="F2413" s="72">
        <v>2</v>
      </c>
      <c r="G2413" s="72" t="s">
        <v>242</v>
      </c>
    </row>
    <row r="2414" spans="1:7">
      <c r="A2414" s="72" t="s">
        <v>2629</v>
      </c>
      <c r="D2414" s="72" t="s">
        <v>2718</v>
      </c>
      <c r="E2414" s="72" t="s">
        <v>235</v>
      </c>
      <c r="F2414" s="72" t="s">
        <v>235</v>
      </c>
      <c r="G2414" s="72" t="s">
        <v>252</v>
      </c>
    </row>
    <row r="2415" spans="1:7">
      <c r="A2415" s="72" t="s">
        <v>2629</v>
      </c>
      <c r="D2415" s="72" t="s">
        <v>2719</v>
      </c>
      <c r="E2415" s="72" t="s">
        <v>235</v>
      </c>
      <c r="F2415" s="72" t="s">
        <v>235</v>
      </c>
      <c r="G2415" s="72" t="s">
        <v>242</v>
      </c>
    </row>
    <row r="2416" spans="1:7">
      <c r="A2416" s="72" t="s">
        <v>2629</v>
      </c>
      <c r="D2416" s="72" t="s">
        <v>2720</v>
      </c>
      <c r="E2416" s="72" t="s">
        <v>235</v>
      </c>
      <c r="F2416" s="72" t="s">
        <v>235</v>
      </c>
      <c r="G2416" s="72" t="s">
        <v>242</v>
      </c>
    </row>
    <row r="2417" spans="1:7">
      <c r="A2417" s="72" t="s">
        <v>2629</v>
      </c>
      <c r="D2417" s="72" t="s">
        <v>2721</v>
      </c>
      <c r="E2417" s="72">
        <v>-2</v>
      </c>
      <c r="F2417" s="72">
        <v>2</v>
      </c>
      <c r="G2417" s="72" t="s">
        <v>242</v>
      </c>
    </row>
    <row r="2418" spans="1:7">
      <c r="A2418" s="72" t="s">
        <v>2629</v>
      </c>
      <c r="D2418" s="72" t="s">
        <v>2722</v>
      </c>
      <c r="E2418" s="72" t="s">
        <v>235</v>
      </c>
      <c r="F2418" s="72" t="s">
        <v>235</v>
      </c>
      <c r="G2418" s="72" t="s">
        <v>252</v>
      </c>
    </row>
    <row r="2419" spans="1:7">
      <c r="A2419" s="72" t="s">
        <v>2629</v>
      </c>
      <c r="D2419" s="72" t="s">
        <v>2723</v>
      </c>
      <c r="E2419" s="72" t="s">
        <v>235</v>
      </c>
      <c r="F2419" s="72" t="s">
        <v>235</v>
      </c>
      <c r="G2419" s="72" t="s">
        <v>242</v>
      </c>
    </row>
    <row r="2420" spans="1:7">
      <c r="A2420" s="72" t="s">
        <v>2629</v>
      </c>
      <c r="D2420" s="72" t="s">
        <v>2724</v>
      </c>
      <c r="E2420" s="72" t="s">
        <v>235</v>
      </c>
      <c r="F2420" s="72" t="s">
        <v>235</v>
      </c>
      <c r="G2420" s="72" t="s">
        <v>242</v>
      </c>
    </row>
    <row r="2421" spans="1:7">
      <c r="A2421" s="72" t="s">
        <v>2629</v>
      </c>
      <c r="D2421" s="72" t="s">
        <v>2725</v>
      </c>
      <c r="E2421" s="72">
        <v>-2</v>
      </c>
      <c r="F2421" s="72">
        <v>2</v>
      </c>
      <c r="G2421" s="72" t="s">
        <v>242</v>
      </c>
    </row>
    <row r="2422" spans="1:7">
      <c r="A2422" s="72" t="s">
        <v>2629</v>
      </c>
      <c r="D2422" s="72" t="s">
        <v>2726</v>
      </c>
      <c r="E2422" s="72" t="s">
        <v>235</v>
      </c>
      <c r="F2422" s="72" t="s">
        <v>235</v>
      </c>
      <c r="G2422" s="72" t="s">
        <v>252</v>
      </c>
    </row>
    <row r="2423" spans="1:7">
      <c r="A2423" s="72" t="s">
        <v>2629</v>
      </c>
      <c r="D2423" s="72" t="s">
        <v>2727</v>
      </c>
      <c r="E2423" s="72" t="s">
        <v>235</v>
      </c>
      <c r="F2423" s="72" t="s">
        <v>235</v>
      </c>
      <c r="G2423" s="72" t="s">
        <v>242</v>
      </c>
    </row>
    <row r="2424" spans="1:7">
      <c r="A2424" s="72" t="s">
        <v>2629</v>
      </c>
      <c r="D2424" s="72" t="s">
        <v>2728</v>
      </c>
      <c r="E2424" s="72" t="s">
        <v>235</v>
      </c>
      <c r="F2424" s="72" t="s">
        <v>235</v>
      </c>
      <c r="G2424" s="72" t="s">
        <v>242</v>
      </c>
    </row>
    <row r="2425" spans="1:7">
      <c r="A2425" s="72" t="s">
        <v>2629</v>
      </c>
      <c r="D2425" s="72" t="s">
        <v>2729</v>
      </c>
      <c r="E2425" s="72">
        <v>-2</v>
      </c>
      <c r="F2425" s="72">
        <v>2</v>
      </c>
      <c r="G2425" s="72" t="s">
        <v>242</v>
      </c>
    </row>
    <row r="2426" spans="1:7">
      <c r="A2426" s="72" t="s">
        <v>2629</v>
      </c>
      <c r="D2426" s="72" t="s">
        <v>2730</v>
      </c>
      <c r="E2426" s="72" t="s">
        <v>235</v>
      </c>
      <c r="F2426" s="72" t="s">
        <v>235</v>
      </c>
      <c r="G2426" s="72" t="s">
        <v>252</v>
      </c>
    </row>
    <row r="2427" spans="1:7">
      <c r="A2427" s="72" t="s">
        <v>2629</v>
      </c>
      <c r="D2427" s="72" t="s">
        <v>2731</v>
      </c>
      <c r="E2427" s="72" t="s">
        <v>235</v>
      </c>
      <c r="F2427" s="72" t="s">
        <v>235</v>
      </c>
      <c r="G2427" s="72" t="s">
        <v>242</v>
      </c>
    </row>
    <row r="2428" spans="1:7">
      <c r="A2428" s="72" t="s">
        <v>2629</v>
      </c>
      <c r="D2428" s="72" t="s">
        <v>2732</v>
      </c>
      <c r="E2428" s="72" t="s">
        <v>235</v>
      </c>
      <c r="F2428" s="72" t="s">
        <v>235</v>
      </c>
      <c r="G2428" s="72" t="s">
        <v>242</v>
      </c>
    </row>
    <row r="2429" spans="1:7">
      <c r="A2429" s="72" t="s">
        <v>2629</v>
      </c>
      <c r="D2429" s="72" t="s">
        <v>2733</v>
      </c>
      <c r="E2429" s="72">
        <v>-2</v>
      </c>
      <c r="F2429" s="72">
        <v>2</v>
      </c>
      <c r="G2429" s="72" t="s">
        <v>242</v>
      </c>
    </row>
    <row r="2430" spans="1:7">
      <c r="A2430" s="72" t="s">
        <v>2629</v>
      </c>
      <c r="D2430" s="72" t="s">
        <v>2734</v>
      </c>
      <c r="E2430" s="72" t="s">
        <v>235</v>
      </c>
      <c r="F2430" s="72" t="s">
        <v>235</v>
      </c>
      <c r="G2430" s="72" t="s">
        <v>252</v>
      </c>
    </row>
    <row r="2431" spans="1:7">
      <c r="A2431" s="72" t="s">
        <v>2629</v>
      </c>
      <c r="D2431" s="72" t="s">
        <v>2735</v>
      </c>
      <c r="E2431" s="72" t="s">
        <v>235</v>
      </c>
      <c r="F2431" s="72" t="s">
        <v>235</v>
      </c>
      <c r="G2431" s="72" t="s">
        <v>242</v>
      </c>
    </row>
    <row r="2432" spans="1:7">
      <c r="A2432" s="72" t="s">
        <v>2629</v>
      </c>
      <c r="D2432" s="72" t="s">
        <v>2736</v>
      </c>
      <c r="E2432" s="72" t="s">
        <v>235</v>
      </c>
      <c r="F2432" s="72" t="s">
        <v>235</v>
      </c>
      <c r="G2432" s="72" t="s">
        <v>242</v>
      </c>
    </row>
    <row r="2433" spans="1:7">
      <c r="A2433" s="72" t="s">
        <v>2629</v>
      </c>
      <c r="D2433" s="72" t="s">
        <v>2737</v>
      </c>
      <c r="E2433" s="72">
        <v>-2</v>
      </c>
      <c r="F2433" s="72">
        <v>2</v>
      </c>
      <c r="G2433" s="72" t="s">
        <v>242</v>
      </c>
    </row>
    <row r="2434" spans="1:7">
      <c r="A2434" s="72" t="s">
        <v>2629</v>
      </c>
      <c r="D2434" s="72" t="s">
        <v>2738</v>
      </c>
      <c r="E2434" s="72" t="s">
        <v>235</v>
      </c>
      <c r="F2434" s="72" t="s">
        <v>235</v>
      </c>
      <c r="G2434" s="72" t="s">
        <v>252</v>
      </c>
    </row>
    <row r="2435" spans="1:7">
      <c r="A2435" s="72" t="s">
        <v>2629</v>
      </c>
      <c r="D2435" s="72" t="s">
        <v>2739</v>
      </c>
      <c r="E2435" s="72" t="s">
        <v>235</v>
      </c>
      <c r="F2435" s="72" t="s">
        <v>235</v>
      </c>
      <c r="G2435" s="72" t="s">
        <v>242</v>
      </c>
    </row>
    <row r="2436" spans="1:7">
      <c r="A2436" s="72" t="s">
        <v>2629</v>
      </c>
      <c r="D2436" s="72" t="s">
        <v>2740</v>
      </c>
      <c r="E2436" s="72" t="s">
        <v>235</v>
      </c>
      <c r="F2436" s="72" t="s">
        <v>235</v>
      </c>
      <c r="G2436" s="72" t="s">
        <v>242</v>
      </c>
    </row>
    <row r="2437" spans="1:7">
      <c r="A2437" s="72" t="s">
        <v>2629</v>
      </c>
      <c r="D2437" s="72" t="s">
        <v>2741</v>
      </c>
      <c r="E2437" s="72">
        <v>-2</v>
      </c>
      <c r="F2437" s="72">
        <v>2</v>
      </c>
      <c r="G2437" s="72" t="s">
        <v>242</v>
      </c>
    </row>
    <row r="2438" spans="1:7">
      <c r="A2438" s="72" t="s">
        <v>2629</v>
      </c>
      <c r="D2438" s="72" t="s">
        <v>2742</v>
      </c>
      <c r="E2438" s="72" t="s">
        <v>235</v>
      </c>
      <c r="F2438" s="72" t="s">
        <v>235</v>
      </c>
      <c r="G2438" s="72" t="s">
        <v>252</v>
      </c>
    </row>
    <row r="2439" spans="1:7">
      <c r="A2439" s="72" t="s">
        <v>2629</v>
      </c>
      <c r="D2439" s="72" t="s">
        <v>2743</v>
      </c>
      <c r="E2439" s="72" t="s">
        <v>235</v>
      </c>
      <c r="F2439" s="72" t="s">
        <v>235</v>
      </c>
      <c r="G2439" s="72" t="s">
        <v>242</v>
      </c>
    </row>
    <row r="2440" spans="1:7">
      <c r="A2440" s="72" t="s">
        <v>2629</v>
      </c>
      <c r="D2440" s="72" t="s">
        <v>2744</v>
      </c>
      <c r="E2440" s="72" t="s">
        <v>235</v>
      </c>
      <c r="F2440" s="72" t="s">
        <v>235</v>
      </c>
      <c r="G2440" s="72" t="s">
        <v>242</v>
      </c>
    </row>
    <row r="2441" spans="1:7">
      <c r="A2441" s="72" t="s">
        <v>2629</v>
      </c>
      <c r="D2441" s="72" t="s">
        <v>2745</v>
      </c>
      <c r="E2441" s="72">
        <v>-2</v>
      </c>
      <c r="F2441" s="72">
        <v>2</v>
      </c>
      <c r="G2441" s="72" t="s">
        <v>242</v>
      </c>
    </row>
    <row r="2442" spans="1:7">
      <c r="A2442" s="72" t="s">
        <v>2629</v>
      </c>
      <c r="D2442" s="72" t="s">
        <v>2746</v>
      </c>
      <c r="E2442" s="72" t="s">
        <v>235</v>
      </c>
      <c r="F2442" s="72" t="s">
        <v>235</v>
      </c>
      <c r="G2442" s="72" t="s">
        <v>252</v>
      </c>
    </row>
    <row r="2443" spans="1:7">
      <c r="A2443" s="72" t="s">
        <v>2629</v>
      </c>
      <c r="D2443" s="72" t="s">
        <v>2747</v>
      </c>
      <c r="E2443" s="72" t="s">
        <v>235</v>
      </c>
      <c r="F2443" s="72" t="s">
        <v>235</v>
      </c>
      <c r="G2443" s="72" t="s">
        <v>242</v>
      </c>
    </row>
    <row r="2444" spans="1:7">
      <c r="A2444" s="72" t="s">
        <v>2629</v>
      </c>
      <c r="D2444" s="72" t="s">
        <v>2748</v>
      </c>
      <c r="E2444" s="72" t="s">
        <v>235</v>
      </c>
      <c r="F2444" s="72" t="s">
        <v>235</v>
      </c>
      <c r="G2444" s="72" t="s">
        <v>242</v>
      </c>
    </row>
    <row r="2445" spans="1:7">
      <c r="A2445" s="72" t="s">
        <v>2629</v>
      </c>
      <c r="D2445" s="72" t="s">
        <v>2749</v>
      </c>
      <c r="E2445" s="72">
        <v>-2</v>
      </c>
      <c r="F2445" s="72">
        <v>2</v>
      </c>
      <c r="G2445" s="72" t="s">
        <v>242</v>
      </c>
    </row>
    <row r="2446" spans="1:7">
      <c r="A2446" s="72" t="s">
        <v>2629</v>
      </c>
      <c r="D2446" s="72" t="s">
        <v>2750</v>
      </c>
      <c r="E2446" s="72" t="s">
        <v>235</v>
      </c>
      <c r="F2446" s="72" t="s">
        <v>235</v>
      </c>
      <c r="G2446" s="72" t="s">
        <v>252</v>
      </c>
    </row>
    <row r="2447" spans="1:7">
      <c r="A2447" s="72" t="s">
        <v>2629</v>
      </c>
      <c r="D2447" s="72" t="s">
        <v>2751</v>
      </c>
      <c r="E2447" s="72" t="s">
        <v>235</v>
      </c>
      <c r="F2447" s="72" t="s">
        <v>235</v>
      </c>
      <c r="G2447" s="72" t="s">
        <v>242</v>
      </c>
    </row>
    <row r="2448" spans="1:7">
      <c r="A2448" s="72" t="s">
        <v>2629</v>
      </c>
      <c r="D2448" s="72" t="s">
        <v>2752</v>
      </c>
      <c r="E2448" s="72" t="s">
        <v>235</v>
      </c>
      <c r="F2448" s="72" t="s">
        <v>235</v>
      </c>
      <c r="G2448" s="72" t="s">
        <v>242</v>
      </c>
    </row>
    <row r="2449" spans="1:7">
      <c r="A2449" s="72" t="s">
        <v>2629</v>
      </c>
      <c r="D2449" s="72" t="s">
        <v>2753</v>
      </c>
      <c r="E2449" s="72">
        <v>-2</v>
      </c>
      <c r="F2449" s="72">
        <v>2</v>
      </c>
      <c r="G2449" s="72" t="s">
        <v>242</v>
      </c>
    </row>
    <row r="2450" spans="1:7">
      <c r="A2450" s="72" t="s">
        <v>2629</v>
      </c>
      <c r="D2450" s="72" t="s">
        <v>2754</v>
      </c>
      <c r="E2450" s="72" t="s">
        <v>235</v>
      </c>
      <c r="F2450" s="72" t="s">
        <v>235</v>
      </c>
      <c r="G2450" s="72" t="s">
        <v>252</v>
      </c>
    </row>
    <row r="2451" spans="1:7">
      <c r="A2451" s="72" t="s">
        <v>2629</v>
      </c>
      <c r="D2451" s="72" t="s">
        <v>2755</v>
      </c>
      <c r="E2451" s="72" t="s">
        <v>235</v>
      </c>
      <c r="F2451" s="72" t="s">
        <v>235</v>
      </c>
      <c r="G2451" s="72" t="s">
        <v>242</v>
      </c>
    </row>
    <row r="2452" spans="1:7">
      <c r="A2452" s="72" t="s">
        <v>2629</v>
      </c>
      <c r="D2452" s="72" t="s">
        <v>2756</v>
      </c>
      <c r="E2452" s="72" t="s">
        <v>235</v>
      </c>
      <c r="F2452" s="72" t="s">
        <v>235</v>
      </c>
      <c r="G2452" s="72" t="s">
        <v>242</v>
      </c>
    </row>
    <row r="2453" spans="1:7">
      <c r="A2453" s="72" t="s">
        <v>2629</v>
      </c>
      <c r="D2453" s="72" t="s">
        <v>2757</v>
      </c>
      <c r="E2453" s="72">
        <v>-2</v>
      </c>
      <c r="F2453" s="72">
        <v>2</v>
      </c>
      <c r="G2453" s="72" t="s">
        <v>242</v>
      </c>
    </row>
    <row r="2454" spans="1:7">
      <c r="A2454" s="72" t="s">
        <v>2629</v>
      </c>
      <c r="D2454" s="72" t="s">
        <v>2758</v>
      </c>
      <c r="E2454" s="72" t="s">
        <v>235</v>
      </c>
      <c r="F2454" s="72" t="s">
        <v>235</v>
      </c>
      <c r="G2454" s="72" t="s">
        <v>252</v>
      </c>
    </row>
    <row r="2455" spans="1:7">
      <c r="A2455" s="72" t="s">
        <v>2629</v>
      </c>
      <c r="D2455" s="72" t="s">
        <v>2759</v>
      </c>
      <c r="E2455" s="72" t="s">
        <v>235</v>
      </c>
      <c r="F2455" s="72" t="s">
        <v>235</v>
      </c>
      <c r="G2455" s="72" t="s">
        <v>242</v>
      </c>
    </row>
    <row r="2456" spans="1:7">
      <c r="A2456" s="72" t="s">
        <v>2629</v>
      </c>
      <c r="D2456" s="72" t="s">
        <v>2760</v>
      </c>
      <c r="E2456" s="72" t="s">
        <v>235</v>
      </c>
      <c r="F2456" s="72" t="s">
        <v>235</v>
      </c>
      <c r="G2456" s="72" t="s">
        <v>242</v>
      </c>
    </row>
    <row r="2457" spans="1:7">
      <c r="A2457" s="72" t="s">
        <v>2629</v>
      </c>
      <c r="D2457" s="72" t="s">
        <v>2761</v>
      </c>
      <c r="E2457" s="72">
        <v>-2</v>
      </c>
      <c r="F2457" s="72">
        <v>2</v>
      </c>
      <c r="G2457" s="72" t="s">
        <v>242</v>
      </c>
    </row>
    <row r="2458" spans="1:7">
      <c r="A2458" s="72" t="s">
        <v>2629</v>
      </c>
      <c r="D2458" s="72" t="s">
        <v>2762</v>
      </c>
      <c r="E2458" s="72" t="s">
        <v>235</v>
      </c>
      <c r="F2458" s="72" t="s">
        <v>235</v>
      </c>
      <c r="G2458" s="72" t="s">
        <v>252</v>
      </c>
    </row>
    <row r="2459" spans="1:7">
      <c r="A2459" s="72" t="s">
        <v>2629</v>
      </c>
      <c r="D2459" s="72" t="s">
        <v>2763</v>
      </c>
      <c r="E2459" s="72" t="s">
        <v>235</v>
      </c>
      <c r="F2459" s="72" t="s">
        <v>235</v>
      </c>
      <c r="G2459" s="72" t="s">
        <v>242</v>
      </c>
    </row>
    <row r="2460" spans="1:7">
      <c r="A2460" s="72" t="s">
        <v>2629</v>
      </c>
      <c r="D2460" s="72" t="s">
        <v>2764</v>
      </c>
      <c r="E2460" s="72" t="s">
        <v>235</v>
      </c>
      <c r="F2460" s="72" t="s">
        <v>235</v>
      </c>
      <c r="G2460" s="72" t="s">
        <v>242</v>
      </c>
    </row>
    <row r="2461" spans="1:7">
      <c r="A2461" s="72" t="s">
        <v>2629</v>
      </c>
      <c r="D2461" s="72" t="s">
        <v>2765</v>
      </c>
      <c r="E2461" s="72">
        <v>-2</v>
      </c>
      <c r="F2461" s="72">
        <v>2</v>
      </c>
      <c r="G2461" s="72" t="s">
        <v>242</v>
      </c>
    </row>
    <row r="2462" spans="1:7">
      <c r="A2462" s="72" t="s">
        <v>2629</v>
      </c>
      <c r="D2462" s="72" t="s">
        <v>2766</v>
      </c>
      <c r="E2462" s="72" t="s">
        <v>235</v>
      </c>
      <c r="F2462" s="72" t="s">
        <v>235</v>
      </c>
      <c r="G2462" s="72" t="s">
        <v>252</v>
      </c>
    </row>
    <row r="2463" spans="1:7">
      <c r="A2463" s="72" t="s">
        <v>2629</v>
      </c>
      <c r="D2463" s="72" t="s">
        <v>2767</v>
      </c>
      <c r="E2463" s="72" t="s">
        <v>235</v>
      </c>
      <c r="F2463" s="72" t="s">
        <v>235</v>
      </c>
      <c r="G2463" s="72" t="s">
        <v>242</v>
      </c>
    </row>
    <row r="2464" spans="1:7">
      <c r="A2464" s="72" t="s">
        <v>2629</v>
      </c>
      <c r="D2464" s="72" t="s">
        <v>2768</v>
      </c>
      <c r="E2464" s="72" t="s">
        <v>235</v>
      </c>
      <c r="F2464" s="72" t="s">
        <v>235</v>
      </c>
      <c r="G2464" s="72" t="s">
        <v>242</v>
      </c>
    </row>
    <row r="2465" spans="1:7">
      <c r="A2465" s="72" t="s">
        <v>2629</v>
      </c>
      <c r="D2465" s="72" t="s">
        <v>2769</v>
      </c>
      <c r="E2465" s="72">
        <v>-2</v>
      </c>
      <c r="F2465" s="72">
        <v>2</v>
      </c>
      <c r="G2465" s="72" t="s">
        <v>242</v>
      </c>
    </row>
    <row r="2466" spans="1:7">
      <c r="A2466" s="72" t="s">
        <v>2629</v>
      </c>
      <c r="D2466" s="72" t="s">
        <v>2770</v>
      </c>
      <c r="E2466" s="72" t="s">
        <v>235</v>
      </c>
      <c r="F2466" s="72" t="s">
        <v>235</v>
      </c>
      <c r="G2466" s="72" t="s">
        <v>252</v>
      </c>
    </row>
    <row r="2467" spans="1:7">
      <c r="A2467" s="72" t="s">
        <v>2629</v>
      </c>
      <c r="D2467" s="72" t="s">
        <v>2771</v>
      </c>
      <c r="E2467" s="72" t="s">
        <v>235</v>
      </c>
      <c r="F2467" s="72" t="s">
        <v>235</v>
      </c>
      <c r="G2467" s="72" t="s">
        <v>242</v>
      </c>
    </row>
    <row r="2468" spans="1:7">
      <c r="A2468" s="72" t="s">
        <v>2629</v>
      </c>
      <c r="D2468" s="72" t="s">
        <v>2772</v>
      </c>
      <c r="E2468" s="72" t="s">
        <v>235</v>
      </c>
      <c r="F2468" s="72" t="s">
        <v>235</v>
      </c>
      <c r="G2468" s="72" t="s">
        <v>242</v>
      </c>
    </row>
    <row r="2469" spans="1:7">
      <c r="A2469" s="72" t="s">
        <v>2629</v>
      </c>
      <c r="D2469" s="72" t="s">
        <v>2773</v>
      </c>
      <c r="E2469" s="72">
        <v>-2</v>
      </c>
      <c r="F2469" s="72">
        <v>2</v>
      </c>
      <c r="G2469" s="72" t="s">
        <v>242</v>
      </c>
    </row>
    <row r="2470" spans="1:7">
      <c r="A2470" s="72" t="s">
        <v>2629</v>
      </c>
      <c r="D2470" s="72" t="s">
        <v>2774</v>
      </c>
      <c r="E2470" s="72" t="s">
        <v>235</v>
      </c>
      <c r="F2470" s="72" t="s">
        <v>235</v>
      </c>
      <c r="G2470" s="72" t="s">
        <v>252</v>
      </c>
    </row>
    <row r="2471" spans="1:7">
      <c r="A2471" s="72" t="s">
        <v>2629</v>
      </c>
      <c r="D2471" s="72" t="s">
        <v>2775</v>
      </c>
      <c r="E2471" s="72" t="s">
        <v>235</v>
      </c>
      <c r="F2471" s="72" t="s">
        <v>235</v>
      </c>
      <c r="G2471" s="72" t="s">
        <v>242</v>
      </c>
    </row>
    <row r="2472" spans="1:7">
      <c r="A2472" s="72" t="s">
        <v>2629</v>
      </c>
      <c r="D2472" s="72" t="s">
        <v>2776</v>
      </c>
      <c r="E2472" s="72" t="s">
        <v>235</v>
      </c>
      <c r="F2472" s="72" t="s">
        <v>235</v>
      </c>
      <c r="G2472" s="72" t="s">
        <v>242</v>
      </c>
    </row>
    <row r="2473" spans="1:7">
      <c r="A2473" s="72" t="s">
        <v>2629</v>
      </c>
      <c r="D2473" s="72" t="s">
        <v>2777</v>
      </c>
      <c r="E2473" s="72">
        <v>-2</v>
      </c>
      <c r="F2473" s="72">
        <v>2</v>
      </c>
      <c r="G2473" s="72" t="s">
        <v>242</v>
      </c>
    </row>
    <row r="2474" spans="1:7">
      <c r="A2474" s="72" t="s">
        <v>2629</v>
      </c>
      <c r="D2474" s="72" t="s">
        <v>2778</v>
      </c>
      <c r="E2474" s="72" t="s">
        <v>235</v>
      </c>
      <c r="F2474" s="72" t="s">
        <v>235</v>
      </c>
      <c r="G2474" s="72" t="s">
        <v>252</v>
      </c>
    </row>
    <row r="2475" spans="1:7">
      <c r="A2475" s="72" t="s">
        <v>2629</v>
      </c>
      <c r="D2475" s="72" t="s">
        <v>2779</v>
      </c>
      <c r="E2475" s="72" t="s">
        <v>235</v>
      </c>
      <c r="F2475" s="72" t="s">
        <v>235</v>
      </c>
      <c r="G2475" s="72" t="s">
        <v>242</v>
      </c>
    </row>
    <row r="2476" spans="1:7">
      <c r="A2476" s="72" t="s">
        <v>2629</v>
      </c>
      <c r="D2476" s="72" t="s">
        <v>2780</v>
      </c>
      <c r="E2476" s="72" t="s">
        <v>235</v>
      </c>
      <c r="F2476" s="72" t="s">
        <v>235</v>
      </c>
      <c r="G2476" s="72" t="s">
        <v>242</v>
      </c>
    </row>
    <row r="2477" spans="1:7">
      <c r="A2477" s="72" t="s">
        <v>2629</v>
      </c>
      <c r="D2477" s="72" t="s">
        <v>2781</v>
      </c>
      <c r="E2477" s="72">
        <v>-2</v>
      </c>
      <c r="F2477" s="72">
        <v>2</v>
      </c>
      <c r="G2477" s="72" t="s">
        <v>242</v>
      </c>
    </row>
    <row r="2478" spans="1:7">
      <c r="A2478" s="72" t="s">
        <v>2629</v>
      </c>
      <c r="D2478" s="72" t="s">
        <v>2782</v>
      </c>
      <c r="E2478" s="72" t="s">
        <v>235</v>
      </c>
      <c r="F2478" s="72" t="s">
        <v>235</v>
      </c>
      <c r="G2478" s="72" t="s">
        <v>252</v>
      </c>
    </row>
    <row r="2479" spans="1:7">
      <c r="A2479" s="72" t="s">
        <v>2629</v>
      </c>
      <c r="D2479" s="72" t="s">
        <v>2783</v>
      </c>
      <c r="E2479" s="72" t="s">
        <v>235</v>
      </c>
      <c r="F2479" s="72" t="s">
        <v>235</v>
      </c>
      <c r="G2479" s="72" t="s">
        <v>242</v>
      </c>
    </row>
    <row r="2480" spans="1:7">
      <c r="A2480" s="72" t="s">
        <v>2629</v>
      </c>
      <c r="D2480" s="72" t="s">
        <v>2784</v>
      </c>
      <c r="E2480" s="72" t="s">
        <v>235</v>
      </c>
      <c r="F2480" s="72" t="s">
        <v>235</v>
      </c>
      <c r="G2480" s="72" t="s">
        <v>242</v>
      </c>
    </row>
    <row r="2481" spans="1:7">
      <c r="A2481" s="72" t="s">
        <v>2629</v>
      </c>
      <c r="D2481" s="72" t="s">
        <v>2785</v>
      </c>
      <c r="E2481" s="72">
        <v>-2</v>
      </c>
      <c r="F2481" s="72">
        <v>2</v>
      </c>
      <c r="G2481" s="72" t="s">
        <v>242</v>
      </c>
    </row>
    <row r="2482" spans="1:7">
      <c r="A2482" s="72" t="s">
        <v>2629</v>
      </c>
      <c r="D2482" s="72" t="s">
        <v>2786</v>
      </c>
      <c r="E2482" s="72" t="s">
        <v>235</v>
      </c>
      <c r="F2482" s="72" t="s">
        <v>235</v>
      </c>
      <c r="G2482" s="72" t="s">
        <v>252</v>
      </c>
    </row>
    <row r="2483" spans="1:7">
      <c r="A2483" s="72" t="s">
        <v>2629</v>
      </c>
      <c r="D2483" s="72" t="s">
        <v>2787</v>
      </c>
      <c r="E2483" s="72" t="s">
        <v>235</v>
      </c>
      <c r="F2483" s="72" t="s">
        <v>235</v>
      </c>
      <c r="G2483" s="72" t="s">
        <v>242</v>
      </c>
    </row>
    <row r="2484" spans="1:7">
      <c r="A2484" s="72" t="s">
        <v>2629</v>
      </c>
      <c r="D2484" s="72" t="s">
        <v>2788</v>
      </c>
      <c r="E2484" s="72" t="s">
        <v>235</v>
      </c>
      <c r="F2484" s="72" t="s">
        <v>235</v>
      </c>
      <c r="G2484" s="72" t="s">
        <v>242</v>
      </c>
    </row>
    <row r="2485" spans="1:7">
      <c r="A2485" s="72" t="s">
        <v>2629</v>
      </c>
      <c r="D2485" s="72" t="s">
        <v>2789</v>
      </c>
      <c r="E2485" s="72">
        <v>-2</v>
      </c>
      <c r="F2485" s="72">
        <v>2</v>
      </c>
      <c r="G2485" s="72" t="s">
        <v>242</v>
      </c>
    </row>
    <row r="2486" spans="1:7">
      <c r="A2486" s="72" t="s">
        <v>2629</v>
      </c>
      <c r="D2486" s="72" t="s">
        <v>2790</v>
      </c>
      <c r="E2486" s="72" t="s">
        <v>235</v>
      </c>
      <c r="F2486" s="72" t="s">
        <v>235</v>
      </c>
      <c r="G2486" s="72" t="s">
        <v>252</v>
      </c>
    </row>
    <row r="2487" spans="1:7">
      <c r="A2487" s="72" t="s">
        <v>2629</v>
      </c>
      <c r="D2487" s="72" t="s">
        <v>2791</v>
      </c>
      <c r="E2487" s="72" t="s">
        <v>235</v>
      </c>
      <c r="F2487" s="72" t="s">
        <v>235</v>
      </c>
      <c r="G2487" s="72" t="s">
        <v>242</v>
      </c>
    </row>
    <row r="2488" spans="1:7">
      <c r="A2488" s="72" t="s">
        <v>2629</v>
      </c>
      <c r="D2488" s="72" t="s">
        <v>2792</v>
      </c>
      <c r="E2488" s="72" t="s">
        <v>235</v>
      </c>
      <c r="F2488" s="72" t="s">
        <v>235</v>
      </c>
      <c r="G2488" s="72" t="s">
        <v>242</v>
      </c>
    </row>
    <row r="2489" spans="1:7">
      <c r="A2489" s="72" t="s">
        <v>2629</v>
      </c>
      <c r="D2489" s="72" t="s">
        <v>2793</v>
      </c>
      <c r="E2489" s="72">
        <v>-2</v>
      </c>
      <c r="F2489" s="72">
        <v>2</v>
      </c>
      <c r="G2489" s="72" t="s">
        <v>242</v>
      </c>
    </row>
    <row r="2490" spans="1:7">
      <c r="A2490" s="72" t="s">
        <v>2629</v>
      </c>
      <c r="D2490" s="72" t="s">
        <v>2794</v>
      </c>
      <c r="E2490" s="72" t="s">
        <v>235</v>
      </c>
      <c r="F2490" s="72" t="s">
        <v>235</v>
      </c>
      <c r="G2490" s="72" t="s">
        <v>252</v>
      </c>
    </row>
    <row r="2491" spans="1:7">
      <c r="A2491" s="72" t="s">
        <v>2629</v>
      </c>
      <c r="D2491" s="72" t="s">
        <v>2795</v>
      </c>
      <c r="E2491" s="72" t="s">
        <v>235</v>
      </c>
      <c r="F2491" s="72" t="s">
        <v>235</v>
      </c>
      <c r="G2491" s="72" t="s">
        <v>242</v>
      </c>
    </row>
    <row r="2492" spans="1:7">
      <c r="A2492" s="72" t="s">
        <v>2629</v>
      </c>
      <c r="D2492" s="72" t="s">
        <v>2796</v>
      </c>
      <c r="E2492" s="72" t="s">
        <v>235</v>
      </c>
      <c r="F2492" s="72" t="s">
        <v>235</v>
      </c>
      <c r="G2492" s="72" t="s">
        <v>242</v>
      </c>
    </row>
    <row r="2493" spans="1:7">
      <c r="A2493" s="72" t="s">
        <v>2629</v>
      </c>
      <c r="D2493" s="72" t="s">
        <v>2797</v>
      </c>
      <c r="E2493" s="72">
        <v>-2</v>
      </c>
      <c r="F2493" s="72">
        <v>2</v>
      </c>
      <c r="G2493" s="72" t="s">
        <v>242</v>
      </c>
    </row>
    <row r="2494" spans="1:7">
      <c r="A2494" s="72" t="s">
        <v>2629</v>
      </c>
      <c r="D2494" s="72" t="s">
        <v>2798</v>
      </c>
      <c r="E2494" s="72" t="s">
        <v>235</v>
      </c>
      <c r="F2494" s="72" t="s">
        <v>235</v>
      </c>
      <c r="G2494" s="72" t="s">
        <v>252</v>
      </c>
    </row>
    <row r="2495" spans="1:7">
      <c r="A2495" s="72" t="s">
        <v>2629</v>
      </c>
      <c r="D2495" s="72" t="s">
        <v>2799</v>
      </c>
      <c r="E2495" s="72" t="s">
        <v>235</v>
      </c>
      <c r="F2495" s="72" t="s">
        <v>235</v>
      </c>
      <c r="G2495" s="72" t="s">
        <v>242</v>
      </c>
    </row>
    <row r="2496" spans="1:7">
      <c r="A2496" s="72" t="s">
        <v>2629</v>
      </c>
      <c r="D2496" s="72" t="s">
        <v>2800</v>
      </c>
      <c r="E2496" s="72" t="s">
        <v>235</v>
      </c>
      <c r="F2496" s="72" t="s">
        <v>235</v>
      </c>
      <c r="G2496" s="72" t="s">
        <v>242</v>
      </c>
    </row>
    <row r="2497" spans="1:7">
      <c r="A2497" s="72" t="s">
        <v>2629</v>
      </c>
      <c r="D2497" s="72" t="s">
        <v>2801</v>
      </c>
      <c r="E2497" s="72">
        <v>-2</v>
      </c>
      <c r="F2497" s="72">
        <v>2</v>
      </c>
      <c r="G2497" s="72" t="s">
        <v>242</v>
      </c>
    </row>
    <row r="2498" spans="1:7">
      <c r="A2498" s="72" t="s">
        <v>2629</v>
      </c>
      <c r="D2498" s="72" t="s">
        <v>2802</v>
      </c>
      <c r="E2498" s="72" t="s">
        <v>235</v>
      </c>
      <c r="F2498" s="72" t="s">
        <v>235</v>
      </c>
      <c r="G2498" s="72" t="s">
        <v>252</v>
      </c>
    </row>
    <row r="2499" spans="1:7">
      <c r="A2499" s="72" t="s">
        <v>2629</v>
      </c>
      <c r="D2499" s="72" t="s">
        <v>2803</v>
      </c>
      <c r="E2499" s="72" t="s">
        <v>235</v>
      </c>
      <c r="F2499" s="72" t="s">
        <v>235</v>
      </c>
      <c r="G2499" s="72" t="s">
        <v>242</v>
      </c>
    </row>
    <row r="2500" spans="1:7">
      <c r="A2500" s="72" t="s">
        <v>2629</v>
      </c>
      <c r="D2500" s="72" t="s">
        <v>2804</v>
      </c>
      <c r="E2500" s="72" t="s">
        <v>235</v>
      </c>
      <c r="F2500" s="72" t="s">
        <v>235</v>
      </c>
      <c r="G2500" s="72" t="s">
        <v>242</v>
      </c>
    </row>
    <row r="2501" spans="1:7">
      <c r="A2501" s="72" t="s">
        <v>2629</v>
      </c>
      <c r="D2501" s="72" t="s">
        <v>2805</v>
      </c>
      <c r="E2501" s="72">
        <v>-2</v>
      </c>
      <c r="F2501" s="72">
        <v>2</v>
      </c>
      <c r="G2501" s="72" t="s">
        <v>242</v>
      </c>
    </row>
    <row r="2502" spans="1:7">
      <c r="A2502" s="72" t="s">
        <v>2629</v>
      </c>
      <c r="D2502" s="72" t="s">
        <v>2806</v>
      </c>
      <c r="E2502" s="72" t="s">
        <v>235</v>
      </c>
      <c r="F2502" s="72" t="s">
        <v>235</v>
      </c>
      <c r="G2502" s="72" t="s">
        <v>252</v>
      </c>
    </row>
    <row r="2503" spans="1:7">
      <c r="A2503" s="72" t="s">
        <v>2629</v>
      </c>
      <c r="D2503" s="72" t="s">
        <v>2807</v>
      </c>
      <c r="E2503" s="72" t="s">
        <v>235</v>
      </c>
      <c r="F2503" s="72" t="s">
        <v>235</v>
      </c>
      <c r="G2503" s="72" t="s">
        <v>242</v>
      </c>
    </row>
    <row r="2504" spans="1:7">
      <c r="A2504" s="72" t="s">
        <v>2629</v>
      </c>
      <c r="D2504" s="72" t="s">
        <v>2808</v>
      </c>
      <c r="E2504" s="72" t="s">
        <v>235</v>
      </c>
      <c r="F2504" s="72" t="s">
        <v>235</v>
      </c>
      <c r="G2504" s="72" t="s">
        <v>242</v>
      </c>
    </row>
    <row r="2505" spans="1:7">
      <c r="A2505" s="72" t="s">
        <v>2629</v>
      </c>
      <c r="D2505" s="72" t="s">
        <v>2809</v>
      </c>
      <c r="E2505" s="72">
        <v>-2</v>
      </c>
      <c r="F2505" s="72">
        <v>2</v>
      </c>
      <c r="G2505" s="72" t="s">
        <v>242</v>
      </c>
    </row>
    <row r="2506" spans="1:7">
      <c r="A2506" s="72" t="s">
        <v>2629</v>
      </c>
      <c r="D2506" s="72" t="s">
        <v>2810</v>
      </c>
      <c r="E2506" s="72" t="s">
        <v>235</v>
      </c>
      <c r="F2506" s="72" t="s">
        <v>235</v>
      </c>
      <c r="G2506" s="72" t="s">
        <v>252</v>
      </c>
    </row>
    <row r="2507" spans="1:7">
      <c r="A2507" s="72" t="s">
        <v>2629</v>
      </c>
      <c r="D2507" s="72" t="s">
        <v>2811</v>
      </c>
      <c r="E2507" s="72" t="s">
        <v>235</v>
      </c>
      <c r="F2507" s="72" t="s">
        <v>235</v>
      </c>
      <c r="G2507" s="72" t="s">
        <v>242</v>
      </c>
    </row>
    <row r="2508" spans="1:7">
      <c r="A2508" s="72" t="s">
        <v>2629</v>
      </c>
      <c r="D2508" s="72" t="s">
        <v>2812</v>
      </c>
      <c r="E2508" s="72">
        <v>-2</v>
      </c>
      <c r="F2508" s="72">
        <v>2</v>
      </c>
      <c r="G2508" s="72" t="s">
        <v>242</v>
      </c>
    </row>
    <row r="2509" spans="1:7">
      <c r="A2509" s="72" t="s">
        <v>2629</v>
      </c>
      <c r="D2509" s="72" t="s">
        <v>2813</v>
      </c>
      <c r="E2509" s="72" t="s">
        <v>235</v>
      </c>
      <c r="F2509" s="72" t="s">
        <v>235</v>
      </c>
      <c r="G2509" s="72" t="s">
        <v>252</v>
      </c>
    </row>
    <row r="2510" spans="1:7">
      <c r="A2510" s="72" t="s">
        <v>2629</v>
      </c>
      <c r="D2510" s="72" t="s">
        <v>2814</v>
      </c>
      <c r="E2510" s="72" t="s">
        <v>235</v>
      </c>
      <c r="F2510" s="72" t="s">
        <v>235</v>
      </c>
      <c r="G2510" s="72" t="s">
        <v>242</v>
      </c>
    </row>
    <row r="2511" spans="1:7">
      <c r="A2511" s="72" t="s">
        <v>2629</v>
      </c>
      <c r="D2511" s="72" t="s">
        <v>2815</v>
      </c>
      <c r="E2511" s="72" t="s">
        <v>235</v>
      </c>
      <c r="F2511" s="72" t="s">
        <v>235</v>
      </c>
      <c r="G2511" s="72" t="s">
        <v>242</v>
      </c>
    </row>
    <row r="2512" spans="1:7">
      <c r="A2512" s="72" t="s">
        <v>2629</v>
      </c>
      <c r="D2512" s="72" t="s">
        <v>2816</v>
      </c>
      <c r="E2512" s="72">
        <v>-2</v>
      </c>
      <c r="F2512" s="72">
        <v>2</v>
      </c>
      <c r="G2512" s="72" t="s">
        <v>242</v>
      </c>
    </row>
    <row r="2513" spans="1:7">
      <c r="A2513" s="72" t="s">
        <v>2629</v>
      </c>
      <c r="D2513" s="72" t="s">
        <v>2817</v>
      </c>
      <c r="E2513" s="72" t="s">
        <v>235</v>
      </c>
      <c r="F2513" s="72" t="s">
        <v>235</v>
      </c>
      <c r="G2513" s="72" t="s">
        <v>252</v>
      </c>
    </row>
    <row r="2514" spans="1:7">
      <c r="A2514" s="72" t="s">
        <v>2629</v>
      </c>
      <c r="D2514" s="72" t="s">
        <v>2818</v>
      </c>
      <c r="E2514" s="72" t="s">
        <v>235</v>
      </c>
      <c r="F2514" s="72" t="s">
        <v>235</v>
      </c>
      <c r="G2514" s="72" t="s">
        <v>242</v>
      </c>
    </row>
    <row r="2515" spans="1:7">
      <c r="A2515" s="72" t="s">
        <v>2629</v>
      </c>
      <c r="D2515" s="72" t="s">
        <v>2819</v>
      </c>
      <c r="E2515" s="72">
        <v>-2</v>
      </c>
      <c r="F2515" s="72">
        <v>2</v>
      </c>
      <c r="G2515" s="72" t="s">
        <v>242</v>
      </c>
    </row>
    <row r="2516" spans="1:7">
      <c r="A2516" s="72" t="s">
        <v>2629</v>
      </c>
      <c r="D2516" s="72" t="s">
        <v>2820</v>
      </c>
      <c r="E2516" s="72" t="s">
        <v>235</v>
      </c>
      <c r="F2516" s="72" t="s">
        <v>235</v>
      </c>
      <c r="G2516" s="72" t="s">
        <v>252</v>
      </c>
    </row>
    <row r="2517" spans="1:7">
      <c r="A2517" s="72" t="s">
        <v>2629</v>
      </c>
      <c r="D2517" s="72" t="s">
        <v>2821</v>
      </c>
      <c r="E2517" s="72" t="s">
        <v>235</v>
      </c>
      <c r="F2517" s="72" t="s">
        <v>235</v>
      </c>
      <c r="G2517" s="72" t="s">
        <v>242</v>
      </c>
    </row>
    <row r="2518" spans="1:7">
      <c r="A2518" s="72" t="s">
        <v>2629</v>
      </c>
      <c r="D2518" s="72" t="s">
        <v>2822</v>
      </c>
      <c r="E2518" s="72" t="s">
        <v>235</v>
      </c>
      <c r="F2518" s="72" t="s">
        <v>235</v>
      </c>
      <c r="G2518" s="72" t="s">
        <v>242</v>
      </c>
    </row>
    <row r="2519" spans="1:7">
      <c r="A2519" s="72" t="s">
        <v>2629</v>
      </c>
      <c r="D2519" s="72" t="s">
        <v>2823</v>
      </c>
      <c r="E2519" s="72">
        <v>-2</v>
      </c>
      <c r="F2519" s="72">
        <v>2</v>
      </c>
      <c r="G2519" s="72" t="s">
        <v>242</v>
      </c>
    </row>
    <row r="2520" spans="1:7">
      <c r="A2520" s="72" t="s">
        <v>2629</v>
      </c>
      <c r="D2520" s="72" t="s">
        <v>2824</v>
      </c>
      <c r="E2520" s="72" t="s">
        <v>235</v>
      </c>
      <c r="F2520" s="72" t="s">
        <v>235</v>
      </c>
      <c r="G2520" s="72" t="s">
        <v>252</v>
      </c>
    </row>
    <row r="2521" spans="1:7">
      <c r="A2521" s="72" t="s">
        <v>2629</v>
      </c>
      <c r="D2521" s="72" t="s">
        <v>2825</v>
      </c>
      <c r="E2521" s="72" t="s">
        <v>235</v>
      </c>
      <c r="F2521" s="72" t="s">
        <v>235</v>
      </c>
      <c r="G2521" s="72" t="s">
        <v>242</v>
      </c>
    </row>
    <row r="2522" spans="1:7">
      <c r="A2522" s="72" t="s">
        <v>2629</v>
      </c>
      <c r="D2522" s="72" t="s">
        <v>2826</v>
      </c>
      <c r="E2522" s="72">
        <v>-2</v>
      </c>
      <c r="F2522" s="72">
        <v>2</v>
      </c>
      <c r="G2522" s="72" t="s">
        <v>242</v>
      </c>
    </row>
    <row r="2523" spans="1:7">
      <c r="A2523" s="72" t="s">
        <v>2629</v>
      </c>
      <c r="D2523" s="72" t="s">
        <v>2827</v>
      </c>
      <c r="E2523" s="72" t="s">
        <v>235</v>
      </c>
      <c r="F2523" s="72" t="s">
        <v>235</v>
      </c>
      <c r="G2523" s="72" t="s">
        <v>252</v>
      </c>
    </row>
    <row r="2524" spans="1:7">
      <c r="A2524" s="72" t="s">
        <v>2629</v>
      </c>
      <c r="D2524" s="72" t="s">
        <v>2828</v>
      </c>
      <c r="E2524" s="72" t="s">
        <v>235</v>
      </c>
      <c r="F2524" s="72" t="s">
        <v>235</v>
      </c>
      <c r="G2524" s="72" t="s">
        <v>242</v>
      </c>
    </row>
    <row r="2525" spans="1:7">
      <c r="A2525" s="72" t="s">
        <v>2629</v>
      </c>
      <c r="D2525" s="72" t="s">
        <v>2829</v>
      </c>
      <c r="E2525" s="72" t="s">
        <v>235</v>
      </c>
      <c r="F2525" s="72" t="s">
        <v>235</v>
      </c>
      <c r="G2525" s="72" t="s">
        <v>242</v>
      </c>
    </row>
    <row r="2526" spans="1:7">
      <c r="A2526" s="72" t="s">
        <v>2629</v>
      </c>
      <c r="D2526" s="72" t="s">
        <v>2830</v>
      </c>
      <c r="E2526" s="72">
        <v>-2</v>
      </c>
      <c r="F2526" s="72">
        <v>2</v>
      </c>
      <c r="G2526" s="72" t="s">
        <v>242</v>
      </c>
    </row>
    <row r="2527" spans="1:7">
      <c r="A2527" s="72" t="s">
        <v>2629</v>
      </c>
      <c r="D2527" s="72" t="s">
        <v>2831</v>
      </c>
      <c r="E2527" s="72" t="s">
        <v>235</v>
      </c>
      <c r="F2527" s="72" t="s">
        <v>235</v>
      </c>
      <c r="G2527" s="72" t="s">
        <v>252</v>
      </c>
    </row>
    <row r="2528" spans="1:7">
      <c r="A2528" s="72" t="s">
        <v>2629</v>
      </c>
      <c r="D2528" s="72" t="s">
        <v>2832</v>
      </c>
      <c r="E2528" s="72" t="s">
        <v>235</v>
      </c>
      <c r="F2528" s="72" t="s">
        <v>235</v>
      </c>
      <c r="G2528" s="72" t="s">
        <v>242</v>
      </c>
    </row>
    <row r="2529" spans="1:7">
      <c r="A2529" s="72" t="s">
        <v>2629</v>
      </c>
      <c r="D2529" s="72" t="s">
        <v>2833</v>
      </c>
      <c r="E2529" s="72">
        <v>-2</v>
      </c>
      <c r="F2529" s="72">
        <v>2</v>
      </c>
      <c r="G2529" s="72" t="s">
        <v>242</v>
      </c>
    </row>
    <row r="2530" spans="1:7">
      <c r="A2530" s="72" t="s">
        <v>2629</v>
      </c>
      <c r="D2530" s="72" t="s">
        <v>2834</v>
      </c>
      <c r="E2530" s="72" t="s">
        <v>235</v>
      </c>
      <c r="F2530" s="72" t="s">
        <v>235</v>
      </c>
      <c r="G2530" s="72" t="s">
        <v>252</v>
      </c>
    </row>
    <row r="2531" spans="1:7">
      <c r="A2531" s="72" t="s">
        <v>2629</v>
      </c>
      <c r="D2531" s="72" t="s">
        <v>2835</v>
      </c>
      <c r="E2531" s="72" t="s">
        <v>235</v>
      </c>
      <c r="F2531" s="72" t="s">
        <v>235</v>
      </c>
      <c r="G2531" s="72" t="s">
        <v>242</v>
      </c>
    </row>
    <row r="2532" spans="1:7">
      <c r="A2532" s="72" t="s">
        <v>2629</v>
      </c>
      <c r="D2532" s="72" t="s">
        <v>2836</v>
      </c>
      <c r="E2532" s="72" t="s">
        <v>235</v>
      </c>
      <c r="F2532" s="72" t="s">
        <v>235</v>
      </c>
      <c r="G2532" s="72" t="s">
        <v>242</v>
      </c>
    </row>
    <row r="2533" spans="1:7">
      <c r="A2533" s="72" t="s">
        <v>2629</v>
      </c>
      <c r="D2533" s="72" t="s">
        <v>2837</v>
      </c>
      <c r="E2533" s="72">
        <v>-2</v>
      </c>
      <c r="F2533" s="72">
        <v>2</v>
      </c>
      <c r="G2533" s="72" t="s">
        <v>242</v>
      </c>
    </row>
    <row r="2534" spans="1:7">
      <c r="A2534" s="72" t="s">
        <v>2629</v>
      </c>
      <c r="D2534" s="72" t="s">
        <v>2838</v>
      </c>
      <c r="E2534" s="72" t="s">
        <v>235</v>
      </c>
      <c r="F2534" s="72" t="s">
        <v>235</v>
      </c>
      <c r="G2534" s="72" t="s">
        <v>252</v>
      </c>
    </row>
    <row r="2535" spans="1:7">
      <c r="A2535" s="72" t="s">
        <v>2629</v>
      </c>
      <c r="D2535" s="72" t="s">
        <v>2839</v>
      </c>
      <c r="E2535" s="72" t="s">
        <v>235</v>
      </c>
      <c r="F2535" s="72" t="s">
        <v>235</v>
      </c>
      <c r="G2535" s="72" t="s">
        <v>242</v>
      </c>
    </row>
    <row r="2536" spans="1:7">
      <c r="A2536" s="72" t="s">
        <v>2629</v>
      </c>
      <c r="D2536" s="72" t="s">
        <v>2840</v>
      </c>
      <c r="E2536" s="72">
        <v>-2</v>
      </c>
      <c r="F2536" s="72">
        <v>2</v>
      </c>
      <c r="G2536" s="72" t="s">
        <v>242</v>
      </c>
    </row>
    <row r="2537" spans="1:7">
      <c r="A2537" s="72" t="s">
        <v>2629</v>
      </c>
      <c r="D2537" s="72" t="s">
        <v>2841</v>
      </c>
      <c r="E2537" s="72" t="s">
        <v>235</v>
      </c>
      <c r="F2537" s="72" t="s">
        <v>235</v>
      </c>
      <c r="G2537" s="72" t="s">
        <v>252</v>
      </c>
    </row>
    <row r="2538" spans="1:7">
      <c r="A2538" s="72" t="s">
        <v>2842</v>
      </c>
      <c r="D2538" s="72" t="s">
        <v>2843</v>
      </c>
      <c r="E2538" s="72">
        <v>512</v>
      </c>
      <c r="F2538" s="72">
        <v>512</v>
      </c>
      <c r="G2538" s="72" t="s">
        <v>252</v>
      </c>
    </row>
    <row r="2539" spans="1:7">
      <c r="A2539" s="72" t="s">
        <v>2842</v>
      </c>
      <c r="B2539" s="72" t="s">
        <v>6957</v>
      </c>
      <c r="C2539" s="72" t="s">
        <v>6916</v>
      </c>
      <c r="D2539" s="72" t="s">
        <v>2844</v>
      </c>
      <c r="E2539" s="72">
        <v>512</v>
      </c>
      <c r="F2539" s="72">
        <v>512</v>
      </c>
      <c r="G2539" s="72" t="s">
        <v>252</v>
      </c>
    </row>
    <row r="2540" spans="1:7">
      <c r="A2540" s="72" t="s">
        <v>2842</v>
      </c>
      <c r="B2540" s="72" t="s">
        <v>6919</v>
      </c>
      <c r="C2540" s="72" t="s">
        <v>6920</v>
      </c>
      <c r="D2540" s="72" t="s">
        <v>2845</v>
      </c>
      <c r="E2540" s="72">
        <v>512</v>
      </c>
      <c r="F2540" s="72">
        <v>512</v>
      </c>
      <c r="G2540" s="72" t="s">
        <v>252</v>
      </c>
    </row>
    <row r="2541" spans="1:7">
      <c r="A2541" s="72" t="s">
        <v>2842</v>
      </c>
      <c r="B2541" s="72" t="s">
        <v>6956</v>
      </c>
      <c r="C2541" s="72" t="s">
        <v>6916</v>
      </c>
      <c r="D2541" s="72" t="s">
        <v>2846</v>
      </c>
      <c r="E2541" s="72">
        <v>512</v>
      </c>
      <c r="F2541" s="72">
        <v>512</v>
      </c>
      <c r="G2541" s="72" t="s">
        <v>252</v>
      </c>
    </row>
    <row r="2542" spans="1:7">
      <c r="A2542" s="72" t="s">
        <v>2842</v>
      </c>
      <c r="B2542" s="72" t="s">
        <v>6919</v>
      </c>
      <c r="C2542" s="72" t="s">
        <v>6920</v>
      </c>
      <c r="D2542" s="72" t="s">
        <v>2847</v>
      </c>
      <c r="E2542" s="72">
        <v>512</v>
      </c>
      <c r="F2542" s="72">
        <v>512</v>
      </c>
      <c r="G2542" s="72" t="s">
        <v>252</v>
      </c>
    </row>
    <row r="2543" spans="1:7">
      <c r="A2543" s="72" t="s">
        <v>2842</v>
      </c>
      <c r="B2543" s="72" t="s">
        <v>6957</v>
      </c>
      <c r="C2543" s="72" t="s">
        <v>6916</v>
      </c>
      <c r="D2543" s="72" t="s">
        <v>2848</v>
      </c>
      <c r="E2543" s="72">
        <v>512</v>
      </c>
      <c r="F2543" s="72">
        <v>512</v>
      </c>
      <c r="G2543" s="72" t="s">
        <v>252</v>
      </c>
    </row>
    <row r="2544" spans="1:7">
      <c r="A2544" s="72" t="s">
        <v>2842</v>
      </c>
      <c r="B2544" s="72" t="s">
        <v>6919</v>
      </c>
      <c r="C2544" s="72" t="s">
        <v>6920</v>
      </c>
      <c r="D2544" s="72" t="s">
        <v>2849</v>
      </c>
      <c r="E2544" s="72">
        <v>512</v>
      </c>
      <c r="F2544" s="72">
        <v>512</v>
      </c>
      <c r="G2544" s="72" t="s">
        <v>252</v>
      </c>
    </row>
    <row r="2545" spans="1:7">
      <c r="A2545" s="72" t="s">
        <v>2842</v>
      </c>
      <c r="B2545" s="72" t="s">
        <v>6956</v>
      </c>
      <c r="C2545" s="72" t="s">
        <v>6916</v>
      </c>
      <c r="D2545" s="72" t="s">
        <v>2850</v>
      </c>
      <c r="E2545" s="72">
        <v>512</v>
      </c>
      <c r="F2545" s="72">
        <v>512</v>
      </c>
      <c r="G2545" s="72" t="s">
        <v>252</v>
      </c>
    </row>
    <row r="2546" spans="1:7">
      <c r="A2546" s="72" t="s">
        <v>2842</v>
      </c>
      <c r="B2546" s="72" t="s">
        <v>6919</v>
      </c>
      <c r="C2546" s="72" t="s">
        <v>6920</v>
      </c>
      <c r="D2546" s="72" t="s">
        <v>2851</v>
      </c>
      <c r="E2546" s="72">
        <v>512</v>
      </c>
      <c r="F2546" s="72">
        <v>512</v>
      </c>
      <c r="G2546" s="72" t="s">
        <v>252</v>
      </c>
    </row>
    <row r="2547" spans="1:7">
      <c r="A2547" s="72" t="s">
        <v>2842</v>
      </c>
      <c r="B2547" s="72" t="s">
        <v>6957</v>
      </c>
      <c r="C2547" s="72" t="s">
        <v>6916</v>
      </c>
      <c r="D2547" s="72" t="s">
        <v>2852</v>
      </c>
      <c r="E2547" s="72">
        <v>512</v>
      </c>
      <c r="F2547" s="72">
        <v>512</v>
      </c>
      <c r="G2547" s="72" t="s">
        <v>252</v>
      </c>
    </row>
    <row r="2548" spans="1:7">
      <c r="A2548" s="72" t="s">
        <v>2842</v>
      </c>
      <c r="B2548" s="72" t="s">
        <v>6919</v>
      </c>
      <c r="C2548" s="72" t="s">
        <v>6920</v>
      </c>
      <c r="D2548" s="72" t="s">
        <v>2853</v>
      </c>
      <c r="E2548" s="72">
        <v>512</v>
      </c>
      <c r="F2548" s="72">
        <v>512</v>
      </c>
      <c r="G2548" s="72" t="s">
        <v>252</v>
      </c>
    </row>
    <row r="2549" spans="1:7">
      <c r="A2549" s="72" t="s">
        <v>2842</v>
      </c>
      <c r="B2549" s="72" t="s">
        <v>6956</v>
      </c>
      <c r="C2549" s="72" t="s">
        <v>6916</v>
      </c>
      <c r="D2549" s="72" t="s">
        <v>2854</v>
      </c>
      <c r="E2549" s="72">
        <v>512</v>
      </c>
      <c r="F2549" s="72">
        <v>512</v>
      </c>
      <c r="G2549" s="72" t="s">
        <v>252</v>
      </c>
    </row>
    <row r="2550" spans="1:7">
      <c r="A2550" s="72" t="s">
        <v>2842</v>
      </c>
      <c r="B2550" s="72" t="s">
        <v>6919</v>
      </c>
      <c r="C2550" s="72" t="s">
        <v>6920</v>
      </c>
      <c r="D2550" s="72" t="s">
        <v>2855</v>
      </c>
      <c r="E2550" s="72">
        <v>512</v>
      </c>
      <c r="F2550" s="72">
        <v>512</v>
      </c>
      <c r="G2550" s="72" t="s">
        <v>252</v>
      </c>
    </row>
    <row r="2551" spans="1:7">
      <c r="A2551" s="72" t="s">
        <v>2842</v>
      </c>
      <c r="B2551" s="72" t="s">
        <v>6957</v>
      </c>
      <c r="C2551" s="72" t="s">
        <v>6916</v>
      </c>
      <c r="D2551" s="72" t="s">
        <v>2856</v>
      </c>
      <c r="E2551" s="72">
        <v>512</v>
      </c>
      <c r="F2551" s="72">
        <v>512</v>
      </c>
      <c r="G2551" s="72" t="s">
        <v>252</v>
      </c>
    </row>
    <row r="2552" spans="1:7">
      <c r="A2552" s="72" t="s">
        <v>2842</v>
      </c>
      <c r="B2552" s="72" t="s">
        <v>6919</v>
      </c>
      <c r="C2552" s="72" t="s">
        <v>6920</v>
      </c>
      <c r="D2552" s="72" t="s">
        <v>2857</v>
      </c>
      <c r="E2552" s="72">
        <v>512</v>
      </c>
      <c r="F2552" s="72">
        <v>512</v>
      </c>
      <c r="G2552" s="72" t="s">
        <v>252</v>
      </c>
    </row>
    <row r="2553" spans="1:7">
      <c r="A2553" s="72" t="s">
        <v>2842</v>
      </c>
      <c r="B2553" s="72" t="s">
        <v>6956</v>
      </c>
      <c r="C2553" s="72" t="s">
        <v>6916</v>
      </c>
      <c r="D2553" s="72" t="s">
        <v>2858</v>
      </c>
      <c r="E2553" s="72">
        <v>512</v>
      </c>
      <c r="F2553" s="72">
        <v>512</v>
      </c>
      <c r="G2553" s="72" t="s">
        <v>252</v>
      </c>
    </row>
    <row r="2554" spans="1:7">
      <c r="A2554" s="72" t="s">
        <v>2842</v>
      </c>
      <c r="B2554" s="72" t="s">
        <v>6919</v>
      </c>
      <c r="C2554" s="72" t="s">
        <v>6920</v>
      </c>
      <c r="D2554" s="72" t="s">
        <v>2859</v>
      </c>
      <c r="E2554" s="72">
        <v>512</v>
      </c>
      <c r="F2554" s="72">
        <v>512</v>
      </c>
      <c r="G2554" s="72" t="s">
        <v>252</v>
      </c>
    </row>
    <row r="2555" spans="1:7">
      <c r="A2555" s="72" t="s">
        <v>2842</v>
      </c>
      <c r="B2555" s="72" t="s">
        <v>6957</v>
      </c>
      <c r="C2555" s="72" t="s">
        <v>6916</v>
      </c>
      <c r="D2555" s="72" t="s">
        <v>2860</v>
      </c>
      <c r="E2555" s="72">
        <v>512</v>
      </c>
      <c r="F2555" s="72">
        <v>512</v>
      </c>
      <c r="G2555" s="72" t="s">
        <v>252</v>
      </c>
    </row>
    <row r="2556" spans="1:7">
      <c r="A2556" s="72" t="s">
        <v>2842</v>
      </c>
      <c r="B2556" s="72" t="s">
        <v>6919</v>
      </c>
      <c r="C2556" s="72" t="s">
        <v>6920</v>
      </c>
      <c r="D2556" s="72" t="s">
        <v>2861</v>
      </c>
      <c r="E2556" s="72">
        <v>512</v>
      </c>
      <c r="F2556" s="72">
        <v>512</v>
      </c>
      <c r="G2556" s="72" t="s">
        <v>252</v>
      </c>
    </row>
    <row r="2557" spans="1:7">
      <c r="A2557" s="72" t="s">
        <v>2842</v>
      </c>
      <c r="B2557" s="72" t="s">
        <v>6956</v>
      </c>
      <c r="C2557" s="72" t="s">
        <v>6916</v>
      </c>
      <c r="D2557" s="72" t="s">
        <v>2862</v>
      </c>
      <c r="E2557" s="72">
        <v>512</v>
      </c>
      <c r="F2557" s="72">
        <v>512</v>
      </c>
      <c r="G2557" s="72" t="s">
        <v>252</v>
      </c>
    </row>
    <row r="2558" spans="1:7">
      <c r="A2558" s="72" t="s">
        <v>2842</v>
      </c>
      <c r="B2558" s="72" t="s">
        <v>6919</v>
      </c>
      <c r="C2558" s="72" t="s">
        <v>6920</v>
      </c>
      <c r="D2558" s="72" t="s">
        <v>2863</v>
      </c>
      <c r="E2558" s="72">
        <v>256</v>
      </c>
      <c r="F2558" s="72">
        <v>256</v>
      </c>
      <c r="G2558" s="72" t="s">
        <v>252</v>
      </c>
    </row>
    <row r="2559" spans="1:7">
      <c r="A2559" s="72" t="s">
        <v>2842</v>
      </c>
      <c r="D2559" s="72" t="s">
        <v>2864</v>
      </c>
      <c r="E2559" s="72" t="s">
        <v>235</v>
      </c>
      <c r="F2559" s="72" t="s">
        <v>235</v>
      </c>
      <c r="G2559" s="72" t="s">
        <v>242</v>
      </c>
    </row>
    <row r="2560" spans="1:7">
      <c r="A2560" s="72" t="s">
        <v>2842</v>
      </c>
      <c r="D2560" s="72" t="s">
        <v>2865</v>
      </c>
      <c r="E2560" s="72" t="s">
        <v>235</v>
      </c>
      <c r="F2560" s="72" t="s">
        <v>235</v>
      </c>
      <c r="G2560" s="72" t="s">
        <v>242</v>
      </c>
    </row>
    <row r="2561" spans="1:7">
      <c r="A2561" s="72" t="s">
        <v>2842</v>
      </c>
      <c r="D2561" s="72" t="s">
        <v>2866</v>
      </c>
      <c r="E2561" s="72" t="s">
        <v>235</v>
      </c>
      <c r="F2561" s="72" t="s">
        <v>235</v>
      </c>
      <c r="G2561" s="72" t="s">
        <v>252</v>
      </c>
    </row>
    <row r="2562" spans="1:7">
      <c r="A2562" s="72" t="s">
        <v>2842</v>
      </c>
      <c r="D2562" s="72" t="s">
        <v>2867</v>
      </c>
      <c r="E2562" s="72" t="s">
        <v>235</v>
      </c>
      <c r="F2562" s="72" t="s">
        <v>235</v>
      </c>
      <c r="G2562" s="72" t="s">
        <v>242</v>
      </c>
    </row>
    <row r="2563" spans="1:7">
      <c r="A2563" s="72" t="s">
        <v>2842</v>
      </c>
      <c r="D2563" s="72" t="s">
        <v>2868</v>
      </c>
      <c r="E2563" s="72" t="s">
        <v>235</v>
      </c>
      <c r="F2563" s="72" t="s">
        <v>235</v>
      </c>
      <c r="G2563" s="72" t="s">
        <v>242</v>
      </c>
    </row>
    <row r="2564" spans="1:7">
      <c r="A2564" s="72" t="s">
        <v>2842</v>
      </c>
      <c r="D2564" s="72" t="s">
        <v>2869</v>
      </c>
      <c r="E2564" s="72" t="s">
        <v>235</v>
      </c>
      <c r="F2564" s="72" t="s">
        <v>235</v>
      </c>
      <c r="G2564" s="72" t="s">
        <v>252</v>
      </c>
    </row>
    <row r="2565" spans="1:7">
      <c r="A2565" s="72" t="s">
        <v>2842</v>
      </c>
      <c r="D2565" s="72" t="s">
        <v>2870</v>
      </c>
      <c r="E2565" s="72" t="s">
        <v>235</v>
      </c>
      <c r="F2565" s="72" t="s">
        <v>235</v>
      </c>
      <c r="G2565" s="72" t="s">
        <v>242</v>
      </c>
    </row>
    <row r="2566" spans="1:7">
      <c r="A2566" s="72" t="s">
        <v>2842</v>
      </c>
      <c r="D2566" s="72" t="s">
        <v>2871</v>
      </c>
      <c r="E2566" s="72" t="s">
        <v>235</v>
      </c>
      <c r="F2566" s="72" t="s">
        <v>235</v>
      </c>
      <c r="G2566" s="72" t="s">
        <v>242</v>
      </c>
    </row>
    <row r="2567" spans="1:7">
      <c r="A2567" s="72" t="s">
        <v>2842</v>
      </c>
      <c r="D2567" s="72" t="s">
        <v>2872</v>
      </c>
      <c r="E2567" s="72" t="s">
        <v>235</v>
      </c>
      <c r="F2567" s="72" t="s">
        <v>235</v>
      </c>
      <c r="G2567" s="72" t="s">
        <v>252</v>
      </c>
    </row>
    <row r="2568" spans="1:7">
      <c r="A2568" s="72" t="s">
        <v>2842</v>
      </c>
      <c r="D2568" s="72" t="s">
        <v>2873</v>
      </c>
      <c r="E2568" s="72" t="s">
        <v>235</v>
      </c>
      <c r="F2568" s="72" t="s">
        <v>235</v>
      </c>
      <c r="G2568" s="72" t="s">
        <v>242</v>
      </c>
    </row>
    <row r="2569" spans="1:7">
      <c r="A2569" s="72" t="s">
        <v>2842</v>
      </c>
      <c r="D2569" s="72" t="s">
        <v>2874</v>
      </c>
      <c r="E2569" s="72" t="s">
        <v>235</v>
      </c>
      <c r="F2569" s="72" t="s">
        <v>235</v>
      </c>
      <c r="G2569" s="72" t="s">
        <v>242</v>
      </c>
    </row>
    <row r="2570" spans="1:7">
      <c r="A2570" s="72" t="s">
        <v>2842</v>
      </c>
      <c r="D2570" s="72" t="s">
        <v>2875</v>
      </c>
      <c r="E2570" s="72" t="s">
        <v>235</v>
      </c>
      <c r="F2570" s="72" t="s">
        <v>235</v>
      </c>
      <c r="G2570" s="72" t="s">
        <v>252</v>
      </c>
    </row>
    <row r="2571" spans="1:7">
      <c r="A2571" s="72" t="s">
        <v>2842</v>
      </c>
      <c r="D2571" s="72" t="s">
        <v>2876</v>
      </c>
      <c r="E2571" s="72" t="s">
        <v>235</v>
      </c>
      <c r="F2571" s="72" t="s">
        <v>235</v>
      </c>
      <c r="G2571" s="72" t="s">
        <v>242</v>
      </c>
    </row>
    <row r="2572" spans="1:7">
      <c r="A2572" s="72" t="s">
        <v>2842</v>
      </c>
      <c r="D2572" s="72" t="s">
        <v>2877</v>
      </c>
      <c r="E2572" s="72" t="s">
        <v>235</v>
      </c>
      <c r="F2572" s="72" t="s">
        <v>235</v>
      </c>
      <c r="G2572" s="72" t="s">
        <v>242</v>
      </c>
    </row>
    <row r="2573" spans="1:7">
      <c r="A2573" s="72" t="s">
        <v>2842</v>
      </c>
      <c r="D2573" s="72" t="s">
        <v>2878</v>
      </c>
      <c r="E2573" s="72" t="s">
        <v>235</v>
      </c>
      <c r="F2573" s="72" t="s">
        <v>235</v>
      </c>
      <c r="G2573" s="72" t="s">
        <v>252</v>
      </c>
    </row>
    <row r="2574" spans="1:7">
      <c r="A2574" s="72" t="s">
        <v>2842</v>
      </c>
      <c r="D2574" s="72" t="s">
        <v>2879</v>
      </c>
      <c r="E2574" s="72" t="s">
        <v>235</v>
      </c>
      <c r="F2574" s="72" t="s">
        <v>235</v>
      </c>
      <c r="G2574" s="72" t="s">
        <v>242</v>
      </c>
    </row>
    <row r="2575" spans="1:7">
      <c r="A2575" s="72" t="s">
        <v>2842</v>
      </c>
      <c r="D2575" s="72" t="s">
        <v>2880</v>
      </c>
      <c r="E2575" s="72" t="s">
        <v>235</v>
      </c>
      <c r="F2575" s="72" t="s">
        <v>235</v>
      </c>
      <c r="G2575" s="72" t="s">
        <v>242</v>
      </c>
    </row>
    <row r="2576" spans="1:7">
      <c r="A2576" s="72" t="s">
        <v>2842</v>
      </c>
      <c r="D2576" s="72" t="s">
        <v>2881</v>
      </c>
      <c r="E2576" s="72" t="s">
        <v>235</v>
      </c>
      <c r="F2576" s="72" t="s">
        <v>235</v>
      </c>
      <c r="G2576" s="72" t="s">
        <v>252</v>
      </c>
    </row>
    <row r="2577" spans="1:7">
      <c r="A2577" s="72" t="s">
        <v>2842</v>
      </c>
      <c r="D2577" s="72" t="s">
        <v>2882</v>
      </c>
      <c r="E2577" s="72" t="s">
        <v>235</v>
      </c>
      <c r="F2577" s="72" t="s">
        <v>235</v>
      </c>
      <c r="G2577" s="72" t="s">
        <v>242</v>
      </c>
    </row>
    <row r="2578" spans="1:7">
      <c r="A2578" s="72" t="s">
        <v>2842</v>
      </c>
      <c r="D2578" s="72" t="s">
        <v>2883</v>
      </c>
      <c r="E2578" s="72" t="s">
        <v>235</v>
      </c>
      <c r="F2578" s="72" t="s">
        <v>235</v>
      </c>
      <c r="G2578" s="72" t="s">
        <v>242</v>
      </c>
    </row>
    <row r="2579" spans="1:7">
      <c r="A2579" s="72" t="s">
        <v>2842</v>
      </c>
      <c r="D2579" s="72" t="s">
        <v>2884</v>
      </c>
      <c r="E2579" s="72" t="s">
        <v>235</v>
      </c>
      <c r="F2579" s="72" t="s">
        <v>235</v>
      </c>
      <c r="G2579" s="72" t="s">
        <v>252</v>
      </c>
    </row>
    <row r="2580" spans="1:7">
      <c r="A2580" s="72" t="s">
        <v>2842</v>
      </c>
      <c r="D2580" s="72" t="s">
        <v>2885</v>
      </c>
      <c r="E2580" s="72" t="s">
        <v>235</v>
      </c>
      <c r="F2580" s="72" t="s">
        <v>235</v>
      </c>
      <c r="G2580" s="72" t="s">
        <v>242</v>
      </c>
    </row>
    <row r="2581" spans="1:7">
      <c r="A2581" s="72" t="s">
        <v>2842</v>
      </c>
      <c r="D2581" s="72" t="s">
        <v>2886</v>
      </c>
      <c r="E2581" s="72" t="s">
        <v>235</v>
      </c>
      <c r="F2581" s="72" t="s">
        <v>235</v>
      </c>
      <c r="G2581" s="72" t="s">
        <v>242</v>
      </c>
    </row>
    <row r="2582" spans="1:7">
      <c r="A2582" s="72" t="s">
        <v>2842</v>
      </c>
      <c r="D2582" s="72" t="s">
        <v>2887</v>
      </c>
      <c r="E2582" s="72" t="s">
        <v>235</v>
      </c>
      <c r="F2582" s="72" t="s">
        <v>235</v>
      </c>
      <c r="G2582" s="72" t="s">
        <v>252</v>
      </c>
    </row>
    <row r="2583" spans="1:7">
      <c r="A2583" s="72" t="s">
        <v>2842</v>
      </c>
      <c r="D2583" s="72" t="s">
        <v>2888</v>
      </c>
      <c r="E2583" s="72" t="s">
        <v>235</v>
      </c>
      <c r="F2583" s="72" t="s">
        <v>235</v>
      </c>
      <c r="G2583" s="72" t="s">
        <v>242</v>
      </c>
    </row>
    <row r="2584" spans="1:7">
      <c r="A2584" s="72" t="s">
        <v>2842</v>
      </c>
      <c r="D2584" s="72" t="s">
        <v>2889</v>
      </c>
      <c r="E2584" s="72" t="s">
        <v>235</v>
      </c>
      <c r="F2584" s="72" t="s">
        <v>235</v>
      </c>
      <c r="G2584" s="72" t="s">
        <v>242</v>
      </c>
    </row>
    <row r="2585" spans="1:7">
      <c r="A2585" s="72" t="s">
        <v>2842</v>
      </c>
      <c r="D2585" s="72" t="s">
        <v>2890</v>
      </c>
      <c r="E2585" s="72" t="s">
        <v>235</v>
      </c>
      <c r="F2585" s="72" t="s">
        <v>235</v>
      </c>
      <c r="G2585" s="72" t="s">
        <v>252</v>
      </c>
    </row>
    <row r="2586" spans="1:7">
      <c r="A2586" s="72" t="s">
        <v>2842</v>
      </c>
      <c r="D2586" s="72" t="s">
        <v>2891</v>
      </c>
      <c r="E2586" s="72" t="s">
        <v>235</v>
      </c>
      <c r="F2586" s="72" t="s">
        <v>235</v>
      </c>
      <c r="G2586" s="72" t="s">
        <v>242</v>
      </c>
    </row>
    <row r="2587" spans="1:7">
      <c r="A2587" s="72" t="s">
        <v>2842</v>
      </c>
      <c r="D2587" s="72" t="s">
        <v>2892</v>
      </c>
      <c r="E2587" s="72" t="s">
        <v>235</v>
      </c>
      <c r="F2587" s="72" t="s">
        <v>235</v>
      </c>
      <c r="G2587" s="72" t="s">
        <v>242</v>
      </c>
    </row>
    <row r="2588" spans="1:7">
      <c r="A2588" s="72" t="s">
        <v>2842</v>
      </c>
      <c r="D2588" s="72" t="s">
        <v>2893</v>
      </c>
      <c r="E2588" s="72" t="s">
        <v>235</v>
      </c>
      <c r="F2588" s="72" t="s">
        <v>235</v>
      </c>
      <c r="G2588" s="72" t="s">
        <v>252</v>
      </c>
    </row>
    <row r="2589" spans="1:7">
      <c r="A2589" s="72" t="s">
        <v>2894</v>
      </c>
      <c r="D2589" s="72" t="s">
        <v>2895</v>
      </c>
      <c r="E2589" s="72">
        <v>512</v>
      </c>
      <c r="F2589" s="72">
        <v>512</v>
      </c>
      <c r="G2589" s="72" t="s">
        <v>252</v>
      </c>
    </row>
    <row r="2590" spans="1:7">
      <c r="A2590" s="72" t="s">
        <v>2894</v>
      </c>
      <c r="B2590" s="72" t="s">
        <v>6949</v>
      </c>
      <c r="C2590" s="72" t="s">
        <v>6916</v>
      </c>
      <c r="D2590" s="72" t="s">
        <v>2896</v>
      </c>
      <c r="E2590" s="72">
        <v>512</v>
      </c>
      <c r="F2590" s="72">
        <v>512</v>
      </c>
      <c r="G2590" s="72" t="s">
        <v>252</v>
      </c>
    </row>
    <row r="2591" spans="1:7">
      <c r="A2591" s="72" t="s">
        <v>2894</v>
      </c>
      <c r="B2591" s="72" t="s">
        <v>6923</v>
      </c>
      <c r="C2591" s="72" t="s">
        <v>6920</v>
      </c>
      <c r="D2591" s="72" t="s">
        <v>2897</v>
      </c>
      <c r="E2591" s="72">
        <v>512</v>
      </c>
      <c r="F2591" s="72">
        <v>512</v>
      </c>
      <c r="G2591" s="72" t="s">
        <v>252</v>
      </c>
    </row>
    <row r="2592" spans="1:7">
      <c r="A2592" s="72" t="s">
        <v>2894</v>
      </c>
      <c r="B2592" s="72" t="s">
        <v>6958</v>
      </c>
      <c r="C2592" s="72" t="s">
        <v>6916</v>
      </c>
      <c r="D2592" s="72" t="s">
        <v>2898</v>
      </c>
      <c r="E2592" s="72">
        <v>512</v>
      </c>
      <c r="F2592" s="72">
        <v>512</v>
      </c>
      <c r="G2592" s="72" t="s">
        <v>252</v>
      </c>
    </row>
    <row r="2593" spans="1:7">
      <c r="A2593" s="72" t="s">
        <v>2894</v>
      </c>
      <c r="B2593" s="72" t="s">
        <v>6923</v>
      </c>
      <c r="C2593" s="72" t="s">
        <v>6920</v>
      </c>
      <c r="D2593" s="72" t="s">
        <v>2899</v>
      </c>
      <c r="E2593" s="72">
        <v>512</v>
      </c>
      <c r="F2593" s="72">
        <v>512</v>
      </c>
      <c r="G2593" s="72" t="s">
        <v>252</v>
      </c>
    </row>
    <row r="2594" spans="1:7">
      <c r="A2594" s="72" t="s">
        <v>2894</v>
      </c>
      <c r="B2594" s="72" t="s">
        <v>6950</v>
      </c>
      <c r="C2594" s="72" t="s">
        <v>6916</v>
      </c>
      <c r="D2594" s="72" t="s">
        <v>2900</v>
      </c>
      <c r="E2594" s="72">
        <v>512</v>
      </c>
      <c r="F2594" s="72">
        <v>512</v>
      </c>
      <c r="G2594" s="72" t="s">
        <v>252</v>
      </c>
    </row>
    <row r="2595" spans="1:7">
      <c r="A2595" s="72" t="s">
        <v>2894</v>
      </c>
      <c r="B2595" s="72" t="s">
        <v>6923</v>
      </c>
      <c r="C2595" s="72" t="s">
        <v>6920</v>
      </c>
      <c r="D2595" s="72" t="s">
        <v>2901</v>
      </c>
      <c r="E2595" s="72">
        <v>512</v>
      </c>
      <c r="F2595" s="72">
        <v>512</v>
      </c>
      <c r="G2595" s="72" t="s">
        <v>252</v>
      </c>
    </row>
    <row r="2596" spans="1:7">
      <c r="A2596" s="72" t="s">
        <v>2894</v>
      </c>
      <c r="B2596" s="72" t="s">
        <v>6959</v>
      </c>
      <c r="C2596" s="72" t="s">
        <v>6916</v>
      </c>
      <c r="D2596" s="72" t="s">
        <v>2902</v>
      </c>
      <c r="E2596" s="72">
        <v>512</v>
      </c>
      <c r="F2596" s="72">
        <v>512</v>
      </c>
      <c r="G2596" s="72" t="s">
        <v>252</v>
      </c>
    </row>
    <row r="2597" spans="1:7">
      <c r="A2597" s="72" t="s">
        <v>2894</v>
      </c>
      <c r="B2597" s="72" t="s">
        <v>6923</v>
      </c>
      <c r="C2597" s="72" t="s">
        <v>6920</v>
      </c>
      <c r="D2597" s="72" t="s">
        <v>2903</v>
      </c>
      <c r="E2597" s="72">
        <v>512</v>
      </c>
      <c r="F2597" s="72">
        <v>512</v>
      </c>
      <c r="G2597" s="72" t="s">
        <v>252</v>
      </c>
    </row>
    <row r="2598" spans="1:7">
      <c r="A2598" s="72" t="s">
        <v>2894</v>
      </c>
      <c r="B2598" s="72" t="s">
        <v>6951</v>
      </c>
      <c r="C2598" s="72" t="s">
        <v>6916</v>
      </c>
      <c r="D2598" s="72" t="s">
        <v>2904</v>
      </c>
      <c r="E2598" s="72">
        <v>512</v>
      </c>
      <c r="F2598" s="72">
        <v>512</v>
      </c>
      <c r="G2598" s="72" t="s">
        <v>252</v>
      </c>
    </row>
    <row r="2599" spans="1:7">
      <c r="A2599" s="72" t="s">
        <v>2894</v>
      </c>
      <c r="B2599" s="72" t="s">
        <v>6923</v>
      </c>
      <c r="C2599" s="72" t="s">
        <v>6920</v>
      </c>
      <c r="D2599" s="72" t="s">
        <v>2905</v>
      </c>
      <c r="E2599" s="72">
        <v>512</v>
      </c>
      <c r="F2599" s="72">
        <v>512</v>
      </c>
      <c r="G2599" s="72" t="s">
        <v>252</v>
      </c>
    </row>
    <row r="2600" spans="1:7">
      <c r="A2600" s="72" t="s">
        <v>2894</v>
      </c>
      <c r="B2600" s="72" t="s">
        <v>6960</v>
      </c>
      <c r="C2600" s="72" t="s">
        <v>6916</v>
      </c>
      <c r="D2600" s="72" t="s">
        <v>2906</v>
      </c>
      <c r="E2600" s="72">
        <v>512</v>
      </c>
      <c r="F2600" s="72">
        <v>512</v>
      </c>
      <c r="G2600" s="72" t="s">
        <v>252</v>
      </c>
    </row>
    <row r="2601" spans="1:7">
      <c r="A2601" s="72" t="s">
        <v>2894</v>
      </c>
      <c r="B2601" s="72" t="s">
        <v>6923</v>
      </c>
      <c r="C2601" s="72" t="s">
        <v>6920</v>
      </c>
      <c r="D2601" s="72" t="s">
        <v>2907</v>
      </c>
      <c r="E2601" s="72">
        <v>512</v>
      </c>
      <c r="F2601" s="72">
        <v>512</v>
      </c>
      <c r="G2601" s="72" t="s">
        <v>252</v>
      </c>
    </row>
    <row r="2602" spans="1:7">
      <c r="A2602" s="72" t="s">
        <v>2894</v>
      </c>
      <c r="B2602" s="72" t="s">
        <v>6952</v>
      </c>
      <c r="C2602" s="72" t="s">
        <v>6916</v>
      </c>
      <c r="D2602" s="72" t="s">
        <v>2908</v>
      </c>
      <c r="E2602" s="72">
        <v>512</v>
      </c>
      <c r="F2602" s="72">
        <v>512</v>
      </c>
      <c r="G2602" s="72" t="s">
        <v>252</v>
      </c>
    </row>
    <row r="2603" spans="1:7">
      <c r="A2603" s="72" t="s">
        <v>2894</v>
      </c>
      <c r="B2603" s="72" t="s">
        <v>6923</v>
      </c>
      <c r="C2603" s="72" t="s">
        <v>6920</v>
      </c>
      <c r="D2603" s="72" t="s">
        <v>2909</v>
      </c>
      <c r="E2603" s="72">
        <v>512</v>
      </c>
      <c r="F2603" s="72">
        <v>512</v>
      </c>
      <c r="G2603" s="72" t="s">
        <v>252</v>
      </c>
    </row>
    <row r="2604" spans="1:7">
      <c r="A2604" s="72" t="s">
        <v>2894</v>
      </c>
      <c r="B2604" s="72" t="s">
        <v>6961</v>
      </c>
      <c r="C2604" s="72" t="s">
        <v>6916</v>
      </c>
      <c r="D2604" s="72" t="s">
        <v>2910</v>
      </c>
      <c r="E2604" s="72">
        <v>512</v>
      </c>
      <c r="F2604" s="72">
        <v>512</v>
      </c>
      <c r="G2604" s="72" t="s">
        <v>252</v>
      </c>
    </row>
    <row r="2605" spans="1:7">
      <c r="A2605" s="72" t="s">
        <v>2894</v>
      </c>
      <c r="B2605" s="72" t="s">
        <v>6923</v>
      </c>
      <c r="C2605" s="72" t="s">
        <v>6920</v>
      </c>
      <c r="D2605" s="72" t="s">
        <v>2911</v>
      </c>
      <c r="E2605" s="72">
        <v>512</v>
      </c>
      <c r="F2605" s="72">
        <v>512</v>
      </c>
      <c r="G2605" s="72" t="s">
        <v>252</v>
      </c>
    </row>
    <row r="2606" spans="1:7">
      <c r="A2606" s="72" t="s">
        <v>2894</v>
      </c>
      <c r="B2606" s="72" t="s">
        <v>6953</v>
      </c>
      <c r="C2606" s="72" t="s">
        <v>6916</v>
      </c>
      <c r="D2606" s="72" t="s">
        <v>2912</v>
      </c>
      <c r="E2606" s="72">
        <v>512</v>
      </c>
      <c r="F2606" s="72">
        <v>512</v>
      </c>
      <c r="G2606" s="72" t="s">
        <v>252</v>
      </c>
    </row>
    <row r="2607" spans="1:7">
      <c r="A2607" s="72" t="s">
        <v>2894</v>
      </c>
      <c r="B2607" s="72" t="s">
        <v>6923</v>
      </c>
      <c r="C2607" s="72" t="s">
        <v>6920</v>
      </c>
      <c r="D2607" s="72" t="s">
        <v>2913</v>
      </c>
      <c r="E2607" s="72">
        <v>512</v>
      </c>
      <c r="F2607" s="72">
        <v>512</v>
      </c>
      <c r="G2607" s="72" t="s">
        <v>252</v>
      </c>
    </row>
    <row r="2608" spans="1:7">
      <c r="A2608" s="72" t="s">
        <v>2894</v>
      </c>
      <c r="B2608" s="72" t="s">
        <v>6962</v>
      </c>
      <c r="C2608" s="72" t="s">
        <v>6916</v>
      </c>
      <c r="D2608" s="72" t="s">
        <v>2914</v>
      </c>
      <c r="E2608" s="72">
        <v>512</v>
      </c>
      <c r="F2608" s="72">
        <v>512</v>
      </c>
      <c r="G2608" s="72" t="s">
        <v>252</v>
      </c>
    </row>
    <row r="2609" spans="1:7">
      <c r="A2609" s="72" t="s">
        <v>2894</v>
      </c>
      <c r="B2609" s="72" t="s">
        <v>6923</v>
      </c>
      <c r="C2609" s="72" t="s">
        <v>6920</v>
      </c>
      <c r="D2609" s="72" t="s">
        <v>2915</v>
      </c>
      <c r="E2609" s="72">
        <v>512</v>
      </c>
      <c r="F2609" s="72">
        <v>512</v>
      </c>
      <c r="G2609" s="72" t="s">
        <v>252</v>
      </c>
    </row>
    <row r="2610" spans="1:7">
      <c r="A2610" s="72" t="s">
        <v>2894</v>
      </c>
      <c r="B2610" s="72" t="s">
        <v>6954</v>
      </c>
      <c r="C2610" s="72" t="s">
        <v>6916</v>
      </c>
      <c r="D2610" s="72" t="s">
        <v>2916</v>
      </c>
      <c r="E2610" s="72">
        <v>512</v>
      </c>
      <c r="F2610" s="72">
        <v>512</v>
      </c>
      <c r="G2610" s="72" t="s">
        <v>252</v>
      </c>
    </row>
    <row r="2611" spans="1:7">
      <c r="A2611" s="72" t="s">
        <v>2894</v>
      </c>
      <c r="B2611" s="72" t="s">
        <v>6923</v>
      </c>
      <c r="C2611" s="72" t="s">
        <v>6920</v>
      </c>
      <c r="D2611" s="72" t="s">
        <v>2917</v>
      </c>
      <c r="E2611" s="72">
        <v>512</v>
      </c>
      <c r="F2611" s="72">
        <v>512</v>
      </c>
      <c r="G2611" s="72" t="s">
        <v>252</v>
      </c>
    </row>
    <row r="2612" spans="1:7">
      <c r="A2612" s="72" t="s">
        <v>2894</v>
      </c>
      <c r="B2612" s="72" t="s">
        <v>6963</v>
      </c>
      <c r="C2612" s="72" t="s">
        <v>6916</v>
      </c>
      <c r="D2612" s="72" t="s">
        <v>2918</v>
      </c>
      <c r="E2612" s="72">
        <v>512</v>
      </c>
      <c r="F2612" s="72">
        <v>512</v>
      </c>
      <c r="G2612" s="72" t="s">
        <v>252</v>
      </c>
    </row>
    <row r="2613" spans="1:7">
      <c r="A2613" s="72" t="s">
        <v>2894</v>
      </c>
      <c r="B2613" s="72" t="s">
        <v>6923</v>
      </c>
      <c r="C2613" s="72" t="s">
        <v>6920</v>
      </c>
      <c r="D2613" s="72" t="s">
        <v>2919</v>
      </c>
      <c r="E2613" s="72">
        <v>512</v>
      </c>
      <c r="F2613" s="72">
        <v>512</v>
      </c>
      <c r="G2613" s="72" t="s">
        <v>252</v>
      </c>
    </row>
    <row r="2614" spans="1:7">
      <c r="A2614" s="72" t="s">
        <v>2894</v>
      </c>
      <c r="B2614" s="72" t="s">
        <v>6955</v>
      </c>
      <c r="C2614" s="72" t="s">
        <v>6916</v>
      </c>
      <c r="D2614" s="72" t="s">
        <v>2920</v>
      </c>
      <c r="E2614" s="72">
        <v>512</v>
      </c>
      <c r="F2614" s="72">
        <v>512</v>
      </c>
      <c r="G2614" s="72" t="s">
        <v>252</v>
      </c>
    </row>
    <row r="2615" spans="1:7">
      <c r="A2615" s="72" t="s">
        <v>2894</v>
      </c>
      <c r="B2615" s="72" t="s">
        <v>6923</v>
      </c>
      <c r="C2615" s="72" t="s">
        <v>6920</v>
      </c>
      <c r="D2615" s="72" t="s">
        <v>2921</v>
      </c>
      <c r="E2615" s="72">
        <v>512</v>
      </c>
      <c r="F2615" s="72">
        <v>512</v>
      </c>
      <c r="G2615" s="72" t="s">
        <v>252</v>
      </c>
    </row>
    <row r="2616" spans="1:7">
      <c r="A2616" s="72" t="s">
        <v>2894</v>
      </c>
      <c r="B2616" s="72" t="s">
        <v>6964</v>
      </c>
      <c r="C2616" s="72" t="s">
        <v>6916</v>
      </c>
      <c r="D2616" s="72" t="s">
        <v>2922</v>
      </c>
      <c r="E2616" s="72">
        <v>512</v>
      </c>
      <c r="F2616" s="72">
        <v>512</v>
      </c>
      <c r="G2616" s="72" t="s">
        <v>252</v>
      </c>
    </row>
    <row r="2617" spans="1:7">
      <c r="A2617" s="72" t="s">
        <v>2894</v>
      </c>
      <c r="B2617" s="72" t="s">
        <v>6923</v>
      </c>
      <c r="C2617" s="72" t="s">
        <v>6920</v>
      </c>
      <c r="D2617" s="72" t="s">
        <v>2923</v>
      </c>
      <c r="E2617" s="72">
        <v>512</v>
      </c>
      <c r="F2617" s="72">
        <v>512</v>
      </c>
      <c r="G2617" s="72" t="s">
        <v>252</v>
      </c>
    </row>
    <row r="2618" spans="1:7">
      <c r="A2618" s="72" t="s">
        <v>2894</v>
      </c>
      <c r="B2618" s="72" t="s">
        <v>6949</v>
      </c>
      <c r="C2618" s="72" t="s">
        <v>6916</v>
      </c>
      <c r="D2618" s="72" t="s">
        <v>2924</v>
      </c>
      <c r="E2618" s="72">
        <v>512</v>
      </c>
      <c r="F2618" s="72">
        <v>512</v>
      </c>
      <c r="G2618" s="72" t="s">
        <v>252</v>
      </c>
    </row>
    <row r="2619" spans="1:7">
      <c r="A2619" s="72" t="s">
        <v>2894</v>
      </c>
      <c r="B2619" s="72" t="s">
        <v>6923</v>
      </c>
      <c r="C2619" s="72" t="s">
        <v>6920</v>
      </c>
      <c r="D2619" s="72" t="s">
        <v>2925</v>
      </c>
      <c r="E2619" s="72">
        <v>512</v>
      </c>
      <c r="F2619" s="72">
        <v>512</v>
      </c>
      <c r="G2619" s="72" t="s">
        <v>252</v>
      </c>
    </row>
    <row r="2620" spans="1:7">
      <c r="A2620" s="72" t="s">
        <v>2894</v>
      </c>
      <c r="B2620" s="72" t="s">
        <v>6958</v>
      </c>
      <c r="C2620" s="72" t="s">
        <v>6916</v>
      </c>
      <c r="D2620" s="72" t="s">
        <v>2926</v>
      </c>
      <c r="E2620" s="72">
        <v>512</v>
      </c>
      <c r="F2620" s="72">
        <v>512</v>
      </c>
      <c r="G2620" s="72" t="s">
        <v>252</v>
      </c>
    </row>
    <row r="2621" spans="1:7">
      <c r="A2621" s="72" t="s">
        <v>2894</v>
      </c>
      <c r="B2621" s="72" t="s">
        <v>6923</v>
      </c>
      <c r="C2621" s="72" t="s">
        <v>6920</v>
      </c>
      <c r="D2621" s="72" t="s">
        <v>2927</v>
      </c>
      <c r="E2621" s="72">
        <v>512</v>
      </c>
      <c r="F2621" s="72">
        <v>512</v>
      </c>
      <c r="G2621" s="72" t="s">
        <v>252</v>
      </c>
    </row>
    <row r="2622" spans="1:7">
      <c r="A2622" s="72" t="s">
        <v>2894</v>
      </c>
      <c r="B2622" s="72" t="s">
        <v>6950</v>
      </c>
      <c r="C2622" s="72" t="s">
        <v>6916</v>
      </c>
      <c r="D2622" s="72" t="s">
        <v>2928</v>
      </c>
      <c r="E2622" s="72">
        <v>512</v>
      </c>
      <c r="F2622" s="72">
        <v>512</v>
      </c>
      <c r="G2622" s="72" t="s">
        <v>252</v>
      </c>
    </row>
    <row r="2623" spans="1:7">
      <c r="A2623" s="72" t="s">
        <v>2894</v>
      </c>
      <c r="B2623" s="72" t="s">
        <v>6923</v>
      </c>
      <c r="C2623" s="72" t="s">
        <v>6920</v>
      </c>
      <c r="D2623" s="72" t="s">
        <v>2929</v>
      </c>
      <c r="E2623" s="72">
        <v>512</v>
      </c>
      <c r="F2623" s="72">
        <v>512</v>
      </c>
      <c r="G2623" s="72" t="s">
        <v>252</v>
      </c>
    </row>
    <row r="2624" spans="1:7">
      <c r="A2624" s="72" t="s">
        <v>2894</v>
      </c>
      <c r="B2624" s="72" t="s">
        <v>6959</v>
      </c>
      <c r="C2624" s="72" t="s">
        <v>6916</v>
      </c>
      <c r="D2624" s="72" t="s">
        <v>2930</v>
      </c>
      <c r="E2624" s="72">
        <v>512</v>
      </c>
      <c r="F2624" s="72">
        <v>512</v>
      </c>
      <c r="G2624" s="72" t="s">
        <v>252</v>
      </c>
    </row>
    <row r="2625" spans="1:7">
      <c r="A2625" s="72" t="s">
        <v>2894</v>
      </c>
      <c r="B2625" s="72" t="s">
        <v>6923</v>
      </c>
      <c r="C2625" s="72" t="s">
        <v>6920</v>
      </c>
      <c r="D2625" s="72" t="s">
        <v>2931</v>
      </c>
      <c r="E2625" s="72">
        <v>512</v>
      </c>
      <c r="F2625" s="72">
        <v>512</v>
      </c>
      <c r="G2625" s="72" t="s">
        <v>252</v>
      </c>
    </row>
    <row r="2626" spans="1:7">
      <c r="A2626" s="72" t="s">
        <v>2894</v>
      </c>
      <c r="B2626" s="72" t="s">
        <v>6951</v>
      </c>
      <c r="C2626" s="72" t="s">
        <v>6916</v>
      </c>
      <c r="D2626" s="72" t="s">
        <v>2932</v>
      </c>
      <c r="E2626" s="72">
        <v>512</v>
      </c>
      <c r="F2626" s="72">
        <v>512</v>
      </c>
      <c r="G2626" s="72" t="s">
        <v>252</v>
      </c>
    </row>
    <row r="2627" spans="1:7">
      <c r="A2627" s="72" t="s">
        <v>2894</v>
      </c>
      <c r="B2627" s="72" t="s">
        <v>6923</v>
      </c>
      <c r="C2627" s="72" t="s">
        <v>6920</v>
      </c>
      <c r="D2627" s="72" t="s">
        <v>2933</v>
      </c>
      <c r="E2627" s="72">
        <v>512</v>
      </c>
      <c r="F2627" s="72">
        <v>512</v>
      </c>
      <c r="G2627" s="72" t="s">
        <v>252</v>
      </c>
    </row>
    <row r="2628" spans="1:7">
      <c r="A2628" s="72" t="s">
        <v>2894</v>
      </c>
      <c r="B2628" s="72" t="s">
        <v>6960</v>
      </c>
      <c r="C2628" s="72" t="s">
        <v>6916</v>
      </c>
      <c r="D2628" s="72" t="s">
        <v>2934</v>
      </c>
      <c r="E2628" s="72">
        <v>512</v>
      </c>
      <c r="F2628" s="72">
        <v>512</v>
      </c>
      <c r="G2628" s="72" t="s">
        <v>252</v>
      </c>
    </row>
    <row r="2629" spans="1:7">
      <c r="A2629" s="72" t="s">
        <v>2894</v>
      </c>
      <c r="B2629" s="72" t="s">
        <v>6923</v>
      </c>
      <c r="C2629" s="72" t="s">
        <v>6920</v>
      </c>
      <c r="D2629" s="72" t="s">
        <v>2935</v>
      </c>
      <c r="E2629" s="72">
        <v>512</v>
      </c>
      <c r="F2629" s="72">
        <v>512</v>
      </c>
      <c r="G2629" s="72" t="s">
        <v>252</v>
      </c>
    </row>
    <row r="2630" spans="1:7">
      <c r="A2630" s="72" t="s">
        <v>2894</v>
      </c>
      <c r="B2630" s="72" t="s">
        <v>6952</v>
      </c>
      <c r="C2630" s="72" t="s">
        <v>6916</v>
      </c>
      <c r="D2630" s="72" t="s">
        <v>2936</v>
      </c>
      <c r="E2630" s="72">
        <v>512</v>
      </c>
      <c r="F2630" s="72">
        <v>512</v>
      </c>
      <c r="G2630" s="72" t="s">
        <v>252</v>
      </c>
    </row>
    <row r="2631" spans="1:7">
      <c r="A2631" s="72" t="s">
        <v>2894</v>
      </c>
      <c r="B2631" s="72" t="s">
        <v>6923</v>
      </c>
      <c r="C2631" s="72" t="s">
        <v>6920</v>
      </c>
      <c r="D2631" s="72" t="s">
        <v>2937</v>
      </c>
      <c r="E2631" s="72">
        <v>512</v>
      </c>
      <c r="F2631" s="72">
        <v>512</v>
      </c>
      <c r="G2631" s="72" t="s">
        <v>252</v>
      </c>
    </row>
    <row r="2632" spans="1:7">
      <c r="A2632" s="72" t="s">
        <v>2894</v>
      </c>
      <c r="B2632" s="72" t="s">
        <v>6961</v>
      </c>
      <c r="C2632" s="72" t="s">
        <v>6916</v>
      </c>
      <c r="D2632" s="72" t="s">
        <v>2938</v>
      </c>
      <c r="E2632" s="72">
        <v>512</v>
      </c>
      <c r="F2632" s="72">
        <v>512</v>
      </c>
      <c r="G2632" s="72" t="s">
        <v>252</v>
      </c>
    </row>
    <row r="2633" spans="1:7">
      <c r="A2633" s="72" t="s">
        <v>2894</v>
      </c>
      <c r="B2633" s="72" t="s">
        <v>6923</v>
      </c>
      <c r="C2633" s="72" t="s">
        <v>6920</v>
      </c>
      <c r="D2633" s="72" t="s">
        <v>2939</v>
      </c>
      <c r="E2633" s="72">
        <v>512</v>
      </c>
      <c r="F2633" s="72">
        <v>512</v>
      </c>
      <c r="G2633" s="72" t="s">
        <v>252</v>
      </c>
    </row>
    <row r="2634" spans="1:7">
      <c r="A2634" s="72" t="s">
        <v>2894</v>
      </c>
      <c r="B2634" s="72" t="s">
        <v>6953</v>
      </c>
      <c r="C2634" s="72" t="s">
        <v>6916</v>
      </c>
      <c r="D2634" s="72" t="s">
        <v>2940</v>
      </c>
      <c r="E2634" s="72">
        <v>512</v>
      </c>
      <c r="F2634" s="72">
        <v>512</v>
      </c>
      <c r="G2634" s="72" t="s">
        <v>252</v>
      </c>
    </row>
    <row r="2635" spans="1:7">
      <c r="A2635" s="72" t="s">
        <v>2894</v>
      </c>
      <c r="B2635" s="72" t="s">
        <v>6923</v>
      </c>
      <c r="C2635" s="72" t="s">
        <v>6920</v>
      </c>
      <c r="D2635" s="72" t="s">
        <v>2941</v>
      </c>
      <c r="E2635" s="72">
        <v>512</v>
      </c>
      <c r="F2635" s="72">
        <v>512</v>
      </c>
      <c r="G2635" s="72" t="s">
        <v>252</v>
      </c>
    </row>
    <row r="2636" spans="1:7">
      <c r="A2636" s="72" t="s">
        <v>2894</v>
      </c>
      <c r="B2636" s="72" t="s">
        <v>6962</v>
      </c>
      <c r="C2636" s="72" t="s">
        <v>6916</v>
      </c>
      <c r="D2636" s="72" t="s">
        <v>2942</v>
      </c>
      <c r="E2636" s="72">
        <v>512</v>
      </c>
      <c r="F2636" s="72">
        <v>512</v>
      </c>
      <c r="G2636" s="72" t="s">
        <v>252</v>
      </c>
    </row>
    <row r="2637" spans="1:7">
      <c r="A2637" s="72" t="s">
        <v>2894</v>
      </c>
      <c r="B2637" s="72" t="s">
        <v>6923</v>
      </c>
      <c r="C2637" s="72" t="s">
        <v>6920</v>
      </c>
      <c r="D2637" s="72" t="s">
        <v>2943</v>
      </c>
      <c r="E2637" s="72">
        <v>512</v>
      </c>
      <c r="F2637" s="72">
        <v>512</v>
      </c>
      <c r="G2637" s="72" t="s">
        <v>252</v>
      </c>
    </row>
    <row r="2638" spans="1:7">
      <c r="A2638" s="72" t="s">
        <v>2894</v>
      </c>
      <c r="B2638" s="72" t="s">
        <v>6954</v>
      </c>
      <c r="C2638" s="72" t="s">
        <v>6916</v>
      </c>
      <c r="D2638" s="72" t="s">
        <v>2944</v>
      </c>
      <c r="E2638" s="72">
        <v>512</v>
      </c>
      <c r="F2638" s="72">
        <v>512</v>
      </c>
      <c r="G2638" s="72" t="s">
        <v>252</v>
      </c>
    </row>
    <row r="2639" spans="1:7">
      <c r="A2639" s="72" t="s">
        <v>2894</v>
      </c>
      <c r="B2639" s="72" t="s">
        <v>6923</v>
      </c>
      <c r="C2639" s="72" t="s">
        <v>6920</v>
      </c>
      <c r="D2639" s="72" t="s">
        <v>2945</v>
      </c>
      <c r="E2639" s="72">
        <v>512</v>
      </c>
      <c r="F2639" s="72">
        <v>512</v>
      </c>
      <c r="G2639" s="72" t="s">
        <v>252</v>
      </c>
    </row>
    <row r="2640" spans="1:7">
      <c r="A2640" s="72" t="s">
        <v>2894</v>
      </c>
      <c r="B2640" s="72" t="s">
        <v>6963</v>
      </c>
      <c r="C2640" s="72" t="s">
        <v>6916</v>
      </c>
      <c r="D2640" s="72" t="s">
        <v>2946</v>
      </c>
      <c r="E2640" s="72">
        <v>512</v>
      </c>
      <c r="F2640" s="72">
        <v>512</v>
      </c>
      <c r="G2640" s="72" t="s">
        <v>252</v>
      </c>
    </row>
    <row r="2641" spans="1:7">
      <c r="A2641" s="72" t="s">
        <v>2894</v>
      </c>
      <c r="B2641" s="72" t="s">
        <v>6923</v>
      </c>
      <c r="C2641" s="72" t="s">
        <v>6920</v>
      </c>
      <c r="D2641" s="72" t="s">
        <v>2947</v>
      </c>
      <c r="E2641" s="72">
        <v>512</v>
      </c>
      <c r="F2641" s="72">
        <v>512</v>
      </c>
      <c r="G2641" s="72" t="s">
        <v>252</v>
      </c>
    </row>
    <row r="2642" spans="1:7">
      <c r="A2642" s="72" t="s">
        <v>2894</v>
      </c>
      <c r="B2642" s="72" t="s">
        <v>6955</v>
      </c>
      <c r="C2642" s="72" t="s">
        <v>6916</v>
      </c>
      <c r="D2642" s="72" t="s">
        <v>2948</v>
      </c>
      <c r="E2642" s="72">
        <v>512</v>
      </c>
      <c r="F2642" s="72">
        <v>512</v>
      </c>
      <c r="G2642" s="72" t="s">
        <v>252</v>
      </c>
    </row>
    <row r="2643" spans="1:7">
      <c r="A2643" s="72" t="s">
        <v>2894</v>
      </c>
      <c r="B2643" s="72" t="s">
        <v>6923</v>
      </c>
      <c r="C2643" s="72" t="s">
        <v>6920</v>
      </c>
      <c r="D2643" s="72" t="s">
        <v>2949</v>
      </c>
      <c r="E2643" s="72">
        <v>512</v>
      </c>
      <c r="F2643" s="72">
        <v>512</v>
      </c>
      <c r="G2643" s="72" t="s">
        <v>252</v>
      </c>
    </row>
    <row r="2644" spans="1:7">
      <c r="A2644" s="72" t="s">
        <v>2894</v>
      </c>
      <c r="B2644" s="72" t="s">
        <v>6964</v>
      </c>
      <c r="C2644" s="72" t="s">
        <v>6916</v>
      </c>
      <c r="D2644" s="72" t="s">
        <v>2950</v>
      </c>
      <c r="E2644" s="72">
        <v>512</v>
      </c>
      <c r="F2644" s="72">
        <v>512</v>
      </c>
      <c r="G2644" s="72" t="s">
        <v>252</v>
      </c>
    </row>
    <row r="2645" spans="1:7">
      <c r="A2645" s="72" t="s">
        <v>2894</v>
      </c>
      <c r="B2645" s="72" t="s">
        <v>6923</v>
      </c>
      <c r="C2645" s="72" t="s">
        <v>6920</v>
      </c>
      <c r="D2645" s="72" t="s">
        <v>2951</v>
      </c>
      <c r="E2645" s="72">
        <v>512</v>
      </c>
      <c r="F2645" s="72">
        <v>512</v>
      </c>
      <c r="G2645" s="72" t="s">
        <v>252</v>
      </c>
    </row>
    <row r="2646" spans="1:7">
      <c r="A2646" s="72" t="s">
        <v>2894</v>
      </c>
      <c r="B2646" s="72" t="s">
        <v>6949</v>
      </c>
      <c r="C2646" s="72" t="s">
        <v>6916</v>
      </c>
      <c r="D2646" s="72" t="s">
        <v>2952</v>
      </c>
      <c r="E2646" s="72">
        <v>512</v>
      </c>
      <c r="F2646" s="72">
        <v>512</v>
      </c>
      <c r="G2646" s="72" t="s">
        <v>252</v>
      </c>
    </row>
    <row r="2647" spans="1:7">
      <c r="A2647" s="72" t="s">
        <v>2894</v>
      </c>
      <c r="B2647" s="72" t="s">
        <v>6923</v>
      </c>
      <c r="C2647" s="72" t="s">
        <v>6920</v>
      </c>
      <c r="D2647" s="72" t="s">
        <v>2953</v>
      </c>
      <c r="E2647" s="72">
        <v>512</v>
      </c>
      <c r="F2647" s="72">
        <v>512</v>
      </c>
      <c r="G2647" s="72" t="s">
        <v>252</v>
      </c>
    </row>
    <row r="2648" spans="1:7">
      <c r="A2648" s="72" t="s">
        <v>2894</v>
      </c>
      <c r="B2648" s="72" t="s">
        <v>6958</v>
      </c>
      <c r="C2648" s="72" t="s">
        <v>6916</v>
      </c>
      <c r="D2648" s="72" t="s">
        <v>2954</v>
      </c>
      <c r="E2648" s="72">
        <v>512</v>
      </c>
      <c r="F2648" s="72">
        <v>512</v>
      </c>
      <c r="G2648" s="72" t="s">
        <v>252</v>
      </c>
    </row>
    <row r="2649" spans="1:7">
      <c r="A2649" s="72" t="s">
        <v>2894</v>
      </c>
      <c r="B2649" s="72" t="s">
        <v>6923</v>
      </c>
      <c r="C2649" s="72" t="s">
        <v>6920</v>
      </c>
      <c r="D2649" s="72" t="s">
        <v>2955</v>
      </c>
      <c r="E2649" s="72">
        <v>512</v>
      </c>
      <c r="F2649" s="72">
        <v>512</v>
      </c>
      <c r="G2649" s="72" t="s">
        <v>252</v>
      </c>
    </row>
    <row r="2650" spans="1:7">
      <c r="A2650" s="72" t="s">
        <v>2894</v>
      </c>
      <c r="B2650" s="72" t="s">
        <v>6950</v>
      </c>
      <c r="C2650" s="72" t="s">
        <v>6916</v>
      </c>
      <c r="D2650" s="72" t="s">
        <v>2956</v>
      </c>
      <c r="E2650" s="72">
        <v>512</v>
      </c>
      <c r="F2650" s="72">
        <v>512</v>
      </c>
      <c r="G2650" s="72" t="s">
        <v>252</v>
      </c>
    </row>
    <row r="2651" spans="1:7">
      <c r="A2651" s="72" t="s">
        <v>2894</v>
      </c>
      <c r="B2651" s="72" t="s">
        <v>6923</v>
      </c>
      <c r="C2651" s="72" t="s">
        <v>6920</v>
      </c>
      <c r="D2651" s="72" t="s">
        <v>2957</v>
      </c>
      <c r="E2651" s="72">
        <v>512</v>
      </c>
      <c r="F2651" s="72">
        <v>512</v>
      </c>
      <c r="G2651" s="72" t="s">
        <v>252</v>
      </c>
    </row>
    <row r="2652" spans="1:7">
      <c r="A2652" s="72" t="s">
        <v>2894</v>
      </c>
      <c r="B2652" s="72" t="s">
        <v>6959</v>
      </c>
      <c r="C2652" s="72" t="s">
        <v>6916</v>
      </c>
      <c r="D2652" s="72" t="s">
        <v>2958</v>
      </c>
      <c r="E2652" s="72">
        <v>512</v>
      </c>
      <c r="F2652" s="72">
        <v>512</v>
      </c>
      <c r="G2652" s="72" t="s">
        <v>252</v>
      </c>
    </row>
    <row r="2653" spans="1:7">
      <c r="A2653" s="72" t="s">
        <v>2894</v>
      </c>
      <c r="B2653" s="72" t="s">
        <v>6923</v>
      </c>
      <c r="C2653" s="72" t="s">
        <v>6920</v>
      </c>
      <c r="D2653" s="72" t="s">
        <v>2959</v>
      </c>
      <c r="E2653" s="72">
        <v>512</v>
      </c>
      <c r="F2653" s="72">
        <v>512</v>
      </c>
      <c r="G2653" s="72" t="s">
        <v>252</v>
      </c>
    </row>
    <row r="2654" spans="1:7">
      <c r="A2654" s="72" t="s">
        <v>2894</v>
      </c>
      <c r="B2654" s="72" t="s">
        <v>6951</v>
      </c>
      <c r="C2654" s="72" t="s">
        <v>6916</v>
      </c>
      <c r="D2654" s="72" t="s">
        <v>2960</v>
      </c>
      <c r="E2654" s="72">
        <v>512</v>
      </c>
      <c r="F2654" s="72">
        <v>512</v>
      </c>
      <c r="G2654" s="72" t="s">
        <v>252</v>
      </c>
    </row>
    <row r="2655" spans="1:7">
      <c r="A2655" s="72" t="s">
        <v>2894</v>
      </c>
      <c r="B2655" s="72" t="s">
        <v>6923</v>
      </c>
      <c r="C2655" s="72" t="s">
        <v>6920</v>
      </c>
      <c r="D2655" s="72" t="s">
        <v>2961</v>
      </c>
      <c r="E2655" s="72">
        <v>512</v>
      </c>
      <c r="F2655" s="72">
        <v>512</v>
      </c>
      <c r="G2655" s="72" t="s">
        <v>252</v>
      </c>
    </row>
    <row r="2656" spans="1:7">
      <c r="A2656" s="72" t="s">
        <v>2894</v>
      </c>
      <c r="B2656" s="72" t="s">
        <v>6960</v>
      </c>
      <c r="C2656" s="72" t="s">
        <v>6916</v>
      </c>
      <c r="D2656" s="72" t="s">
        <v>2962</v>
      </c>
      <c r="E2656" s="72">
        <v>512</v>
      </c>
      <c r="F2656" s="72">
        <v>512</v>
      </c>
      <c r="G2656" s="72" t="s">
        <v>252</v>
      </c>
    </row>
    <row r="2657" spans="1:7">
      <c r="A2657" s="72" t="s">
        <v>2894</v>
      </c>
      <c r="B2657" s="72" t="s">
        <v>6923</v>
      </c>
      <c r="C2657" s="72" t="s">
        <v>6920</v>
      </c>
      <c r="D2657" s="72" t="s">
        <v>2963</v>
      </c>
      <c r="E2657" s="72">
        <v>512</v>
      </c>
      <c r="F2657" s="72">
        <v>512</v>
      </c>
      <c r="G2657" s="72" t="s">
        <v>252</v>
      </c>
    </row>
    <row r="2658" spans="1:7">
      <c r="A2658" s="72" t="s">
        <v>2894</v>
      </c>
      <c r="B2658" s="72" t="s">
        <v>6952</v>
      </c>
      <c r="C2658" s="72" t="s">
        <v>6916</v>
      </c>
      <c r="D2658" s="72" t="s">
        <v>2964</v>
      </c>
      <c r="E2658" s="72">
        <v>512</v>
      </c>
      <c r="F2658" s="72">
        <v>512</v>
      </c>
      <c r="G2658" s="72" t="s">
        <v>252</v>
      </c>
    </row>
    <row r="2659" spans="1:7">
      <c r="A2659" s="72" t="s">
        <v>2894</v>
      </c>
      <c r="B2659" s="72" t="s">
        <v>6923</v>
      </c>
      <c r="C2659" s="72" t="s">
        <v>6920</v>
      </c>
      <c r="D2659" s="72" t="s">
        <v>2965</v>
      </c>
      <c r="E2659" s="72">
        <v>512</v>
      </c>
      <c r="F2659" s="72">
        <v>512</v>
      </c>
      <c r="G2659" s="72" t="s">
        <v>252</v>
      </c>
    </row>
    <row r="2660" spans="1:7">
      <c r="A2660" s="72" t="s">
        <v>2894</v>
      </c>
      <c r="B2660" s="72" t="s">
        <v>6961</v>
      </c>
      <c r="C2660" s="72" t="s">
        <v>6916</v>
      </c>
      <c r="D2660" s="72" t="s">
        <v>2966</v>
      </c>
      <c r="E2660" s="72">
        <v>512</v>
      </c>
      <c r="F2660" s="72">
        <v>512</v>
      </c>
      <c r="G2660" s="72" t="s">
        <v>252</v>
      </c>
    </row>
    <row r="2661" spans="1:7">
      <c r="A2661" s="72" t="s">
        <v>2894</v>
      </c>
      <c r="B2661" s="72" t="s">
        <v>6923</v>
      </c>
      <c r="C2661" s="72" t="s">
        <v>6920</v>
      </c>
      <c r="D2661" s="72" t="s">
        <v>2967</v>
      </c>
      <c r="E2661" s="72">
        <v>512</v>
      </c>
      <c r="F2661" s="72">
        <v>512</v>
      </c>
      <c r="G2661" s="72" t="s">
        <v>252</v>
      </c>
    </row>
    <row r="2662" spans="1:7">
      <c r="A2662" s="72" t="s">
        <v>2894</v>
      </c>
      <c r="B2662" s="72" t="s">
        <v>6953</v>
      </c>
      <c r="C2662" s="72" t="s">
        <v>6916</v>
      </c>
      <c r="D2662" s="72" t="s">
        <v>2968</v>
      </c>
      <c r="E2662" s="72">
        <v>512</v>
      </c>
      <c r="F2662" s="72">
        <v>512</v>
      </c>
      <c r="G2662" s="72" t="s">
        <v>252</v>
      </c>
    </row>
    <row r="2663" spans="1:7">
      <c r="A2663" s="72" t="s">
        <v>2894</v>
      </c>
      <c r="B2663" s="72" t="s">
        <v>6923</v>
      </c>
      <c r="C2663" s="72" t="s">
        <v>6920</v>
      </c>
      <c r="D2663" s="72" t="s">
        <v>2969</v>
      </c>
      <c r="E2663" s="72">
        <v>512</v>
      </c>
      <c r="F2663" s="72">
        <v>512</v>
      </c>
      <c r="G2663" s="72" t="s">
        <v>252</v>
      </c>
    </row>
    <row r="2664" spans="1:7">
      <c r="A2664" s="72" t="s">
        <v>2894</v>
      </c>
      <c r="B2664" s="72" t="s">
        <v>6962</v>
      </c>
      <c r="C2664" s="72" t="s">
        <v>6916</v>
      </c>
      <c r="D2664" s="72" t="s">
        <v>2970</v>
      </c>
      <c r="E2664" s="72">
        <v>512</v>
      </c>
      <c r="F2664" s="72">
        <v>512</v>
      </c>
      <c r="G2664" s="72" t="s">
        <v>252</v>
      </c>
    </row>
    <row r="2665" spans="1:7">
      <c r="A2665" s="72" t="s">
        <v>2894</v>
      </c>
      <c r="B2665" s="72" t="s">
        <v>6923</v>
      </c>
      <c r="C2665" s="72" t="s">
        <v>6920</v>
      </c>
      <c r="D2665" s="72" t="s">
        <v>2971</v>
      </c>
      <c r="E2665" s="72">
        <v>512</v>
      </c>
      <c r="F2665" s="72">
        <v>512</v>
      </c>
      <c r="G2665" s="72" t="s">
        <v>252</v>
      </c>
    </row>
    <row r="2666" spans="1:7">
      <c r="A2666" s="72" t="s">
        <v>2894</v>
      </c>
      <c r="B2666" s="72" t="s">
        <v>6954</v>
      </c>
      <c r="C2666" s="72" t="s">
        <v>6916</v>
      </c>
      <c r="D2666" s="72" t="s">
        <v>2972</v>
      </c>
      <c r="E2666" s="72">
        <v>512</v>
      </c>
      <c r="F2666" s="72">
        <v>512</v>
      </c>
      <c r="G2666" s="72" t="s">
        <v>252</v>
      </c>
    </row>
    <row r="2667" spans="1:7">
      <c r="A2667" s="72" t="s">
        <v>2894</v>
      </c>
      <c r="B2667" s="72" t="s">
        <v>6923</v>
      </c>
      <c r="C2667" s="72" t="s">
        <v>6920</v>
      </c>
      <c r="D2667" s="72" t="s">
        <v>2973</v>
      </c>
      <c r="E2667" s="72">
        <v>512</v>
      </c>
      <c r="F2667" s="72">
        <v>512</v>
      </c>
      <c r="G2667" s="72" t="s">
        <v>252</v>
      </c>
    </row>
    <row r="2668" spans="1:7">
      <c r="A2668" s="72" t="s">
        <v>2894</v>
      </c>
      <c r="B2668" s="72" t="s">
        <v>6963</v>
      </c>
      <c r="C2668" s="72" t="s">
        <v>6916</v>
      </c>
      <c r="D2668" s="72" t="s">
        <v>2974</v>
      </c>
      <c r="E2668" s="72">
        <v>512</v>
      </c>
      <c r="F2668" s="72">
        <v>512</v>
      </c>
      <c r="G2668" s="72" t="s">
        <v>252</v>
      </c>
    </row>
    <row r="2669" spans="1:7">
      <c r="A2669" s="72" t="s">
        <v>2894</v>
      </c>
      <c r="B2669" s="72" t="s">
        <v>6923</v>
      </c>
      <c r="C2669" s="72" t="s">
        <v>6920</v>
      </c>
      <c r="D2669" s="72" t="s">
        <v>2975</v>
      </c>
      <c r="E2669" s="72">
        <v>512</v>
      </c>
      <c r="F2669" s="72">
        <v>512</v>
      </c>
      <c r="G2669" s="72" t="s">
        <v>252</v>
      </c>
    </row>
    <row r="2670" spans="1:7">
      <c r="A2670" s="72" t="s">
        <v>2894</v>
      </c>
      <c r="B2670" s="72" t="s">
        <v>6955</v>
      </c>
      <c r="C2670" s="72" t="s">
        <v>6916</v>
      </c>
      <c r="D2670" s="72" t="s">
        <v>2976</v>
      </c>
      <c r="E2670" s="72">
        <v>512</v>
      </c>
      <c r="F2670" s="72">
        <v>512</v>
      </c>
      <c r="G2670" s="72" t="s">
        <v>252</v>
      </c>
    </row>
    <row r="2671" spans="1:7">
      <c r="A2671" s="72" t="s">
        <v>2894</v>
      </c>
      <c r="B2671" s="72" t="s">
        <v>6923</v>
      </c>
      <c r="C2671" s="72" t="s">
        <v>6920</v>
      </c>
      <c r="D2671" s="72" t="s">
        <v>2977</v>
      </c>
      <c r="E2671" s="72">
        <v>512</v>
      </c>
      <c r="F2671" s="72">
        <v>512</v>
      </c>
      <c r="G2671" s="72" t="s">
        <v>252</v>
      </c>
    </row>
    <row r="2672" spans="1:7">
      <c r="A2672" s="72" t="s">
        <v>2894</v>
      </c>
      <c r="B2672" s="72" t="s">
        <v>6964</v>
      </c>
      <c r="C2672" s="72" t="s">
        <v>6916</v>
      </c>
      <c r="D2672" s="72" t="s">
        <v>2978</v>
      </c>
      <c r="E2672" s="72">
        <v>512</v>
      </c>
      <c r="F2672" s="72">
        <v>512</v>
      </c>
      <c r="G2672" s="72" t="s">
        <v>252</v>
      </c>
    </row>
    <row r="2673" spans="1:7">
      <c r="A2673" s="72" t="s">
        <v>2894</v>
      </c>
      <c r="B2673" s="72" t="s">
        <v>6923</v>
      </c>
      <c r="C2673" s="72" t="s">
        <v>6920</v>
      </c>
      <c r="D2673" s="72" t="s">
        <v>2979</v>
      </c>
      <c r="E2673" s="72">
        <v>512</v>
      </c>
      <c r="F2673" s="72">
        <v>512</v>
      </c>
      <c r="G2673" s="72" t="s">
        <v>252</v>
      </c>
    </row>
    <row r="2674" spans="1:7">
      <c r="A2674" s="72" t="s">
        <v>2894</v>
      </c>
      <c r="B2674" s="72" t="s">
        <v>6949</v>
      </c>
      <c r="C2674" s="72" t="s">
        <v>6916</v>
      </c>
      <c r="D2674" s="72" t="s">
        <v>2980</v>
      </c>
      <c r="E2674" s="72">
        <v>512</v>
      </c>
      <c r="F2674" s="72">
        <v>512</v>
      </c>
      <c r="G2674" s="72" t="s">
        <v>252</v>
      </c>
    </row>
    <row r="2675" spans="1:7">
      <c r="A2675" s="72" t="s">
        <v>2894</v>
      </c>
      <c r="B2675" s="72" t="s">
        <v>6923</v>
      </c>
      <c r="C2675" s="72" t="s">
        <v>6920</v>
      </c>
      <c r="D2675" s="72" t="s">
        <v>2981</v>
      </c>
      <c r="E2675" s="72">
        <v>512</v>
      </c>
      <c r="F2675" s="72">
        <v>512</v>
      </c>
      <c r="G2675" s="72" t="s">
        <v>252</v>
      </c>
    </row>
    <row r="2676" spans="1:7">
      <c r="A2676" s="72" t="s">
        <v>2894</v>
      </c>
      <c r="B2676" s="72" t="s">
        <v>6958</v>
      </c>
      <c r="C2676" s="72" t="s">
        <v>6916</v>
      </c>
      <c r="D2676" s="72" t="s">
        <v>2982</v>
      </c>
      <c r="E2676" s="72">
        <v>512</v>
      </c>
      <c r="F2676" s="72">
        <v>512</v>
      </c>
      <c r="G2676" s="72" t="s">
        <v>252</v>
      </c>
    </row>
    <row r="2677" spans="1:7">
      <c r="A2677" s="72" t="s">
        <v>2894</v>
      </c>
      <c r="B2677" s="72" t="s">
        <v>6923</v>
      </c>
      <c r="C2677" s="72" t="s">
        <v>6920</v>
      </c>
      <c r="D2677" s="72" t="s">
        <v>2983</v>
      </c>
      <c r="E2677" s="72">
        <v>512</v>
      </c>
      <c r="F2677" s="72">
        <v>512</v>
      </c>
      <c r="G2677" s="72" t="s">
        <v>252</v>
      </c>
    </row>
    <row r="2678" spans="1:7">
      <c r="A2678" s="72" t="s">
        <v>2894</v>
      </c>
      <c r="B2678" s="72" t="s">
        <v>6950</v>
      </c>
      <c r="C2678" s="72" t="s">
        <v>6916</v>
      </c>
      <c r="D2678" s="72" t="s">
        <v>2984</v>
      </c>
      <c r="E2678" s="72">
        <v>512</v>
      </c>
      <c r="F2678" s="72">
        <v>512</v>
      </c>
      <c r="G2678" s="72" t="s">
        <v>252</v>
      </c>
    </row>
    <row r="2679" spans="1:7">
      <c r="A2679" s="72" t="s">
        <v>2894</v>
      </c>
      <c r="B2679" s="72" t="s">
        <v>6923</v>
      </c>
      <c r="C2679" s="72" t="s">
        <v>6920</v>
      </c>
      <c r="D2679" s="72" t="s">
        <v>2985</v>
      </c>
      <c r="E2679" s="72">
        <v>512</v>
      </c>
      <c r="F2679" s="72">
        <v>512</v>
      </c>
      <c r="G2679" s="72" t="s">
        <v>252</v>
      </c>
    </row>
    <row r="2680" spans="1:7">
      <c r="A2680" s="72" t="s">
        <v>2894</v>
      </c>
      <c r="B2680" s="72" t="s">
        <v>6959</v>
      </c>
      <c r="C2680" s="72" t="s">
        <v>6916</v>
      </c>
      <c r="D2680" s="72" t="s">
        <v>2986</v>
      </c>
      <c r="E2680" s="72">
        <v>512</v>
      </c>
      <c r="F2680" s="72">
        <v>512</v>
      </c>
      <c r="G2680" s="72" t="s">
        <v>252</v>
      </c>
    </row>
    <row r="2681" spans="1:7">
      <c r="A2681" s="72" t="s">
        <v>2894</v>
      </c>
      <c r="B2681" s="72" t="s">
        <v>6923</v>
      </c>
      <c r="C2681" s="72" t="s">
        <v>6920</v>
      </c>
      <c r="D2681" s="72" t="s">
        <v>2987</v>
      </c>
      <c r="E2681" s="72">
        <v>512</v>
      </c>
      <c r="F2681" s="72">
        <v>512</v>
      </c>
      <c r="G2681" s="72" t="s">
        <v>252</v>
      </c>
    </row>
    <row r="2682" spans="1:7">
      <c r="A2682" s="72" t="s">
        <v>2894</v>
      </c>
      <c r="B2682" s="72" t="s">
        <v>6951</v>
      </c>
      <c r="C2682" s="72" t="s">
        <v>6916</v>
      </c>
      <c r="D2682" s="72" t="s">
        <v>2988</v>
      </c>
      <c r="E2682" s="72">
        <v>512</v>
      </c>
      <c r="F2682" s="72">
        <v>512</v>
      </c>
      <c r="G2682" s="72" t="s">
        <v>252</v>
      </c>
    </row>
    <row r="2683" spans="1:7">
      <c r="A2683" s="72" t="s">
        <v>2894</v>
      </c>
      <c r="B2683" s="72" t="s">
        <v>6923</v>
      </c>
      <c r="C2683" s="72" t="s">
        <v>6920</v>
      </c>
      <c r="D2683" s="72" t="s">
        <v>2989</v>
      </c>
      <c r="E2683" s="72">
        <v>512</v>
      </c>
      <c r="F2683" s="72">
        <v>512</v>
      </c>
      <c r="G2683" s="72" t="s">
        <v>252</v>
      </c>
    </row>
    <row r="2684" spans="1:7">
      <c r="A2684" s="72" t="s">
        <v>2894</v>
      </c>
      <c r="B2684" s="72" t="s">
        <v>6960</v>
      </c>
      <c r="C2684" s="72" t="s">
        <v>6916</v>
      </c>
      <c r="D2684" s="72" t="s">
        <v>2990</v>
      </c>
      <c r="E2684" s="72">
        <v>512</v>
      </c>
      <c r="F2684" s="72">
        <v>512</v>
      </c>
      <c r="G2684" s="72" t="s">
        <v>252</v>
      </c>
    </row>
    <row r="2685" spans="1:7">
      <c r="A2685" s="72" t="s">
        <v>2894</v>
      </c>
      <c r="B2685" s="72" t="s">
        <v>6923</v>
      </c>
      <c r="C2685" s="72" t="s">
        <v>6920</v>
      </c>
      <c r="D2685" s="72" t="s">
        <v>2991</v>
      </c>
      <c r="E2685" s="72">
        <v>512</v>
      </c>
      <c r="F2685" s="72">
        <v>512</v>
      </c>
      <c r="G2685" s="72" t="s">
        <v>252</v>
      </c>
    </row>
    <row r="2686" spans="1:7">
      <c r="A2686" s="72" t="s">
        <v>2894</v>
      </c>
      <c r="B2686" s="72" t="s">
        <v>6952</v>
      </c>
      <c r="C2686" s="72" t="s">
        <v>6916</v>
      </c>
      <c r="D2686" s="72" t="s">
        <v>2992</v>
      </c>
      <c r="E2686" s="72">
        <v>512</v>
      </c>
      <c r="F2686" s="72">
        <v>512</v>
      </c>
      <c r="G2686" s="72" t="s">
        <v>252</v>
      </c>
    </row>
    <row r="2687" spans="1:7">
      <c r="A2687" s="72" t="s">
        <v>2894</v>
      </c>
      <c r="B2687" s="72" t="s">
        <v>6923</v>
      </c>
      <c r="C2687" s="72" t="s">
        <v>6920</v>
      </c>
      <c r="D2687" s="72" t="s">
        <v>2993</v>
      </c>
      <c r="E2687" s="72">
        <v>512</v>
      </c>
      <c r="F2687" s="72">
        <v>512</v>
      </c>
      <c r="G2687" s="72" t="s">
        <v>252</v>
      </c>
    </row>
    <row r="2688" spans="1:7">
      <c r="A2688" s="72" t="s">
        <v>2894</v>
      </c>
      <c r="B2688" s="72" t="s">
        <v>6961</v>
      </c>
      <c r="C2688" s="72" t="s">
        <v>6916</v>
      </c>
      <c r="D2688" s="72" t="s">
        <v>2994</v>
      </c>
      <c r="E2688" s="72">
        <v>512</v>
      </c>
      <c r="F2688" s="72">
        <v>512</v>
      </c>
      <c r="G2688" s="72" t="s">
        <v>252</v>
      </c>
    </row>
    <row r="2689" spans="1:7">
      <c r="A2689" s="72" t="s">
        <v>2894</v>
      </c>
      <c r="B2689" s="72" t="s">
        <v>6923</v>
      </c>
      <c r="C2689" s="72" t="s">
        <v>6920</v>
      </c>
      <c r="D2689" s="72" t="s">
        <v>2995</v>
      </c>
      <c r="E2689" s="72">
        <v>512</v>
      </c>
      <c r="F2689" s="72">
        <v>512</v>
      </c>
      <c r="G2689" s="72" t="s">
        <v>252</v>
      </c>
    </row>
    <row r="2690" spans="1:7">
      <c r="A2690" s="72" t="s">
        <v>2894</v>
      </c>
      <c r="B2690" s="72" t="s">
        <v>6953</v>
      </c>
      <c r="C2690" s="72" t="s">
        <v>6916</v>
      </c>
      <c r="D2690" s="72" t="s">
        <v>2996</v>
      </c>
      <c r="E2690" s="72">
        <v>512</v>
      </c>
      <c r="F2690" s="72">
        <v>512</v>
      </c>
      <c r="G2690" s="72" t="s">
        <v>252</v>
      </c>
    </row>
    <row r="2691" spans="1:7">
      <c r="A2691" s="72" t="s">
        <v>2894</v>
      </c>
      <c r="B2691" s="72" t="s">
        <v>6923</v>
      </c>
      <c r="C2691" s="72" t="s">
        <v>6920</v>
      </c>
      <c r="D2691" s="72" t="s">
        <v>2997</v>
      </c>
      <c r="E2691" s="72">
        <v>512</v>
      </c>
      <c r="F2691" s="72">
        <v>512</v>
      </c>
      <c r="G2691" s="72" t="s">
        <v>252</v>
      </c>
    </row>
    <row r="2692" spans="1:7">
      <c r="A2692" s="72" t="s">
        <v>2894</v>
      </c>
      <c r="B2692" s="72" t="s">
        <v>6962</v>
      </c>
      <c r="C2692" s="72" t="s">
        <v>6916</v>
      </c>
      <c r="D2692" s="72" t="s">
        <v>2998</v>
      </c>
      <c r="E2692" s="72">
        <v>512</v>
      </c>
      <c r="F2692" s="72">
        <v>512</v>
      </c>
      <c r="G2692" s="72" t="s">
        <v>252</v>
      </c>
    </row>
    <row r="2693" spans="1:7">
      <c r="A2693" s="72" t="s">
        <v>2894</v>
      </c>
      <c r="B2693" s="72" t="s">
        <v>6923</v>
      </c>
      <c r="C2693" s="72" t="s">
        <v>6920</v>
      </c>
      <c r="D2693" s="72" t="s">
        <v>2999</v>
      </c>
      <c r="E2693" s="72">
        <v>512</v>
      </c>
      <c r="F2693" s="72">
        <v>512</v>
      </c>
      <c r="G2693" s="72" t="s">
        <v>252</v>
      </c>
    </row>
    <row r="2694" spans="1:7">
      <c r="A2694" s="72" t="s">
        <v>2894</v>
      </c>
      <c r="B2694" s="72" t="s">
        <v>6954</v>
      </c>
      <c r="C2694" s="72" t="s">
        <v>6916</v>
      </c>
      <c r="D2694" s="72" t="s">
        <v>3000</v>
      </c>
      <c r="E2694" s="72">
        <v>512</v>
      </c>
      <c r="F2694" s="72">
        <v>512</v>
      </c>
      <c r="G2694" s="72" t="s">
        <v>252</v>
      </c>
    </row>
    <row r="2695" spans="1:7">
      <c r="A2695" s="72" t="s">
        <v>2894</v>
      </c>
      <c r="B2695" s="72" t="s">
        <v>6923</v>
      </c>
      <c r="C2695" s="72" t="s">
        <v>6920</v>
      </c>
      <c r="D2695" s="72" t="s">
        <v>3001</v>
      </c>
      <c r="E2695" s="72">
        <v>512</v>
      </c>
      <c r="F2695" s="72">
        <v>512</v>
      </c>
      <c r="G2695" s="72" t="s">
        <v>252</v>
      </c>
    </row>
    <row r="2696" spans="1:7">
      <c r="A2696" s="72" t="s">
        <v>2894</v>
      </c>
      <c r="B2696" s="72" t="s">
        <v>6963</v>
      </c>
      <c r="C2696" s="72" t="s">
        <v>6916</v>
      </c>
      <c r="D2696" s="72" t="s">
        <v>3002</v>
      </c>
      <c r="E2696" s="72">
        <v>512</v>
      </c>
      <c r="F2696" s="72">
        <v>512</v>
      </c>
      <c r="G2696" s="72" t="s">
        <v>252</v>
      </c>
    </row>
    <row r="2697" spans="1:7">
      <c r="A2697" s="72" t="s">
        <v>2894</v>
      </c>
      <c r="B2697" s="72" t="s">
        <v>6923</v>
      </c>
      <c r="C2697" s="72" t="s">
        <v>6920</v>
      </c>
      <c r="D2697" s="72" t="s">
        <v>3003</v>
      </c>
      <c r="E2697" s="72">
        <v>512</v>
      </c>
      <c r="F2697" s="72">
        <v>512</v>
      </c>
      <c r="G2697" s="72" t="s">
        <v>252</v>
      </c>
    </row>
    <row r="2698" spans="1:7">
      <c r="A2698" s="72" t="s">
        <v>2894</v>
      </c>
      <c r="B2698" s="72" t="s">
        <v>6955</v>
      </c>
      <c r="C2698" s="72" t="s">
        <v>6916</v>
      </c>
      <c r="D2698" s="72" t="s">
        <v>3004</v>
      </c>
      <c r="E2698" s="72">
        <v>512</v>
      </c>
      <c r="F2698" s="72">
        <v>512</v>
      </c>
      <c r="G2698" s="72" t="s">
        <v>252</v>
      </c>
    </row>
    <row r="2699" spans="1:7">
      <c r="A2699" s="72" t="s">
        <v>2894</v>
      </c>
      <c r="B2699" s="72" t="s">
        <v>6923</v>
      </c>
      <c r="C2699" s="72" t="s">
        <v>6920</v>
      </c>
      <c r="D2699" s="72" t="s">
        <v>3005</v>
      </c>
      <c r="E2699" s="72">
        <v>512</v>
      </c>
      <c r="F2699" s="72">
        <v>512</v>
      </c>
      <c r="G2699" s="72" t="s">
        <v>252</v>
      </c>
    </row>
    <row r="2700" spans="1:7">
      <c r="A2700" s="72" t="s">
        <v>2894</v>
      </c>
      <c r="B2700" s="72" t="s">
        <v>6964</v>
      </c>
      <c r="C2700" s="72" t="s">
        <v>6916</v>
      </c>
      <c r="D2700" s="72" t="s">
        <v>3006</v>
      </c>
      <c r="E2700" s="72">
        <v>512</v>
      </c>
      <c r="F2700" s="72">
        <v>512</v>
      </c>
      <c r="G2700" s="72" t="s">
        <v>252</v>
      </c>
    </row>
    <row r="2701" spans="1:7">
      <c r="A2701" s="72" t="s">
        <v>2894</v>
      </c>
      <c r="B2701" s="72" t="s">
        <v>6923</v>
      </c>
      <c r="C2701" s="72" t="s">
        <v>6920</v>
      </c>
      <c r="D2701" s="72" t="s">
        <v>3007</v>
      </c>
      <c r="E2701" s="72">
        <v>512</v>
      </c>
      <c r="F2701" s="72">
        <v>512</v>
      </c>
      <c r="G2701" s="72" t="s">
        <v>252</v>
      </c>
    </row>
    <row r="2702" spans="1:7">
      <c r="A2702" s="72" t="s">
        <v>2894</v>
      </c>
      <c r="B2702" s="72" t="s">
        <v>6949</v>
      </c>
      <c r="C2702" s="72" t="s">
        <v>6916</v>
      </c>
      <c r="D2702" s="72" t="s">
        <v>3008</v>
      </c>
      <c r="E2702" s="72">
        <v>512</v>
      </c>
      <c r="F2702" s="72">
        <v>512</v>
      </c>
      <c r="G2702" s="72" t="s">
        <v>252</v>
      </c>
    </row>
    <row r="2703" spans="1:7">
      <c r="A2703" s="72" t="s">
        <v>2894</v>
      </c>
      <c r="B2703" s="72" t="s">
        <v>6923</v>
      </c>
      <c r="C2703" s="72" t="s">
        <v>6920</v>
      </c>
      <c r="D2703" s="72" t="s">
        <v>3009</v>
      </c>
      <c r="E2703" s="72">
        <v>512</v>
      </c>
      <c r="F2703" s="72">
        <v>512</v>
      </c>
      <c r="G2703" s="72" t="s">
        <v>252</v>
      </c>
    </row>
    <row r="2704" spans="1:7">
      <c r="A2704" s="72" t="s">
        <v>2894</v>
      </c>
      <c r="B2704" s="72" t="s">
        <v>6958</v>
      </c>
      <c r="C2704" s="72" t="s">
        <v>6916</v>
      </c>
      <c r="D2704" s="72" t="s">
        <v>3010</v>
      </c>
      <c r="E2704" s="72">
        <v>512</v>
      </c>
      <c r="F2704" s="72">
        <v>512</v>
      </c>
      <c r="G2704" s="72" t="s">
        <v>252</v>
      </c>
    </row>
    <row r="2705" spans="1:7">
      <c r="A2705" s="72" t="s">
        <v>2894</v>
      </c>
      <c r="B2705" s="72" t="s">
        <v>6923</v>
      </c>
      <c r="C2705" s="72" t="s">
        <v>6920</v>
      </c>
      <c r="D2705" s="72" t="s">
        <v>3011</v>
      </c>
      <c r="E2705" s="72">
        <v>512</v>
      </c>
      <c r="F2705" s="72">
        <v>512</v>
      </c>
      <c r="G2705" s="72" t="s">
        <v>252</v>
      </c>
    </row>
    <row r="2706" spans="1:7">
      <c r="A2706" s="72" t="s">
        <v>2894</v>
      </c>
      <c r="B2706" s="72" t="s">
        <v>6950</v>
      </c>
      <c r="C2706" s="72" t="s">
        <v>6916</v>
      </c>
      <c r="D2706" s="72" t="s">
        <v>3012</v>
      </c>
      <c r="E2706" s="72">
        <v>512</v>
      </c>
      <c r="F2706" s="72">
        <v>512</v>
      </c>
      <c r="G2706" s="72" t="s">
        <v>252</v>
      </c>
    </row>
    <row r="2707" spans="1:7">
      <c r="A2707" s="72" t="s">
        <v>2894</v>
      </c>
      <c r="B2707" s="72" t="s">
        <v>6923</v>
      </c>
      <c r="C2707" s="72" t="s">
        <v>6920</v>
      </c>
      <c r="D2707" s="72" t="s">
        <v>3013</v>
      </c>
      <c r="E2707" s="72">
        <v>512</v>
      </c>
      <c r="F2707" s="72">
        <v>512</v>
      </c>
      <c r="G2707" s="72" t="s">
        <v>252</v>
      </c>
    </row>
    <row r="2708" spans="1:7">
      <c r="A2708" s="72" t="s">
        <v>2894</v>
      </c>
      <c r="B2708" s="72" t="s">
        <v>6959</v>
      </c>
      <c r="C2708" s="72" t="s">
        <v>6916</v>
      </c>
      <c r="D2708" s="72" t="s">
        <v>3014</v>
      </c>
      <c r="E2708" s="72">
        <v>512</v>
      </c>
      <c r="F2708" s="72">
        <v>512</v>
      </c>
      <c r="G2708" s="72" t="s">
        <v>252</v>
      </c>
    </row>
    <row r="2709" spans="1:7">
      <c r="A2709" s="72" t="s">
        <v>2894</v>
      </c>
      <c r="B2709" s="72" t="s">
        <v>6923</v>
      </c>
      <c r="C2709" s="72" t="s">
        <v>6920</v>
      </c>
      <c r="D2709" s="72" t="s">
        <v>3015</v>
      </c>
      <c r="E2709" s="72">
        <v>512</v>
      </c>
      <c r="F2709" s="72">
        <v>512</v>
      </c>
      <c r="G2709" s="72" t="s">
        <v>252</v>
      </c>
    </row>
    <row r="2710" spans="1:7">
      <c r="A2710" s="72" t="s">
        <v>2894</v>
      </c>
      <c r="B2710" s="72" t="s">
        <v>6951</v>
      </c>
      <c r="C2710" s="72" t="s">
        <v>6916</v>
      </c>
      <c r="D2710" s="72" t="s">
        <v>3016</v>
      </c>
      <c r="E2710" s="72">
        <v>512</v>
      </c>
      <c r="F2710" s="72">
        <v>512</v>
      </c>
      <c r="G2710" s="72" t="s">
        <v>252</v>
      </c>
    </row>
    <row r="2711" spans="1:7">
      <c r="A2711" s="72" t="s">
        <v>2894</v>
      </c>
      <c r="B2711" s="72" t="s">
        <v>6923</v>
      </c>
      <c r="C2711" s="72" t="s">
        <v>6920</v>
      </c>
      <c r="D2711" s="72" t="s">
        <v>3017</v>
      </c>
      <c r="E2711" s="72">
        <v>512</v>
      </c>
      <c r="F2711" s="72">
        <v>512</v>
      </c>
      <c r="G2711" s="72" t="s">
        <v>252</v>
      </c>
    </row>
    <row r="2712" spans="1:7">
      <c r="A2712" s="72" t="s">
        <v>2894</v>
      </c>
      <c r="B2712" s="72" t="s">
        <v>6960</v>
      </c>
      <c r="C2712" s="72" t="s">
        <v>6916</v>
      </c>
      <c r="D2712" s="72" t="s">
        <v>3018</v>
      </c>
      <c r="E2712" s="72">
        <v>512</v>
      </c>
      <c r="F2712" s="72">
        <v>512</v>
      </c>
      <c r="G2712" s="72" t="s">
        <v>252</v>
      </c>
    </row>
    <row r="2713" spans="1:7">
      <c r="A2713" s="72" t="s">
        <v>2894</v>
      </c>
      <c r="B2713" s="72" t="s">
        <v>6923</v>
      </c>
      <c r="C2713" s="72" t="s">
        <v>6920</v>
      </c>
      <c r="D2713" s="72" t="s">
        <v>3019</v>
      </c>
      <c r="E2713" s="72">
        <v>512</v>
      </c>
      <c r="F2713" s="72">
        <v>512</v>
      </c>
      <c r="G2713" s="72" t="s">
        <v>252</v>
      </c>
    </row>
    <row r="2714" spans="1:7">
      <c r="A2714" s="72" t="s">
        <v>2894</v>
      </c>
      <c r="B2714" s="72" t="s">
        <v>6952</v>
      </c>
      <c r="C2714" s="72" t="s">
        <v>6916</v>
      </c>
      <c r="D2714" s="72" t="s">
        <v>3020</v>
      </c>
      <c r="E2714" s="72">
        <v>512</v>
      </c>
      <c r="F2714" s="72">
        <v>512</v>
      </c>
      <c r="G2714" s="72" t="s">
        <v>252</v>
      </c>
    </row>
    <row r="2715" spans="1:7">
      <c r="A2715" s="72" t="s">
        <v>2894</v>
      </c>
      <c r="B2715" s="72" t="s">
        <v>6923</v>
      </c>
      <c r="C2715" s="72" t="s">
        <v>6920</v>
      </c>
      <c r="D2715" s="72" t="s">
        <v>3021</v>
      </c>
      <c r="E2715" s="72">
        <v>512</v>
      </c>
      <c r="F2715" s="72">
        <v>512</v>
      </c>
      <c r="G2715" s="72" t="s">
        <v>252</v>
      </c>
    </row>
    <row r="2716" spans="1:7">
      <c r="A2716" s="72" t="s">
        <v>2894</v>
      </c>
      <c r="B2716" s="72" t="s">
        <v>6961</v>
      </c>
      <c r="C2716" s="72" t="s">
        <v>6916</v>
      </c>
      <c r="D2716" s="72" t="s">
        <v>3022</v>
      </c>
      <c r="E2716" s="72">
        <v>512</v>
      </c>
      <c r="F2716" s="72">
        <v>512</v>
      </c>
      <c r="G2716" s="72" t="s">
        <v>252</v>
      </c>
    </row>
    <row r="2717" spans="1:7">
      <c r="A2717" s="72" t="s">
        <v>2894</v>
      </c>
      <c r="B2717" s="72" t="s">
        <v>6923</v>
      </c>
      <c r="C2717" s="72" t="s">
        <v>6920</v>
      </c>
      <c r="D2717" s="72" t="s">
        <v>3023</v>
      </c>
      <c r="E2717" s="72">
        <v>512</v>
      </c>
      <c r="F2717" s="72">
        <v>512</v>
      </c>
      <c r="G2717" s="72" t="s">
        <v>252</v>
      </c>
    </row>
    <row r="2718" spans="1:7">
      <c r="A2718" s="72" t="s">
        <v>2894</v>
      </c>
      <c r="B2718" s="72" t="s">
        <v>6953</v>
      </c>
      <c r="C2718" s="72" t="s">
        <v>6916</v>
      </c>
      <c r="D2718" s="72" t="s">
        <v>3024</v>
      </c>
      <c r="E2718" s="72">
        <v>512</v>
      </c>
      <c r="F2718" s="72">
        <v>512</v>
      </c>
      <c r="G2718" s="72" t="s">
        <v>252</v>
      </c>
    </row>
    <row r="2719" spans="1:7">
      <c r="A2719" s="72" t="s">
        <v>2894</v>
      </c>
      <c r="B2719" s="72" t="s">
        <v>6923</v>
      </c>
      <c r="C2719" s="72" t="s">
        <v>6920</v>
      </c>
      <c r="D2719" s="72" t="s">
        <v>3025</v>
      </c>
      <c r="E2719" s="72">
        <v>512</v>
      </c>
      <c r="F2719" s="72">
        <v>512</v>
      </c>
      <c r="G2719" s="72" t="s">
        <v>252</v>
      </c>
    </row>
    <row r="2720" spans="1:7">
      <c r="A2720" s="72" t="s">
        <v>2894</v>
      </c>
      <c r="B2720" s="72" t="s">
        <v>6962</v>
      </c>
      <c r="C2720" s="72" t="s">
        <v>6916</v>
      </c>
      <c r="D2720" s="72" t="s">
        <v>3026</v>
      </c>
      <c r="E2720" s="72">
        <v>512</v>
      </c>
      <c r="F2720" s="72">
        <v>512</v>
      </c>
      <c r="G2720" s="72" t="s">
        <v>252</v>
      </c>
    </row>
    <row r="2721" spans="1:7">
      <c r="A2721" s="72" t="s">
        <v>2894</v>
      </c>
      <c r="B2721" s="72" t="s">
        <v>6923</v>
      </c>
      <c r="C2721" s="72" t="s">
        <v>6920</v>
      </c>
      <c r="D2721" s="72" t="s">
        <v>3027</v>
      </c>
      <c r="E2721" s="72">
        <v>512</v>
      </c>
      <c r="F2721" s="72">
        <v>512</v>
      </c>
      <c r="G2721" s="72" t="s">
        <v>252</v>
      </c>
    </row>
    <row r="2722" spans="1:7">
      <c r="A2722" s="72" t="s">
        <v>2894</v>
      </c>
      <c r="B2722" s="72" t="s">
        <v>6954</v>
      </c>
      <c r="C2722" s="72" t="s">
        <v>6916</v>
      </c>
      <c r="D2722" s="72" t="s">
        <v>3028</v>
      </c>
      <c r="E2722" s="72">
        <v>512</v>
      </c>
      <c r="F2722" s="72">
        <v>512</v>
      </c>
      <c r="G2722" s="72" t="s">
        <v>252</v>
      </c>
    </row>
    <row r="2723" spans="1:7">
      <c r="A2723" s="72" t="s">
        <v>2894</v>
      </c>
      <c r="B2723" s="72" t="s">
        <v>6923</v>
      </c>
      <c r="C2723" s="72" t="s">
        <v>6920</v>
      </c>
      <c r="D2723" s="72" t="s">
        <v>3029</v>
      </c>
      <c r="E2723" s="72">
        <v>512</v>
      </c>
      <c r="F2723" s="72">
        <v>512</v>
      </c>
      <c r="G2723" s="72" t="s">
        <v>252</v>
      </c>
    </row>
    <row r="2724" spans="1:7">
      <c r="A2724" s="72" t="s">
        <v>2894</v>
      </c>
      <c r="B2724" s="72" t="s">
        <v>6963</v>
      </c>
      <c r="C2724" s="72" t="s">
        <v>6916</v>
      </c>
      <c r="D2724" s="72" t="s">
        <v>3030</v>
      </c>
      <c r="E2724" s="72">
        <v>512</v>
      </c>
      <c r="F2724" s="72">
        <v>512</v>
      </c>
      <c r="G2724" s="72" t="s">
        <v>252</v>
      </c>
    </row>
    <row r="2725" spans="1:7">
      <c r="A2725" s="72" t="s">
        <v>2894</v>
      </c>
      <c r="B2725" s="72" t="s">
        <v>6923</v>
      </c>
      <c r="C2725" s="72" t="s">
        <v>6920</v>
      </c>
      <c r="D2725" s="72" t="s">
        <v>3031</v>
      </c>
      <c r="E2725" s="72">
        <v>512</v>
      </c>
      <c r="F2725" s="72">
        <v>512</v>
      </c>
      <c r="G2725" s="72" t="s">
        <v>252</v>
      </c>
    </row>
    <row r="2726" spans="1:7">
      <c r="A2726" s="72" t="s">
        <v>2894</v>
      </c>
      <c r="B2726" s="72" t="s">
        <v>6955</v>
      </c>
      <c r="C2726" s="72" t="s">
        <v>6916</v>
      </c>
      <c r="D2726" s="72" t="s">
        <v>3032</v>
      </c>
      <c r="E2726" s="72">
        <v>512</v>
      </c>
      <c r="F2726" s="72">
        <v>512</v>
      </c>
      <c r="G2726" s="72" t="s">
        <v>252</v>
      </c>
    </row>
    <row r="2727" spans="1:7">
      <c r="A2727" s="72" t="s">
        <v>2894</v>
      </c>
      <c r="B2727" s="72" t="s">
        <v>6923</v>
      </c>
      <c r="C2727" s="72" t="s">
        <v>6920</v>
      </c>
      <c r="D2727" s="72" t="s">
        <v>3033</v>
      </c>
      <c r="E2727" s="72">
        <v>512</v>
      </c>
      <c r="F2727" s="72">
        <v>512</v>
      </c>
      <c r="G2727" s="72" t="s">
        <v>252</v>
      </c>
    </row>
    <row r="2728" spans="1:7">
      <c r="A2728" s="72" t="s">
        <v>2894</v>
      </c>
      <c r="B2728" s="72" t="s">
        <v>6964</v>
      </c>
      <c r="C2728" s="72" t="s">
        <v>6916</v>
      </c>
      <c r="D2728" s="72" t="s">
        <v>3034</v>
      </c>
      <c r="E2728" s="72">
        <v>512</v>
      </c>
      <c r="F2728" s="72">
        <v>512</v>
      </c>
      <c r="G2728" s="72" t="s">
        <v>252</v>
      </c>
    </row>
    <row r="2729" spans="1:7">
      <c r="A2729" s="72" t="s">
        <v>2894</v>
      </c>
      <c r="B2729" s="72" t="s">
        <v>6923</v>
      </c>
      <c r="C2729" s="72" t="s">
        <v>6920</v>
      </c>
      <c r="D2729" s="72" t="s">
        <v>3035</v>
      </c>
      <c r="E2729" s="72">
        <v>256</v>
      </c>
      <c r="F2729" s="72">
        <v>256</v>
      </c>
      <c r="G2729" s="72" t="s">
        <v>252</v>
      </c>
    </row>
    <row r="2730" spans="1:7">
      <c r="A2730" s="72" t="s">
        <v>2894</v>
      </c>
      <c r="D2730" s="72" t="s">
        <v>3036</v>
      </c>
      <c r="E2730" s="72" t="s">
        <v>235</v>
      </c>
      <c r="F2730" s="72" t="s">
        <v>235</v>
      </c>
      <c r="G2730" s="72" t="s">
        <v>242</v>
      </c>
    </row>
    <row r="2731" spans="1:7">
      <c r="A2731" s="72" t="s">
        <v>2894</v>
      </c>
      <c r="D2731" s="72" t="s">
        <v>3037</v>
      </c>
      <c r="E2731" s="72" t="s">
        <v>235</v>
      </c>
      <c r="F2731" s="72" t="s">
        <v>235</v>
      </c>
      <c r="G2731" s="72" t="s">
        <v>242</v>
      </c>
    </row>
    <row r="2732" spans="1:7">
      <c r="A2732" s="72" t="s">
        <v>2894</v>
      </c>
      <c r="D2732" s="72" t="s">
        <v>3038</v>
      </c>
      <c r="E2732" s="72" t="s">
        <v>235</v>
      </c>
      <c r="F2732" s="72" t="s">
        <v>235</v>
      </c>
      <c r="G2732" s="72" t="s">
        <v>252</v>
      </c>
    </row>
    <row r="2733" spans="1:7">
      <c r="A2733" s="72" t="s">
        <v>2894</v>
      </c>
      <c r="D2733" s="72" t="s">
        <v>3039</v>
      </c>
      <c r="E2733" s="72" t="s">
        <v>235</v>
      </c>
      <c r="F2733" s="72" t="s">
        <v>235</v>
      </c>
      <c r="G2733" s="72" t="s">
        <v>242</v>
      </c>
    </row>
    <row r="2734" spans="1:7">
      <c r="A2734" s="72" t="s">
        <v>2894</v>
      </c>
      <c r="D2734" s="72" t="s">
        <v>3040</v>
      </c>
      <c r="E2734" s="72" t="s">
        <v>235</v>
      </c>
      <c r="F2734" s="72" t="s">
        <v>235</v>
      </c>
      <c r="G2734" s="72" t="s">
        <v>242</v>
      </c>
    </row>
    <row r="2735" spans="1:7">
      <c r="A2735" s="72" t="s">
        <v>2894</v>
      </c>
      <c r="D2735" s="72" t="s">
        <v>3041</v>
      </c>
      <c r="E2735" s="72" t="s">
        <v>235</v>
      </c>
      <c r="F2735" s="72" t="s">
        <v>235</v>
      </c>
      <c r="G2735" s="72" t="s">
        <v>252</v>
      </c>
    </row>
    <row r="2736" spans="1:7">
      <c r="A2736" s="72" t="s">
        <v>2894</v>
      </c>
      <c r="D2736" s="72" t="s">
        <v>3042</v>
      </c>
      <c r="E2736" s="72" t="s">
        <v>235</v>
      </c>
      <c r="F2736" s="72" t="s">
        <v>235</v>
      </c>
      <c r="G2736" s="72" t="s">
        <v>242</v>
      </c>
    </row>
    <row r="2737" spans="1:7">
      <c r="A2737" s="72" t="s">
        <v>2894</v>
      </c>
      <c r="D2737" s="72" t="s">
        <v>3043</v>
      </c>
      <c r="E2737" s="72" t="s">
        <v>235</v>
      </c>
      <c r="F2737" s="72" t="s">
        <v>235</v>
      </c>
      <c r="G2737" s="72" t="s">
        <v>242</v>
      </c>
    </row>
    <row r="2738" spans="1:7">
      <c r="A2738" s="72" t="s">
        <v>2894</v>
      </c>
      <c r="D2738" s="72" t="s">
        <v>3044</v>
      </c>
      <c r="E2738" s="72" t="s">
        <v>235</v>
      </c>
      <c r="F2738" s="72" t="s">
        <v>235</v>
      </c>
      <c r="G2738" s="72" t="s">
        <v>252</v>
      </c>
    </row>
    <row r="2739" spans="1:7">
      <c r="A2739" s="72" t="s">
        <v>2894</v>
      </c>
      <c r="D2739" s="72" t="s">
        <v>3045</v>
      </c>
      <c r="E2739" s="72" t="s">
        <v>235</v>
      </c>
      <c r="F2739" s="72" t="s">
        <v>235</v>
      </c>
      <c r="G2739" s="72" t="s">
        <v>242</v>
      </c>
    </row>
    <row r="2740" spans="1:7">
      <c r="A2740" s="72" t="s">
        <v>2894</v>
      </c>
      <c r="D2740" s="72" t="s">
        <v>3046</v>
      </c>
      <c r="E2740" s="72" t="s">
        <v>235</v>
      </c>
      <c r="F2740" s="72" t="s">
        <v>235</v>
      </c>
      <c r="G2740" s="72" t="s">
        <v>242</v>
      </c>
    </row>
    <row r="2741" spans="1:7">
      <c r="A2741" s="72" t="s">
        <v>2894</v>
      </c>
      <c r="D2741" s="72" t="s">
        <v>3047</v>
      </c>
      <c r="E2741" s="72" t="s">
        <v>235</v>
      </c>
      <c r="F2741" s="72" t="s">
        <v>235</v>
      </c>
      <c r="G2741" s="72" t="s">
        <v>252</v>
      </c>
    </row>
    <row r="2742" spans="1:7">
      <c r="A2742" s="72" t="s">
        <v>2894</v>
      </c>
      <c r="D2742" s="72" t="s">
        <v>3048</v>
      </c>
      <c r="E2742" s="72" t="s">
        <v>235</v>
      </c>
      <c r="F2742" s="72" t="s">
        <v>235</v>
      </c>
      <c r="G2742" s="72" t="s">
        <v>242</v>
      </c>
    </row>
    <row r="2743" spans="1:7">
      <c r="A2743" s="72" t="s">
        <v>2894</v>
      </c>
      <c r="D2743" s="72" t="s">
        <v>3049</v>
      </c>
      <c r="E2743" s="72" t="s">
        <v>235</v>
      </c>
      <c r="F2743" s="72" t="s">
        <v>235</v>
      </c>
      <c r="G2743" s="72" t="s">
        <v>242</v>
      </c>
    </row>
    <row r="2744" spans="1:7">
      <c r="A2744" s="72" t="s">
        <v>2894</v>
      </c>
      <c r="D2744" s="72" t="s">
        <v>3050</v>
      </c>
      <c r="E2744" s="72" t="s">
        <v>235</v>
      </c>
      <c r="F2744" s="72" t="s">
        <v>235</v>
      </c>
      <c r="G2744" s="72" t="s">
        <v>252</v>
      </c>
    </row>
    <row r="2745" spans="1:7">
      <c r="A2745" s="72" t="s">
        <v>2894</v>
      </c>
      <c r="D2745" s="72" t="s">
        <v>3051</v>
      </c>
      <c r="E2745" s="72" t="s">
        <v>235</v>
      </c>
      <c r="F2745" s="72" t="s">
        <v>235</v>
      </c>
      <c r="G2745" s="72" t="s">
        <v>242</v>
      </c>
    </row>
    <row r="2746" spans="1:7">
      <c r="A2746" s="72" t="s">
        <v>2894</v>
      </c>
      <c r="D2746" s="72" t="s">
        <v>3052</v>
      </c>
      <c r="E2746" s="72" t="s">
        <v>235</v>
      </c>
      <c r="F2746" s="72" t="s">
        <v>235</v>
      </c>
      <c r="G2746" s="72" t="s">
        <v>242</v>
      </c>
    </row>
    <row r="2747" spans="1:7">
      <c r="A2747" s="72" t="s">
        <v>2894</v>
      </c>
      <c r="D2747" s="72" t="s">
        <v>3053</v>
      </c>
      <c r="E2747" s="72" t="s">
        <v>235</v>
      </c>
      <c r="F2747" s="72" t="s">
        <v>235</v>
      </c>
      <c r="G2747" s="72" t="s">
        <v>252</v>
      </c>
    </row>
    <row r="2748" spans="1:7">
      <c r="A2748" s="72" t="s">
        <v>2894</v>
      </c>
      <c r="D2748" s="72" t="s">
        <v>3054</v>
      </c>
      <c r="E2748" s="72" t="s">
        <v>235</v>
      </c>
      <c r="F2748" s="72" t="s">
        <v>235</v>
      </c>
      <c r="G2748" s="72" t="s">
        <v>242</v>
      </c>
    </row>
    <row r="2749" spans="1:7">
      <c r="A2749" s="72" t="s">
        <v>2894</v>
      </c>
      <c r="D2749" s="72" t="s">
        <v>3055</v>
      </c>
      <c r="E2749" s="72" t="s">
        <v>235</v>
      </c>
      <c r="F2749" s="72" t="s">
        <v>235</v>
      </c>
      <c r="G2749" s="72" t="s">
        <v>242</v>
      </c>
    </row>
    <row r="2750" spans="1:7">
      <c r="A2750" s="72" t="s">
        <v>2894</v>
      </c>
      <c r="D2750" s="72" t="s">
        <v>3056</v>
      </c>
      <c r="E2750" s="72" t="s">
        <v>235</v>
      </c>
      <c r="F2750" s="72" t="s">
        <v>235</v>
      </c>
      <c r="G2750" s="72" t="s">
        <v>252</v>
      </c>
    </row>
    <row r="2751" spans="1:7">
      <c r="A2751" s="72" t="s">
        <v>2894</v>
      </c>
      <c r="D2751" s="72" t="s">
        <v>3057</v>
      </c>
      <c r="E2751" s="72" t="s">
        <v>235</v>
      </c>
      <c r="F2751" s="72" t="s">
        <v>235</v>
      </c>
      <c r="G2751" s="72" t="s">
        <v>242</v>
      </c>
    </row>
    <row r="2752" spans="1:7">
      <c r="A2752" s="72" t="s">
        <v>2894</v>
      </c>
      <c r="D2752" s="72" t="s">
        <v>3058</v>
      </c>
      <c r="E2752" s="72" t="s">
        <v>235</v>
      </c>
      <c r="F2752" s="72" t="s">
        <v>235</v>
      </c>
      <c r="G2752" s="72" t="s">
        <v>242</v>
      </c>
    </row>
    <row r="2753" spans="1:7">
      <c r="A2753" s="72" t="s">
        <v>2894</v>
      </c>
      <c r="D2753" s="72" t="s">
        <v>3059</v>
      </c>
      <c r="E2753" s="72" t="s">
        <v>235</v>
      </c>
      <c r="F2753" s="72" t="s">
        <v>235</v>
      </c>
      <c r="G2753" s="72" t="s">
        <v>252</v>
      </c>
    </row>
    <row r="2754" spans="1:7">
      <c r="A2754" s="72" t="s">
        <v>2894</v>
      </c>
      <c r="D2754" s="72" t="s">
        <v>3060</v>
      </c>
      <c r="E2754" s="72" t="s">
        <v>235</v>
      </c>
      <c r="F2754" s="72" t="s">
        <v>235</v>
      </c>
      <c r="G2754" s="72" t="s">
        <v>242</v>
      </c>
    </row>
    <row r="2755" spans="1:7">
      <c r="A2755" s="72" t="s">
        <v>2894</v>
      </c>
      <c r="D2755" s="72" t="s">
        <v>3061</v>
      </c>
      <c r="E2755" s="72" t="s">
        <v>235</v>
      </c>
      <c r="F2755" s="72" t="s">
        <v>235</v>
      </c>
      <c r="G2755" s="72" t="s">
        <v>242</v>
      </c>
    </row>
    <row r="2756" spans="1:7">
      <c r="A2756" s="72" t="s">
        <v>2894</v>
      </c>
      <c r="D2756" s="72" t="s">
        <v>3062</v>
      </c>
      <c r="E2756" s="72" t="s">
        <v>235</v>
      </c>
      <c r="F2756" s="72" t="s">
        <v>235</v>
      </c>
      <c r="G2756" s="72" t="s">
        <v>252</v>
      </c>
    </row>
    <row r="2757" spans="1:7">
      <c r="A2757" s="72" t="s">
        <v>2894</v>
      </c>
      <c r="D2757" s="72" t="s">
        <v>3063</v>
      </c>
      <c r="E2757" s="72" t="s">
        <v>235</v>
      </c>
      <c r="F2757" s="72" t="s">
        <v>235</v>
      </c>
      <c r="G2757" s="72" t="s">
        <v>242</v>
      </c>
    </row>
    <row r="2758" spans="1:7">
      <c r="A2758" s="72" t="s">
        <v>2894</v>
      </c>
      <c r="D2758" s="72" t="s">
        <v>3064</v>
      </c>
      <c r="E2758" s="72" t="s">
        <v>235</v>
      </c>
      <c r="F2758" s="72" t="s">
        <v>235</v>
      </c>
      <c r="G2758" s="72" t="s">
        <v>242</v>
      </c>
    </row>
    <row r="2759" spans="1:7">
      <c r="A2759" s="72" t="s">
        <v>2894</v>
      </c>
      <c r="D2759" s="72" t="s">
        <v>3065</v>
      </c>
      <c r="E2759" s="72" t="s">
        <v>235</v>
      </c>
      <c r="F2759" s="72" t="s">
        <v>235</v>
      </c>
      <c r="G2759" s="72" t="s">
        <v>252</v>
      </c>
    </row>
    <row r="2760" spans="1:7">
      <c r="A2760" s="72" t="s">
        <v>2894</v>
      </c>
      <c r="D2760" s="72" t="s">
        <v>3066</v>
      </c>
      <c r="E2760" s="72" t="s">
        <v>235</v>
      </c>
      <c r="F2760" s="72" t="s">
        <v>235</v>
      </c>
      <c r="G2760" s="72" t="s">
        <v>242</v>
      </c>
    </row>
    <row r="2761" spans="1:7">
      <c r="A2761" s="72" t="s">
        <v>2894</v>
      </c>
      <c r="D2761" s="72" t="s">
        <v>3067</v>
      </c>
      <c r="E2761" s="72" t="s">
        <v>235</v>
      </c>
      <c r="F2761" s="72" t="s">
        <v>235</v>
      </c>
      <c r="G2761" s="72" t="s">
        <v>242</v>
      </c>
    </row>
    <row r="2762" spans="1:7">
      <c r="A2762" s="72" t="s">
        <v>2894</v>
      </c>
      <c r="D2762" s="72" t="s">
        <v>3068</v>
      </c>
      <c r="E2762" s="72" t="s">
        <v>235</v>
      </c>
      <c r="F2762" s="72" t="s">
        <v>235</v>
      </c>
      <c r="G2762" s="72" t="s">
        <v>252</v>
      </c>
    </row>
    <row r="2763" spans="1:7">
      <c r="A2763" s="72" t="s">
        <v>2894</v>
      </c>
      <c r="D2763" s="72" t="s">
        <v>3069</v>
      </c>
      <c r="E2763" s="72" t="s">
        <v>235</v>
      </c>
      <c r="F2763" s="72" t="s">
        <v>235</v>
      </c>
      <c r="G2763" s="72" t="s">
        <v>242</v>
      </c>
    </row>
    <row r="2764" spans="1:7">
      <c r="A2764" s="72" t="s">
        <v>2894</v>
      </c>
      <c r="D2764" s="72" t="s">
        <v>3070</v>
      </c>
      <c r="E2764" s="72" t="s">
        <v>235</v>
      </c>
      <c r="F2764" s="72" t="s">
        <v>235</v>
      </c>
      <c r="G2764" s="72" t="s">
        <v>242</v>
      </c>
    </row>
    <row r="2765" spans="1:7">
      <c r="A2765" s="72" t="s">
        <v>2894</v>
      </c>
      <c r="D2765" s="72" t="s">
        <v>3071</v>
      </c>
      <c r="E2765" s="72" t="s">
        <v>235</v>
      </c>
      <c r="F2765" s="72" t="s">
        <v>235</v>
      </c>
      <c r="G2765" s="72" t="s">
        <v>252</v>
      </c>
    </row>
    <row r="2766" spans="1:7">
      <c r="A2766" s="72" t="s">
        <v>2894</v>
      </c>
      <c r="D2766" s="72" t="s">
        <v>3072</v>
      </c>
      <c r="E2766" s="72" t="s">
        <v>235</v>
      </c>
      <c r="F2766" s="72" t="s">
        <v>235</v>
      </c>
      <c r="G2766" s="72" t="s">
        <v>242</v>
      </c>
    </row>
    <row r="2767" spans="1:7">
      <c r="A2767" s="72" t="s">
        <v>2894</v>
      </c>
      <c r="D2767" s="72" t="s">
        <v>3073</v>
      </c>
      <c r="E2767" s="72" t="s">
        <v>235</v>
      </c>
      <c r="F2767" s="72" t="s">
        <v>235</v>
      </c>
      <c r="G2767" s="72" t="s">
        <v>242</v>
      </c>
    </row>
    <row r="2768" spans="1:7">
      <c r="A2768" s="72" t="s">
        <v>2894</v>
      </c>
      <c r="D2768" s="72" t="s">
        <v>3074</v>
      </c>
      <c r="E2768" s="72" t="s">
        <v>235</v>
      </c>
      <c r="F2768" s="72" t="s">
        <v>235</v>
      </c>
      <c r="G2768" s="72" t="s">
        <v>252</v>
      </c>
    </row>
    <row r="2769" spans="1:7">
      <c r="A2769" s="72" t="s">
        <v>2894</v>
      </c>
      <c r="D2769" s="72" t="s">
        <v>3075</v>
      </c>
      <c r="E2769" s="72" t="s">
        <v>235</v>
      </c>
      <c r="F2769" s="72" t="s">
        <v>235</v>
      </c>
      <c r="G2769" s="72" t="s">
        <v>242</v>
      </c>
    </row>
    <row r="2770" spans="1:7">
      <c r="A2770" s="72" t="s">
        <v>2894</v>
      </c>
      <c r="D2770" s="72" t="s">
        <v>3076</v>
      </c>
      <c r="E2770" s="72" t="s">
        <v>235</v>
      </c>
      <c r="F2770" s="72" t="s">
        <v>235</v>
      </c>
      <c r="G2770" s="72" t="s">
        <v>242</v>
      </c>
    </row>
    <row r="2771" spans="1:7">
      <c r="A2771" s="72" t="s">
        <v>2894</v>
      </c>
      <c r="D2771" s="72" t="s">
        <v>3077</v>
      </c>
      <c r="E2771" s="72" t="s">
        <v>235</v>
      </c>
      <c r="F2771" s="72" t="s">
        <v>235</v>
      </c>
      <c r="G2771" s="72" t="s">
        <v>252</v>
      </c>
    </row>
    <row r="2772" spans="1:7">
      <c r="A2772" s="72" t="s">
        <v>2894</v>
      </c>
      <c r="D2772" s="72" t="s">
        <v>3078</v>
      </c>
      <c r="E2772" s="72" t="s">
        <v>235</v>
      </c>
      <c r="F2772" s="72" t="s">
        <v>235</v>
      </c>
      <c r="G2772" s="72" t="s">
        <v>242</v>
      </c>
    </row>
    <row r="2773" spans="1:7">
      <c r="A2773" s="72" t="s">
        <v>2894</v>
      </c>
      <c r="D2773" s="72" t="s">
        <v>3079</v>
      </c>
      <c r="E2773" s="72" t="s">
        <v>235</v>
      </c>
      <c r="F2773" s="72" t="s">
        <v>235</v>
      </c>
      <c r="G2773" s="72" t="s">
        <v>242</v>
      </c>
    </row>
    <row r="2774" spans="1:7">
      <c r="A2774" s="72" t="s">
        <v>2894</v>
      </c>
      <c r="D2774" s="72" t="s">
        <v>3080</v>
      </c>
      <c r="E2774" s="72" t="s">
        <v>235</v>
      </c>
      <c r="F2774" s="72" t="s">
        <v>235</v>
      </c>
      <c r="G2774" s="72" t="s">
        <v>252</v>
      </c>
    </row>
    <row r="2775" spans="1:7">
      <c r="A2775" s="72" t="s">
        <v>2894</v>
      </c>
      <c r="D2775" s="72" t="s">
        <v>3081</v>
      </c>
      <c r="E2775" s="72" t="s">
        <v>235</v>
      </c>
      <c r="F2775" s="72" t="s">
        <v>235</v>
      </c>
      <c r="G2775" s="72" t="s">
        <v>242</v>
      </c>
    </row>
    <row r="2776" spans="1:7">
      <c r="A2776" s="72" t="s">
        <v>2894</v>
      </c>
      <c r="D2776" s="72" t="s">
        <v>3082</v>
      </c>
      <c r="E2776" s="72" t="s">
        <v>235</v>
      </c>
      <c r="F2776" s="72" t="s">
        <v>235</v>
      </c>
      <c r="G2776" s="72" t="s">
        <v>242</v>
      </c>
    </row>
    <row r="2777" spans="1:7">
      <c r="A2777" s="72" t="s">
        <v>2894</v>
      </c>
      <c r="D2777" s="72" t="s">
        <v>3083</v>
      </c>
      <c r="E2777" s="72" t="s">
        <v>235</v>
      </c>
      <c r="F2777" s="72" t="s">
        <v>235</v>
      </c>
      <c r="G2777" s="72" t="s">
        <v>252</v>
      </c>
    </row>
    <row r="2778" spans="1:7">
      <c r="A2778" s="72" t="s">
        <v>2894</v>
      </c>
      <c r="D2778" s="72" t="s">
        <v>3084</v>
      </c>
      <c r="E2778" s="72" t="s">
        <v>235</v>
      </c>
      <c r="F2778" s="72" t="s">
        <v>235</v>
      </c>
      <c r="G2778" s="72" t="s">
        <v>242</v>
      </c>
    </row>
    <row r="2779" spans="1:7">
      <c r="A2779" s="72" t="s">
        <v>2894</v>
      </c>
      <c r="D2779" s="72" t="s">
        <v>3085</v>
      </c>
      <c r="E2779" s="72" t="s">
        <v>235</v>
      </c>
      <c r="F2779" s="72" t="s">
        <v>235</v>
      </c>
      <c r="G2779" s="72" t="s">
        <v>242</v>
      </c>
    </row>
    <row r="2780" spans="1:7">
      <c r="A2780" s="72" t="s">
        <v>2894</v>
      </c>
      <c r="D2780" s="72" t="s">
        <v>3086</v>
      </c>
      <c r="E2780" s="72" t="s">
        <v>235</v>
      </c>
      <c r="F2780" s="72" t="s">
        <v>235</v>
      </c>
      <c r="G2780" s="72" t="s">
        <v>252</v>
      </c>
    </row>
    <row r="2781" spans="1:7">
      <c r="A2781" s="72" t="s">
        <v>2894</v>
      </c>
      <c r="D2781" s="72" t="s">
        <v>3087</v>
      </c>
      <c r="E2781" s="72" t="s">
        <v>235</v>
      </c>
      <c r="F2781" s="72" t="s">
        <v>235</v>
      </c>
      <c r="G2781" s="72" t="s">
        <v>242</v>
      </c>
    </row>
    <row r="2782" spans="1:7">
      <c r="A2782" s="72" t="s">
        <v>2894</v>
      </c>
      <c r="D2782" s="72" t="s">
        <v>3088</v>
      </c>
      <c r="E2782" s="72" t="s">
        <v>235</v>
      </c>
      <c r="F2782" s="72" t="s">
        <v>235</v>
      </c>
      <c r="G2782" s="72" t="s">
        <v>242</v>
      </c>
    </row>
    <row r="2783" spans="1:7">
      <c r="A2783" s="72" t="s">
        <v>2894</v>
      </c>
      <c r="D2783" s="72" t="s">
        <v>3089</v>
      </c>
      <c r="E2783" s="72" t="s">
        <v>235</v>
      </c>
      <c r="F2783" s="72" t="s">
        <v>235</v>
      </c>
      <c r="G2783" s="72" t="s">
        <v>252</v>
      </c>
    </row>
    <row r="2784" spans="1:7">
      <c r="A2784" s="72" t="s">
        <v>2894</v>
      </c>
      <c r="D2784" s="72" t="s">
        <v>3090</v>
      </c>
      <c r="E2784" s="72" t="s">
        <v>235</v>
      </c>
      <c r="F2784" s="72" t="s">
        <v>235</v>
      </c>
      <c r="G2784" s="72" t="s">
        <v>242</v>
      </c>
    </row>
    <row r="2785" spans="1:7">
      <c r="A2785" s="72" t="s">
        <v>2894</v>
      </c>
      <c r="D2785" s="72" t="s">
        <v>3091</v>
      </c>
      <c r="E2785" s="72" t="s">
        <v>235</v>
      </c>
      <c r="F2785" s="72" t="s">
        <v>235</v>
      </c>
      <c r="G2785" s="72" t="s">
        <v>242</v>
      </c>
    </row>
    <row r="2786" spans="1:7">
      <c r="A2786" s="72" t="s">
        <v>2894</v>
      </c>
      <c r="D2786" s="72" t="s">
        <v>3092</v>
      </c>
      <c r="E2786" s="72" t="s">
        <v>235</v>
      </c>
      <c r="F2786" s="72" t="s">
        <v>235</v>
      </c>
      <c r="G2786" s="72" t="s">
        <v>252</v>
      </c>
    </row>
    <row r="2787" spans="1:7">
      <c r="A2787" s="72" t="s">
        <v>2894</v>
      </c>
      <c r="D2787" s="72" t="s">
        <v>3093</v>
      </c>
      <c r="E2787" s="72" t="s">
        <v>235</v>
      </c>
      <c r="F2787" s="72" t="s">
        <v>235</v>
      </c>
      <c r="G2787" s="72" t="s">
        <v>242</v>
      </c>
    </row>
    <row r="2788" spans="1:7">
      <c r="A2788" s="72" t="s">
        <v>2894</v>
      </c>
      <c r="D2788" s="72" t="s">
        <v>3094</v>
      </c>
      <c r="E2788" s="72" t="s">
        <v>235</v>
      </c>
      <c r="F2788" s="72" t="s">
        <v>235</v>
      </c>
      <c r="G2788" s="72" t="s">
        <v>242</v>
      </c>
    </row>
    <row r="2789" spans="1:7">
      <c r="A2789" s="72" t="s">
        <v>2894</v>
      </c>
      <c r="D2789" s="72" t="s">
        <v>3095</v>
      </c>
      <c r="E2789" s="72" t="s">
        <v>235</v>
      </c>
      <c r="F2789" s="72" t="s">
        <v>235</v>
      </c>
      <c r="G2789" s="72" t="s">
        <v>252</v>
      </c>
    </row>
    <row r="2790" spans="1:7">
      <c r="A2790" s="72" t="s">
        <v>2894</v>
      </c>
      <c r="D2790" s="72" t="s">
        <v>3096</v>
      </c>
      <c r="E2790" s="72" t="s">
        <v>235</v>
      </c>
      <c r="F2790" s="72" t="s">
        <v>235</v>
      </c>
      <c r="G2790" s="72" t="s">
        <v>242</v>
      </c>
    </row>
    <row r="2791" spans="1:7">
      <c r="A2791" s="72" t="s">
        <v>2894</v>
      </c>
      <c r="D2791" s="72" t="s">
        <v>3097</v>
      </c>
      <c r="E2791" s="72" t="s">
        <v>235</v>
      </c>
      <c r="F2791" s="72" t="s">
        <v>235</v>
      </c>
      <c r="G2791" s="72" t="s">
        <v>242</v>
      </c>
    </row>
    <row r="2792" spans="1:7">
      <c r="A2792" s="72" t="s">
        <v>2894</v>
      </c>
      <c r="D2792" s="72" t="s">
        <v>3098</v>
      </c>
      <c r="E2792" s="72" t="s">
        <v>235</v>
      </c>
      <c r="F2792" s="72" t="s">
        <v>235</v>
      </c>
      <c r="G2792" s="72" t="s">
        <v>252</v>
      </c>
    </row>
    <row r="2793" spans="1:7">
      <c r="A2793" s="72" t="s">
        <v>2894</v>
      </c>
      <c r="D2793" s="72" t="s">
        <v>3099</v>
      </c>
      <c r="E2793" s="72" t="s">
        <v>235</v>
      </c>
      <c r="F2793" s="72" t="s">
        <v>235</v>
      </c>
      <c r="G2793" s="72" t="s">
        <v>242</v>
      </c>
    </row>
    <row r="2794" spans="1:7">
      <c r="A2794" s="72" t="s">
        <v>2894</v>
      </c>
      <c r="D2794" s="72" t="s">
        <v>3100</v>
      </c>
      <c r="E2794" s="72" t="s">
        <v>235</v>
      </c>
      <c r="F2794" s="72" t="s">
        <v>235</v>
      </c>
      <c r="G2794" s="72" t="s">
        <v>242</v>
      </c>
    </row>
    <row r="2795" spans="1:7">
      <c r="A2795" s="72" t="s">
        <v>2894</v>
      </c>
      <c r="D2795" s="72" t="s">
        <v>3101</v>
      </c>
      <c r="E2795" s="72" t="s">
        <v>235</v>
      </c>
      <c r="F2795" s="72" t="s">
        <v>235</v>
      </c>
      <c r="G2795" s="72" t="s">
        <v>252</v>
      </c>
    </row>
    <row r="2796" spans="1:7">
      <c r="A2796" s="72" t="s">
        <v>2894</v>
      </c>
      <c r="D2796" s="72" t="s">
        <v>3102</v>
      </c>
      <c r="E2796" s="72" t="s">
        <v>235</v>
      </c>
      <c r="F2796" s="72" t="s">
        <v>235</v>
      </c>
      <c r="G2796" s="72" t="s">
        <v>242</v>
      </c>
    </row>
    <row r="2797" spans="1:7">
      <c r="A2797" s="72" t="s">
        <v>2894</v>
      </c>
      <c r="D2797" s="72" t="s">
        <v>3103</v>
      </c>
      <c r="E2797" s="72" t="s">
        <v>235</v>
      </c>
      <c r="F2797" s="72" t="s">
        <v>235</v>
      </c>
      <c r="G2797" s="72" t="s">
        <v>242</v>
      </c>
    </row>
    <row r="2798" spans="1:7">
      <c r="A2798" s="72" t="s">
        <v>2894</v>
      </c>
      <c r="D2798" s="72" t="s">
        <v>3104</v>
      </c>
      <c r="E2798" s="72" t="s">
        <v>235</v>
      </c>
      <c r="F2798" s="72" t="s">
        <v>235</v>
      </c>
      <c r="G2798" s="72" t="s">
        <v>252</v>
      </c>
    </row>
    <row r="2799" spans="1:7">
      <c r="A2799" s="72" t="s">
        <v>2894</v>
      </c>
      <c r="D2799" s="72" t="s">
        <v>3105</v>
      </c>
      <c r="E2799" s="72" t="s">
        <v>235</v>
      </c>
      <c r="F2799" s="72" t="s">
        <v>235</v>
      </c>
      <c r="G2799" s="72" t="s">
        <v>242</v>
      </c>
    </row>
    <row r="2800" spans="1:7">
      <c r="A2800" s="72" t="s">
        <v>2894</v>
      </c>
      <c r="D2800" s="72" t="s">
        <v>3106</v>
      </c>
      <c r="E2800" s="72" t="s">
        <v>235</v>
      </c>
      <c r="F2800" s="72" t="s">
        <v>235</v>
      </c>
      <c r="G2800" s="72" t="s">
        <v>242</v>
      </c>
    </row>
    <row r="2801" spans="1:7">
      <c r="A2801" s="72" t="s">
        <v>2894</v>
      </c>
      <c r="D2801" s="72" t="s">
        <v>3107</v>
      </c>
      <c r="E2801" s="72" t="s">
        <v>235</v>
      </c>
      <c r="F2801" s="72" t="s">
        <v>235</v>
      </c>
      <c r="G2801" s="72" t="s">
        <v>252</v>
      </c>
    </row>
    <row r="2802" spans="1:7">
      <c r="A2802" s="72" t="s">
        <v>2894</v>
      </c>
      <c r="D2802" s="72" t="s">
        <v>3108</v>
      </c>
      <c r="E2802" s="72" t="s">
        <v>235</v>
      </c>
      <c r="F2802" s="72" t="s">
        <v>235</v>
      </c>
      <c r="G2802" s="72" t="s">
        <v>242</v>
      </c>
    </row>
    <row r="2803" spans="1:7">
      <c r="A2803" s="72" t="s">
        <v>2894</v>
      </c>
      <c r="D2803" s="72" t="s">
        <v>3109</v>
      </c>
      <c r="E2803" s="72" t="s">
        <v>235</v>
      </c>
      <c r="F2803" s="72" t="s">
        <v>235</v>
      </c>
      <c r="G2803" s="72" t="s">
        <v>242</v>
      </c>
    </row>
    <row r="2804" spans="1:7">
      <c r="A2804" s="72" t="s">
        <v>2894</v>
      </c>
      <c r="D2804" s="72" t="s">
        <v>3110</v>
      </c>
      <c r="E2804" s="72" t="s">
        <v>235</v>
      </c>
      <c r="F2804" s="72" t="s">
        <v>235</v>
      </c>
      <c r="G2804" s="72" t="s">
        <v>252</v>
      </c>
    </row>
    <row r="2805" spans="1:7">
      <c r="A2805" s="72" t="s">
        <v>2894</v>
      </c>
      <c r="D2805" s="72" t="s">
        <v>3111</v>
      </c>
      <c r="E2805" s="72" t="s">
        <v>235</v>
      </c>
      <c r="F2805" s="72" t="s">
        <v>235</v>
      </c>
      <c r="G2805" s="72" t="s">
        <v>242</v>
      </c>
    </row>
    <row r="2806" spans="1:7">
      <c r="A2806" s="72" t="s">
        <v>2894</v>
      </c>
      <c r="D2806" s="72" t="s">
        <v>3112</v>
      </c>
      <c r="E2806" s="72" t="s">
        <v>235</v>
      </c>
      <c r="F2806" s="72" t="s">
        <v>235</v>
      </c>
      <c r="G2806" s="72" t="s">
        <v>242</v>
      </c>
    </row>
    <row r="2807" spans="1:7">
      <c r="A2807" s="72" t="s">
        <v>2894</v>
      </c>
      <c r="D2807" s="72" t="s">
        <v>3113</v>
      </c>
      <c r="E2807" s="72" t="s">
        <v>235</v>
      </c>
      <c r="F2807" s="72" t="s">
        <v>235</v>
      </c>
      <c r="G2807" s="72" t="s">
        <v>252</v>
      </c>
    </row>
    <row r="2808" spans="1:7">
      <c r="A2808" s="72" t="s">
        <v>2894</v>
      </c>
      <c r="D2808" s="72" t="s">
        <v>3114</v>
      </c>
      <c r="E2808" s="72" t="s">
        <v>235</v>
      </c>
      <c r="F2808" s="72" t="s">
        <v>235</v>
      </c>
      <c r="G2808" s="72" t="s">
        <v>242</v>
      </c>
    </row>
    <row r="2809" spans="1:7">
      <c r="A2809" s="72" t="s">
        <v>2894</v>
      </c>
      <c r="D2809" s="72" t="s">
        <v>3115</v>
      </c>
      <c r="E2809" s="72" t="s">
        <v>235</v>
      </c>
      <c r="F2809" s="72" t="s">
        <v>235</v>
      </c>
      <c r="G2809" s="72" t="s">
        <v>242</v>
      </c>
    </row>
    <row r="2810" spans="1:7">
      <c r="A2810" s="72" t="s">
        <v>2894</v>
      </c>
      <c r="D2810" s="72" t="s">
        <v>3116</v>
      </c>
      <c r="E2810" s="72" t="s">
        <v>235</v>
      </c>
      <c r="F2810" s="72" t="s">
        <v>235</v>
      </c>
      <c r="G2810" s="72" t="s">
        <v>252</v>
      </c>
    </row>
    <row r="2811" spans="1:7">
      <c r="A2811" s="72" t="s">
        <v>2894</v>
      </c>
      <c r="D2811" s="72" t="s">
        <v>3117</v>
      </c>
      <c r="E2811" s="72" t="s">
        <v>235</v>
      </c>
      <c r="F2811" s="72" t="s">
        <v>235</v>
      </c>
      <c r="G2811" s="72" t="s">
        <v>242</v>
      </c>
    </row>
    <row r="2812" spans="1:7">
      <c r="A2812" s="72" t="s">
        <v>2894</v>
      </c>
      <c r="D2812" s="72" t="s">
        <v>3118</v>
      </c>
      <c r="E2812" s="72" t="s">
        <v>235</v>
      </c>
      <c r="F2812" s="72" t="s">
        <v>235</v>
      </c>
      <c r="G2812" s="72" t="s">
        <v>242</v>
      </c>
    </row>
    <row r="2813" spans="1:7">
      <c r="A2813" s="72" t="s">
        <v>2894</v>
      </c>
      <c r="D2813" s="72" t="s">
        <v>3119</v>
      </c>
      <c r="E2813" s="72" t="s">
        <v>235</v>
      </c>
      <c r="F2813" s="72" t="s">
        <v>235</v>
      </c>
      <c r="G2813" s="72" t="s">
        <v>252</v>
      </c>
    </row>
    <row r="2814" spans="1:7">
      <c r="A2814" s="72" t="s">
        <v>2894</v>
      </c>
      <c r="D2814" s="72" t="s">
        <v>3120</v>
      </c>
      <c r="E2814" s="72" t="s">
        <v>235</v>
      </c>
      <c r="F2814" s="72" t="s">
        <v>235</v>
      </c>
      <c r="G2814" s="72" t="s">
        <v>242</v>
      </c>
    </row>
    <row r="2815" spans="1:7">
      <c r="A2815" s="72" t="s">
        <v>2894</v>
      </c>
      <c r="D2815" s="72" t="s">
        <v>3121</v>
      </c>
      <c r="E2815" s="72" t="s">
        <v>235</v>
      </c>
      <c r="F2815" s="72" t="s">
        <v>235</v>
      </c>
      <c r="G2815" s="72" t="s">
        <v>242</v>
      </c>
    </row>
    <row r="2816" spans="1:7">
      <c r="A2816" s="72" t="s">
        <v>2894</v>
      </c>
      <c r="D2816" s="72" t="s">
        <v>3122</v>
      </c>
      <c r="E2816" s="72" t="s">
        <v>235</v>
      </c>
      <c r="F2816" s="72" t="s">
        <v>235</v>
      </c>
      <c r="G2816" s="72" t="s">
        <v>252</v>
      </c>
    </row>
    <row r="2817" spans="1:7">
      <c r="A2817" s="72" t="s">
        <v>2894</v>
      </c>
      <c r="D2817" s="72" t="s">
        <v>3123</v>
      </c>
      <c r="E2817" s="72" t="s">
        <v>235</v>
      </c>
      <c r="F2817" s="72" t="s">
        <v>235</v>
      </c>
      <c r="G2817" s="72" t="s">
        <v>242</v>
      </c>
    </row>
    <row r="2818" spans="1:7">
      <c r="A2818" s="72" t="s">
        <v>2894</v>
      </c>
      <c r="D2818" s="72" t="s">
        <v>3124</v>
      </c>
      <c r="E2818" s="72" t="s">
        <v>235</v>
      </c>
      <c r="F2818" s="72" t="s">
        <v>235</v>
      </c>
      <c r="G2818" s="72" t="s">
        <v>242</v>
      </c>
    </row>
    <row r="2819" spans="1:7">
      <c r="A2819" s="72" t="s">
        <v>2894</v>
      </c>
      <c r="D2819" s="72" t="s">
        <v>3125</v>
      </c>
      <c r="E2819" s="72" t="s">
        <v>235</v>
      </c>
      <c r="F2819" s="72" t="s">
        <v>235</v>
      </c>
      <c r="G2819" s="72" t="s">
        <v>252</v>
      </c>
    </row>
    <row r="2820" spans="1:7">
      <c r="A2820" s="72" t="s">
        <v>2894</v>
      </c>
      <c r="D2820" s="72" t="s">
        <v>3126</v>
      </c>
      <c r="E2820" s="72" t="s">
        <v>235</v>
      </c>
      <c r="F2820" s="72" t="s">
        <v>235</v>
      </c>
      <c r="G2820" s="72" t="s">
        <v>242</v>
      </c>
    </row>
    <row r="2821" spans="1:7">
      <c r="A2821" s="72" t="s">
        <v>2894</v>
      </c>
      <c r="D2821" s="72" t="s">
        <v>3127</v>
      </c>
      <c r="E2821" s="72" t="s">
        <v>235</v>
      </c>
      <c r="F2821" s="72" t="s">
        <v>235</v>
      </c>
      <c r="G2821" s="72" t="s">
        <v>242</v>
      </c>
    </row>
    <row r="2822" spans="1:7">
      <c r="A2822" s="72" t="s">
        <v>2894</v>
      </c>
      <c r="D2822" s="72" t="s">
        <v>3128</v>
      </c>
      <c r="E2822" s="72" t="s">
        <v>235</v>
      </c>
      <c r="F2822" s="72" t="s">
        <v>235</v>
      </c>
      <c r="G2822" s="72" t="s">
        <v>252</v>
      </c>
    </row>
    <row r="2823" spans="1:7">
      <c r="A2823" s="72" t="s">
        <v>2894</v>
      </c>
      <c r="D2823" s="72" t="s">
        <v>3129</v>
      </c>
      <c r="E2823" s="72" t="s">
        <v>235</v>
      </c>
      <c r="F2823" s="72" t="s">
        <v>235</v>
      </c>
      <c r="G2823" s="72" t="s">
        <v>242</v>
      </c>
    </row>
    <row r="2824" spans="1:7">
      <c r="A2824" s="72" t="s">
        <v>2894</v>
      </c>
      <c r="D2824" s="72" t="s">
        <v>3130</v>
      </c>
      <c r="E2824" s="72" t="s">
        <v>235</v>
      </c>
      <c r="F2824" s="72" t="s">
        <v>235</v>
      </c>
      <c r="G2824" s="72" t="s">
        <v>242</v>
      </c>
    </row>
    <row r="2825" spans="1:7">
      <c r="A2825" s="72" t="s">
        <v>2894</v>
      </c>
      <c r="D2825" s="72" t="s">
        <v>3131</v>
      </c>
      <c r="E2825" s="72" t="s">
        <v>235</v>
      </c>
      <c r="F2825" s="72" t="s">
        <v>235</v>
      </c>
      <c r="G2825" s="72" t="s">
        <v>252</v>
      </c>
    </row>
    <row r="2826" spans="1:7">
      <c r="A2826" s="72" t="s">
        <v>2894</v>
      </c>
      <c r="D2826" s="72" t="s">
        <v>3132</v>
      </c>
      <c r="E2826" s="72" t="s">
        <v>235</v>
      </c>
      <c r="F2826" s="72" t="s">
        <v>235</v>
      </c>
      <c r="G2826" s="72" t="s">
        <v>242</v>
      </c>
    </row>
    <row r="2827" spans="1:7">
      <c r="A2827" s="72" t="s">
        <v>2894</v>
      </c>
      <c r="D2827" s="72" t="s">
        <v>3133</v>
      </c>
      <c r="E2827" s="72" t="s">
        <v>235</v>
      </c>
      <c r="F2827" s="72" t="s">
        <v>235</v>
      </c>
      <c r="G2827" s="72" t="s">
        <v>242</v>
      </c>
    </row>
    <row r="2828" spans="1:7">
      <c r="A2828" s="72" t="s">
        <v>2894</v>
      </c>
      <c r="D2828" s="72" t="s">
        <v>3134</v>
      </c>
      <c r="E2828" s="72" t="s">
        <v>235</v>
      </c>
      <c r="F2828" s="72" t="s">
        <v>235</v>
      </c>
      <c r="G2828" s="72" t="s">
        <v>252</v>
      </c>
    </row>
    <row r="2829" spans="1:7">
      <c r="A2829" s="72" t="s">
        <v>2894</v>
      </c>
      <c r="D2829" s="72" t="s">
        <v>3135</v>
      </c>
      <c r="E2829" s="72" t="s">
        <v>235</v>
      </c>
      <c r="F2829" s="72" t="s">
        <v>235</v>
      </c>
      <c r="G2829" s="72" t="s">
        <v>242</v>
      </c>
    </row>
    <row r="2830" spans="1:7">
      <c r="A2830" s="72" t="s">
        <v>2894</v>
      </c>
      <c r="D2830" s="72" t="s">
        <v>3136</v>
      </c>
      <c r="E2830" s="72" t="s">
        <v>235</v>
      </c>
      <c r="F2830" s="72" t="s">
        <v>235</v>
      </c>
      <c r="G2830" s="72" t="s">
        <v>242</v>
      </c>
    </row>
    <row r="2831" spans="1:7">
      <c r="A2831" s="72" t="s">
        <v>2894</v>
      </c>
      <c r="D2831" s="72" t="s">
        <v>3137</v>
      </c>
      <c r="E2831" s="72" t="s">
        <v>235</v>
      </c>
      <c r="F2831" s="72" t="s">
        <v>235</v>
      </c>
      <c r="G2831" s="72" t="s">
        <v>252</v>
      </c>
    </row>
    <row r="2832" spans="1:7">
      <c r="A2832" s="72" t="s">
        <v>2894</v>
      </c>
      <c r="D2832" s="72" t="s">
        <v>3138</v>
      </c>
      <c r="E2832" s="72" t="s">
        <v>235</v>
      </c>
      <c r="F2832" s="72" t="s">
        <v>235</v>
      </c>
      <c r="G2832" s="72" t="s">
        <v>242</v>
      </c>
    </row>
    <row r="2833" spans="1:7">
      <c r="A2833" s="72" t="s">
        <v>2894</v>
      </c>
      <c r="D2833" s="72" t="s">
        <v>3139</v>
      </c>
      <c r="E2833" s="72" t="s">
        <v>235</v>
      </c>
      <c r="F2833" s="72" t="s">
        <v>235</v>
      </c>
      <c r="G2833" s="72" t="s">
        <v>242</v>
      </c>
    </row>
    <row r="2834" spans="1:7">
      <c r="A2834" s="72" t="s">
        <v>2894</v>
      </c>
      <c r="D2834" s="72" t="s">
        <v>3140</v>
      </c>
      <c r="E2834" s="72" t="s">
        <v>235</v>
      </c>
      <c r="F2834" s="72" t="s">
        <v>235</v>
      </c>
      <c r="G2834" s="72" t="s">
        <v>252</v>
      </c>
    </row>
    <row r="2835" spans="1:7">
      <c r="A2835" s="72" t="s">
        <v>2894</v>
      </c>
      <c r="D2835" s="72" t="s">
        <v>3141</v>
      </c>
      <c r="E2835" s="72" t="s">
        <v>235</v>
      </c>
      <c r="F2835" s="72" t="s">
        <v>235</v>
      </c>
      <c r="G2835" s="72" t="s">
        <v>242</v>
      </c>
    </row>
    <row r="2836" spans="1:7">
      <c r="A2836" s="72" t="s">
        <v>2894</v>
      </c>
      <c r="D2836" s="72" t="s">
        <v>3142</v>
      </c>
      <c r="E2836" s="72" t="s">
        <v>235</v>
      </c>
      <c r="F2836" s="72" t="s">
        <v>235</v>
      </c>
      <c r="G2836" s="72" t="s">
        <v>242</v>
      </c>
    </row>
    <row r="2837" spans="1:7">
      <c r="A2837" s="72" t="s">
        <v>2894</v>
      </c>
      <c r="D2837" s="72" t="s">
        <v>3143</v>
      </c>
      <c r="E2837" s="72" t="s">
        <v>235</v>
      </c>
      <c r="F2837" s="72" t="s">
        <v>235</v>
      </c>
      <c r="G2837" s="72" t="s">
        <v>252</v>
      </c>
    </row>
    <row r="2838" spans="1:7">
      <c r="A2838" s="72" t="s">
        <v>2894</v>
      </c>
      <c r="D2838" s="72" t="s">
        <v>3144</v>
      </c>
      <c r="E2838" s="72" t="s">
        <v>235</v>
      </c>
      <c r="F2838" s="72" t="s">
        <v>235</v>
      </c>
      <c r="G2838" s="72" t="s">
        <v>242</v>
      </c>
    </row>
    <row r="2839" spans="1:7">
      <c r="A2839" s="72" t="s">
        <v>2894</v>
      </c>
      <c r="D2839" s="72" t="s">
        <v>3145</v>
      </c>
      <c r="E2839" s="72" t="s">
        <v>235</v>
      </c>
      <c r="F2839" s="72" t="s">
        <v>235</v>
      </c>
      <c r="G2839" s="72" t="s">
        <v>242</v>
      </c>
    </row>
    <row r="2840" spans="1:7">
      <c r="A2840" s="72" t="s">
        <v>2894</v>
      </c>
      <c r="D2840" s="72" t="s">
        <v>3146</v>
      </c>
      <c r="E2840" s="72" t="s">
        <v>235</v>
      </c>
      <c r="F2840" s="72" t="s">
        <v>235</v>
      </c>
      <c r="G2840" s="72" t="s">
        <v>252</v>
      </c>
    </row>
    <row r="2841" spans="1:7">
      <c r="A2841" s="72" t="s">
        <v>2894</v>
      </c>
      <c r="D2841" s="72" t="s">
        <v>3147</v>
      </c>
      <c r="E2841" s="72" t="s">
        <v>235</v>
      </c>
      <c r="F2841" s="72" t="s">
        <v>235</v>
      </c>
      <c r="G2841" s="72" t="s">
        <v>242</v>
      </c>
    </row>
    <row r="2842" spans="1:7">
      <c r="A2842" s="72" t="s">
        <v>2894</v>
      </c>
      <c r="D2842" s="72" t="s">
        <v>3148</v>
      </c>
      <c r="E2842" s="72" t="s">
        <v>235</v>
      </c>
      <c r="F2842" s="72" t="s">
        <v>235</v>
      </c>
      <c r="G2842" s="72" t="s">
        <v>242</v>
      </c>
    </row>
    <row r="2843" spans="1:7">
      <c r="A2843" s="72" t="s">
        <v>2894</v>
      </c>
      <c r="D2843" s="72" t="s">
        <v>3149</v>
      </c>
      <c r="E2843" s="72" t="s">
        <v>235</v>
      </c>
      <c r="F2843" s="72" t="s">
        <v>235</v>
      </c>
      <c r="G2843" s="72" t="s">
        <v>252</v>
      </c>
    </row>
    <row r="2844" spans="1:7">
      <c r="A2844" s="72" t="s">
        <v>2894</v>
      </c>
      <c r="D2844" s="72" t="s">
        <v>3150</v>
      </c>
      <c r="E2844" s="72" t="s">
        <v>235</v>
      </c>
      <c r="F2844" s="72" t="s">
        <v>235</v>
      </c>
      <c r="G2844" s="72" t="s">
        <v>242</v>
      </c>
    </row>
    <row r="2845" spans="1:7">
      <c r="A2845" s="72" t="s">
        <v>2894</v>
      </c>
      <c r="D2845" s="72" t="s">
        <v>3151</v>
      </c>
      <c r="E2845" s="72" t="s">
        <v>235</v>
      </c>
      <c r="F2845" s="72" t="s">
        <v>235</v>
      </c>
      <c r="G2845" s="72" t="s">
        <v>242</v>
      </c>
    </row>
    <row r="2846" spans="1:7">
      <c r="A2846" s="72" t="s">
        <v>2894</v>
      </c>
      <c r="D2846" s="72" t="s">
        <v>3152</v>
      </c>
      <c r="E2846" s="72" t="s">
        <v>235</v>
      </c>
      <c r="F2846" s="72" t="s">
        <v>235</v>
      </c>
      <c r="G2846" s="72" t="s">
        <v>252</v>
      </c>
    </row>
    <row r="2847" spans="1:7">
      <c r="A2847" s="72" t="s">
        <v>2894</v>
      </c>
      <c r="D2847" s="72" t="s">
        <v>3153</v>
      </c>
      <c r="E2847" s="72" t="s">
        <v>235</v>
      </c>
      <c r="F2847" s="72" t="s">
        <v>235</v>
      </c>
      <c r="G2847" s="72" t="s">
        <v>242</v>
      </c>
    </row>
    <row r="2848" spans="1:7">
      <c r="A2848" s="72" t="s">
        <v>2894</v>
      </c>
      <c r="D2848" s="72" t="s">
        <v>3154</v>
      </c>
      <c r="E2848" s="72" t="s">
        <v>235</v>
      </c>
      <c r="F2848" s="72" t="s">
        <v>235</v>
      </c>
      <c r="G2848" s="72" t="s">
        <v>242</v>
      </c>
    </row>
    <row r="2849" spans="1:7">
      <c r="A2849" s="72" t="s">
        <v>2894</v>
      </c>
      <c r="D2849" s="72" t="s">
        <v>3155</v>
      </c>
      <c r="E2849" s="72" t="s">
        <v>235</v>
      </c>
      <c r="F2849" s="72" t="s">
        <v>235</v>
      </c>
      <c r="G2849" s="72" t="s">
        <v>252</v>
      </c>
    </row>
    <row r="2850" spans="1:7">
      <c r="A2850" s="72" t="s">
        <v>2894</v>
      </c>
      <c r="D2850" s="72" t="s">
        <v>3156</v>
      </c>
      <c r="E2850" s="72" t="s">
        <v>235</v>
      </c>
      <c r="F2850" s="72" t="s">
        <v>235</v>
      </c>
      <c r="G2850" s="72" t="s">
        <v>242</v>
      </c>
    </row>
    <row r="2851" spans="1:7">
      <c r="A2851" s="72" t="s">
        <v>2894</v>
      </c>
      <c r="D2851" s="72" t="s">
        <v>3157</v>
      </c>
      <c r="E2851" s="72" t="s">
        <v>235</v>
      </c>
      <c r="F2851" s="72" t="s">
        <v>235</v>
      </c>
      <c r="G2851" s="72" t="s">
        <v>242</v>
      </c>
    </row>
    <row r="2852" spans="1:7">
      <c r="A2852" s="72" t="s">
        <v>2894</v>
      </c>
      <c r="D2852" s="72" t="s">
        <v>3158</v>
      </c>
      <c r="E2852" s="72" t="s">
        <v>235</v>
      </c>
      <c r="F2852" s="72" t="s">
        <v>235</v>
      </c>
      <c r="G2852" s="72" t="s">
        <v>252</v>
      </c>
    </row>
    <row r="2853" spans="1:7">
      <c r="A2853" s="72" t="s">
        <v>2894</v>
      </c>
      <c r="D2853" s="72" t="s">
        <v>3159</v>
      </c>
      <c r="E2853" s="72" t="s">
        <v>235</v>
      </c>
      <c r="F2853" s="72" t="s">
        <v>235</v>
      </c>
      <c r="G2853" s="72" t="s">
        <v>242</v>
      </c>
    </row>
    <row r="2854" spans="1:7">
      <c r="A2854" s="72" t="s">
        <v>2894</v>
      </c>
      <c r="D2854" s="72" t="s">
        <v>3160</v>
      </c>
      <c r="E2854" s="72" t="s">
        <v>235</v>
      </c>
      <c r="F2854" s="72" t="s">
        <v>235</v>
      </c>
      <c r="G2854" s="72" t="s">
        <v>242</v>
      </c>
    </row>
    <row r="2855" spans="1:7">
      <c r="A2855" s="72" t="s">
        <v>2894</v>
      </c>
      <c r="D2855" s="72" t="s">
        <v>3161</v>
      </c>
      <c r="E2855" s="72" t="s">
        <v>235</v>
      </c>
      <c r="F2855" s="72" t="s">
        <v>235</v>
      </c>
      <c r="G2855" s="72" t="s">
        <v>252</v>
      </c>
    </row>
    <row r="2856" spans="1:7">
      <c r="A2856" s="72" t="s">
        <v>2894</v>
      </c>
      <c r="D2856" s="72" t="s">
        <v>3162</v>
      </c>
      <c r="E2856" s="72" t="s">
        <v>235</v>
      </c>
      <c r="F2856" s="72" t="s">
        <v>235</v>
      </c>
      <c r="G2856" s="72" t="s">
        <v>242</v>
      </c>
    </row>
    <row r="2857" spans="1:7">
      <c r="A2857" s="72" t="s">
        <v>2894</v>
      </c>
      <c r="D2857" s="72" t="s">
        <v>3163</v>
      </c>
      <c r="E2857" s="72" t="s">
        <v>235</v>
      </c>
      <c r="F2857" s="72" t="s">
        <v>235</v>
      </c>
      <c r="G2857" s="72" t="s">
        <v>242</v>
      </c>
    </row>
    <row r="2858" spans="1:7">
      <c r="A2858" s="72" t="s">
        <v>2894</v>
      </c>
      <c r="D2858" s="72" t="s">
        <v>3164</v>
      </c>
      <c r="E2858" s="72" t="s">
        <v>235</v>
      </c>
      <c r="F2858" s="72" t="s">
        <v>235</v>
      </c>
      <c r="G2858" s="72" t="s">
        <v>252</v>
      </c>
    </row>
    <row r="2859" spans="1:7">
      <c r="A2859" s="72" t="s">
        <v>2894</v>
      </c>
      <c r="D2859" s="72" t="s">
        <v>3165</v>
      </c>
      <c r="E2859" s="72" t="s">
        <v>235</v>
      </c>
      <c r="F2859" s="72" t="s">
        <v>235</v>
      </c>
      <c r="G2859" s="72" t="s">
        <v>242</v>
      </c>
    </row>
    <row r="2860" spans="1:7">
      <c r="A2860" s="72" t="s">
        <v>2894</v>
      </c>
      <c r="D2860" s="72" t="s">
        <v>3166</v>
      </c>
      <c r="E2860" s="72" t="s">
        <v>235</v>
      </c>
      <c r="F2860" s="72" t="s">
        <v>235</v>
      </c>
      <c r="G2860" s="72" t="s">
        <v>242</v>
      </c>
    </row>
    <row r="2861" spans="1:7">
      <c r="A2861" s="72" t="s">
        <v>2894</v>
      </c>
      <c r="D2861" s="72" t="s">
        <v>3167</v>
      </c>
      <c r="E2861" s="72" t="s">
        <v>235</v>
      </c>
      <c r="F2861" s="72" t="s">
        <v>235</v>
      </c>
      <c r="G2861" s="72" t="s">
        <v>252</v>
      </c>
    </row>
    <row r="2862" spans="1:7">
      <c r="A2862" s="72" t="s">
        <v>2894</v>
      </c>
      <c r="D2862" s="72" t="s">
        <v>3168</v>
      </c>
      <c r="E2862" s="72" t="s">
        <v>235</v>
      </c>
      <c r="F2862" s="72" t="s">
        <v>235</v>
      </c>
      <c r="G2862" s="72" t="s">
        <v>242</v>
      </c>
    </row>
    <row r="2863" spans="1:7">
      <c r="A2863" s="72" t="s">
        <v>2894</v>
      </c>
      <c r="D2863" s="72" t="s">
        <v>3169</v>
      </c>
      <c r="E2863" s="72" t="s">
        <v>235</v>
      </c>
      <c r="F2863" s="72" t="s">
        <v>235</v>
      </c>
      <c r="G2863" s="72" t="s">
        <v>242</v>
      </c>
    </row>
    <row r="2864" spans="1:7">
      <c r="A2864" s="72" t="s">
        <v>2894</v>
      </c>
      <c r="D2864" s="72" t="s">
        <v>3170</v>
      </c>
      <c r="E2864" s="72" t="s">
        <v>235</v>
      </c>
      <c r="F2864" s="72" t="s">
        <v>235</v>
      </c>
      <c r="G2864" s="72" t="s">
        <v>252</v>
      </c>
    </row>
    <row r="2865" spans="1:7">
      <c r="A2865" s="72" t="s">
        <v>2894</v>
      </c>
      <c r="D2865" s="72" t="s">
        <v>3171</v>
      </c>
      <c r="E2865" s="72" t="s">
        <v>235</v>
      </c>
      <c r="F2865" s="72" t="s">
        <v>235</v>
      </c>
      <c r="G2865" s="72" t="s">
        <v>242</v>
      </c>
    </row>
    <row r="2866" spans="1:7">
      <c r="A2866" s="72" t="s">
        <v>2894</v>
      </c>
      <c r="D2866" s="72" t="s">
        <v>3172</v>
      </c>
      <c r="E2866" s="72" t="s">
        <v>235</v>
      </c>
      <c r="F2866" s="72" t="s">
        <v>235</v>
      </c>
      <c r="G2866" s="72" t="s">
        <v>242</v>
      </c>
    </row>
    <row r="2867" spans="1:7">
      <c r="A2867" s="72" t="s">
        <v>2894</v>
      </c>
      <c r="D2867" s="72" t="s">
        <v>3173</v>
      </c>
      <c r="E2867" s="72" t="s">
        <v>235</v>
      </c>
      <c r="F2867" s="72" t="s">
        <v>235</v>
      </c>
      <c r="G2867" s="72" t="s">
        <v>252</v>
      </c>
    </row>
    <row r="2868" spans="1:7">
      <c r="A2868" s="72" t="s">
        <v>2894</v>
      </c>
      <c r="D2868" s="72" t="s">
        <v>3174</v>
      </c>
      <c r="E2868" s="72" t="s">
        <v>235</v>
      </c>
      <c r="F2868" s="72" t="s">
        <v>235</v>
      </c>
      <c r="G2868" s="72" t="s">
        <v>242</v>
      </c>
    </row>
    <row r="2869" spans="1:7">
      <c r="A2869" s="72" t="s">
        <v>2894</v>
      </c>
      <c r="D2869" s="72" t="s">
        <v>3175</v>
      </c>
      <c r="E2869" s="72" t="s">
        <v>235</v>
      </c>
      <c r="F2869" s="72" t="s">
        <v>235</v>
      </c>
      <c r="G2869" s="72" t="s">
        <v>242</v>
      </c>
    </row>
    <row r="2870" spans="1:7">
      <c r="A2870" s="72" t="s">
        <v>2894</v>
      </c>
      <c r="D2870" s="72" t="s">
        <v>3176</v>
      </c>
      <c r="E2870" s="72" t="s">
        <v>235</v>
      </c>
      <c r="F2870" s="72" t="s">
        <v>235</v>
      </c>
      <c r="G2870" s="72" t="s">
        <v>252</v>
      </c>
    </row>
    <row r="2871" spans="1:7">
      <c r="A2871" s="72" t="s">
        <v>2894</v>
      </c>
      <c r="D2871" s="72" t="s">
        <v>3177</v>
      </c>
      <c r="E2871" s="72" t="s">
        <v>235</v>
      </c>
      <c r="F2871" s="72" t="s">
        <v>235</v>
      </c>
      <c r="G2871" s="72" t="s">
        <v>242</v>
      </c>
    </row>
    <row r="2872" spans="1:7">
      <c r="A2872" s="72" t="s">
        <v>2894</v>
      </c>
      <c r="D2872" s="72" t="s">
        <v>3178</v>
      </c>
      <c r="E2872" s="72" t="s">
        <v>235</v>
      </c>
      <c r="F2872" s="72" t="s">
        <v>235</v>
      </c>
      <c r="G2872" s="72" t="s">
        <v>242</v>
      </c>
    </row>
    <row r="2873" spans="1:7">
      <c r="A2873" s="72" t="s">
        <v>2894</v>
      </c>
      <c r="D2873" s="72" t="s">
        <v>3179</v>
      </c>
      <c r="E2873" s="72" t="s">
        <v>235</v>
      </c>
      <c r="F2873" s="72" t="s">
        <v>235</v>
      </c>
      <c r="G2873" s="72" t="s">
        <v>252</v>
      </c>
    </row>
    <row r="2874" spans="1:7">
      <c r="A2874" s="72" t="s">
        <v>2894</v>
      </c>
      <c r="D2874" s="72" t="s">
        <v>3180</v>
      </c>
      <c r="E2874" s="72" t="s">
        <v>235</v>
      </c>
      <c r="F2874" s="72" t="s">
        <v>235</v>
      </c>
      <c r="G2874" s="72" t="s">
        <v>242</v>
      </c>
    </row>
    <row r="2875" spans="1:7">
      <c r="A2875" s="72" t="s">
        <v>2894</v>
      </c>
      <c r="D2875" s="72" t="s">
        <v>3181</v>
      </c>
      <c r="E2875" s="72" t="s">
        <v>235</v>
      </c>
      <c r="F2875" s="72" t="s">
        <v>235</v>
      </c>
      <c r="G2875" s="72" t="s">
        <v>242</v>
      </c>
    </row>
    <row r="2876" spans="1:7">
      <c r="A2876" s="72" t="s">
        <v>2894</v>
      </c>
      <c r="D2876" s="72" t="s">
        <v>3182</v>
      </c>
      <c r="E2876" s="72" t="s">
        <v>235</v>
      </c>
      <c r="F2876" s="72" t="s">
        <v>235</v>
      </c>
      <c r="G2876" s="72" t="s">
        <v>252</v>
      </c>
    </row>
    <row r="2877" spans="1:7">
      <c r="A2877" s="72" t="s">
        <v>2894</v>
      </c>
      <c r="D2877" s="72" t="s">
        <v>3183</v>
      </c>
      <c r="E2877" s="72" t="s">
        <v>235</v>
      </c>
      <c r="F2877" s="72" t="s">
        <v>235</v>
      </c>
      <c r="G2877" s="72" t="s">
        <v>242</v>
      </c>
    </row>
    <row r="2878" spans="1:7">
      <c r="A2878" s="72" t="s">
        <v>2894</v>
      </c>
      <c r="D2878" s="72" t="s">
        <v>3184</v>
      </c>
      <c r="E2878" s="72" t="s">
        <v>235</v>
      </c>
      <c r="F2878" s="72" t="s">
        <v>235</v>
      </c>
      <c r="G2878" s="72" t="s">
        <v>242</v>
      </c>
    </row>
    <row r="2879" spans="1:7">
      <c r="A2879" s="72" t="s">
        <v>2894</v>
      </c>
      <c r="D2879" s="72" t="s">
        <v>3185</v>
      </c>
      <c r="E2879" s="72" t="s">
        <v>235</v>
      </c>
      <c r="F2879" s="72" t="s">
        <v>235</v>
      </c>
      <c r="G2879" s="72" t="s">
        <v>252</v>
      </c>
    </row>
    <row r="2880" spans="1:7">
      <c r="A2880" s="72" t="s">
        <v>2894</v>
      </c>
      <c r="D2880" s="72" t="s">
        <v>3186</v>
      </c>
      <c r="E2880" s="72" t="s">
        <v>235</v>
      </c>
      <c r="F2880" s="72" t="s">
        <v>235</v>
      </c>
      <c r="G2880" s="72" t="s">
        <v>242</v>
      </c>
    </row>
    <row r="2881" spans="1:7">
      <c r="A2881" s="72" t="s">
        <v>2894</v>
      </c>
      <c r="D2881" s="72" t="s">
        <v>3187</v>
      </c>
      <c r="E2881" s="72" t="s">
        <v>235</v>
      </c>
      <c r="F2881" s="72" t="s">
        <v>235</v>
      </c>
      <c r="G2881" s="72" t="s">
        <v>242</v>
      </c>
    </row>
    <row r="2882" spans="1:7">
      <c r="A2882" s="72" t="s">
        <v>2894</v>
      </c>
      <c r="D2882" s="72" t="s">
        <v>3188</v>
      </c>
      <c r="E2882" s="72" t="s">
        <v>235</v>
      </c>
      <c r="F2882" s="72" t="s">
        <v>235</v>
      </c>
      <c r="G2882" s="72" t="s">
        <v>252</v>
      </c>
    </row>
    <row r="2883" spans="1:7">
      <c r="A2883" s="72" t="s">
        <v>2894</v>
      </c>
      <c r="D2883" s="72" t="s">
        <v>3189</v>
      </c>
      <c r="E2883" s="72" t="s">
        <v>235</v>
      </c>
      <c r="F2883" s="72" t="s">
        <v>235</v>
      </c>
      <c r="G2883" s="72" t="s">
        <v>242</v>
      </c>
    </row>
    <row r="2884" spans="1:7">
      <c r="A2884" s="72" t="s">
        <v>2894</v>
      </c>
      <c r="D2884" s="72" t="s">
        <v>3190</v>
      </c>
      <c r="E2884" s="72" t="s">
        <v>235</v>
      </c>
      <c r="F2884" s="72" t="s">
        <v>235</v>
      </c>
      <c r="G2884" s="72" t="s">
        <v>242</v>
      </c>
    </row>
    <row r="2885" spans="1:7">
      <c r="A2885" s="72" t="s">
        <v>2894</v>
      </c>
      <c r="D2885" s="72" t="s">
        <v>3191</v>
      </c>
      <c r="E2885" s="72" t="s">
        <v>235</v>
      </c>
      <c r="F2885" s="72" t="s">
        <v>235</v>
      </c>
      <c r="G2885" s="72" t="s">
        <v>252</v>
      </c>
    </row>
    <row r="2886" spans="1:7">
      <c r="A2886" s="72" t="s">
        <v>2894</v>
      </c>
      <c r="D2886" s="72" t="s">
        <v>3192</v>
      </c>
      <c r="E2886" s="72" t="s">
        <v>235</v>
      </c>
      <c r="F2886" s="72" t="s">
        <v>235</v>
      </c>
      <c r="G2886" s="72" t="s">
        <v>242</v>
      </c>
    </row>
    <row r="2887" spans="1:7">
      <c r="A2887" s="72" t="s">
        <v>2894</v>
      </c>
      <c r="D2887" s="72" t="s">
        <v>3193</v>
      </c>
      <c r="E2887" s="72" t="s">
        <v>235</v>
      </c>
      <c r="F2887" s="72" t="s">
        <v>235</v>
      </c>
      <c r="G2887" s="72" t="s">
        <v>242</v>
      </c>
    </row>
    <row r="2888" spans="1:7">
      <c r="A2888" s="72" t="s">
        <v>2894</v>
      </c>
      <c r="D2888" s="72" t="s">
        <v>3194</v>
      </c>
      <c r="E2888" s="72" t="s">
        <v>235</v>
      </c>
      <c r="F2888" s="72" t="s">
        <v>235</v>
      </c>
      <c r="G2888" s="72" t="s">
        <v>252</v>
      </c>
    </row>
    <row r="2889" spans="1:7">
      <c r="A2889" s="72" t="s">
        <v>2894</v>
      </c>
      <c r="D2889" s="72" t="s">
        <v>3195</v>
      </c>
      <c r="E2889" s="72" t="s">
        <v>235</v>
      </c>
      <c r="F2889" s="72" t="s">
        <v>235</v>
      </c>
      <c r="G2889" s="72" t="s">
        <v>242</v>
      </c>
    </row>
    <row r="2890" spans="1:7">
      <c r="A2890" s="72" t="s">
        <v>2894</v>
      </c>
      <c r="D2890" s="72" t="s">
        <v>3196</v>
      </c>
      <c r="E2890" s="72" t="s">
        <v>235</v>
      </c>
      <c r="F2890" s="72" t="s">
        <v>235</v>
      </c>
      <c r="G2890" s="72" t="s">
        <v>242</v>
      </c>
    </row>
    <row r="2891" spans="1:7">
      <c r="A2891" s="72" t="s">
        <v>2894</v>
      </c>
      <c r="D2891" s="72" t="s">
        <v>3197</v>
      </c>
      <c r="E2891" s="72" t="s">
        <v>235</v>
      </c>
      <c r="F2891" s="72" t="s">
        <v>235</v>
      </c>
      <c r="G2891" s="72" t="s">
        <v>252</v>
      </c>
    </row>
    <row r="2892" spans="1:7">
      <c r="A2892" s="72" t="s">
        <v>2894</v>
      </c>
      <c r="D2892" s="72" t="s">
        <v>3198</v>
      </c>
      <c r="E2892" s="72" t="s">
        <v>235</v>
      </c>
      <c r="F2892" s="72" t="s">
        <v>235</v>
      </c>
      <c r="G2892" s="72" t="s">
        <v>242</v>
      </c>
    </row>
    <row r="2893" spans="1:7">
      <c r="A2893" s="72" t="s">
        <v>2894</v>
      </c>
      <c r="D2893" s="72" t="s">
        <v>3199</v>
      </c>
      <c r="E2893" s="72" t="s">
        <v>235</v>
      </c>
      <c r="F2893" s="72" t="s">
        <v>235</v>
      </c>
      <c r="G2893" s="72" t="s">
        <v>242</v>
      </c>
    </row>
    <row r="2894" spans="1:7">
      <c r="A2894" s="72" t="s">
        <v>2894</v>
      </c>
      <c r="D2894" s="72" t="s">
        <v>3200</v>
      </c>
      <c r="E2894" s="72" t="s">
        <v>235</v>
      </c>
      <c r="F2894" s="72" t="s">
        <v>235</v>
      </c>
      <c r="G2894" s="72" t="s">
        <v>252</v>
      </c>
    </row>
    <row r="2895" spans="1:7">
      <c r="A2895" s="72" t="s">
        <v>2894</v>
      </c>
      <c r="D2895" s="72" t="s">
        <v>3201</v>
      </c>
      <c r="E2895" s="72" t="s">
        <v>235</v>
      </c>
      <c r="F2895" s="72" t="s">
        <v>235</v>
      </c>
      <c r="G2895" s="72" t="s">
        <v>242</v>
      </c>
    </row>
    <row r="2896" spans="1:7">
      <c r="A2896" s="72" t="s">
        <v>2894</v>
      </c>
      <c r="D2896" s="72" t="s">
        <v>3202</v>
      </c>
      <c r="E2896" s="72" t="s">
        <v>235</v>
      </c>
      <c r="F2896" s="72" t="s">
        <v>235</v>
      </c>
      <c r="G2896" s="72" t="s">
        <v>242</v>
      </c>
    </row>
    <row r="2897" spans="1:7">
      <c r="A2897" s="72" t="s">
        <v>2894</v>
      </c>
      <c r="D2897" s="72" t="s">
        <v>3203</v>
      </c>
      <c r="E2897" s="72" t="s">
        <v>235</v>
      </c>
      <c r="F2897" s="72" t="s">
        <v>235</v>
      </c>
      <c r="G2897" s="72" t="s">
        <v>252</v>
      </c>
    </row>
    <row r="2898" spans="1:7">
      <c r="A2898" s="72" t="s">
        <v>2894</v>
      </c>
      <c r="D2898" s="72" t="s">
        <v>3204</v>
      </c>
      <c r="E2898" s="72" t="s">
        <v>235</v>
      </c>
      <c r="F2898" s="72" t="s">
        <v>235</v>
      </c>
      <c r="G2898" s="72" t="s">
        <v>242</v>
      </c>
    </row>
    <row r="2899" spans="1:7">
      <c r="A2899" s="72" t="s">
        <v>2894</v>
      </c>
      <c r="D2899" s="72" t="s">
        <v>3205</v>
      </c>
      <c r="E2899" s="72" t="s">
        <v>235</v>
      </c>
      <c r="F2899" s="72" t="s">
        <v>235</v>
      </c>
      <c r="G2899" s="72" t="s">
        <v>242</v>
      </c>
    </row>
    <row r="2900" spans="1:7">
      <c r="A2900" s="72" t="s">
        <v>2894</v>
      </c>
      <c r="D2900" s="72" t="s">
        <v>3206</v>
      </c>
      <c r="E2900" s="72" t="s">
        <v>235</v>
      </c>
      <c r="F2900" s="72" t="s">
        <v>235</v>
      </c>
      <c r="G2900" s="72" t="s">
        <v>252</v>
      </c>
    </row>
    <row r="2901" spans="1:7">
      <c r="A2901" s="72" t="s">
        <v>2894</v>
      </c>
      <c r="D2901" s="72" t="s">
        <v>3207</v>
      </c>
      <c r="E2901" s="72" t="s">
        <v>235</v>
      </c>
      <c r="F2901" s="72" t="s">
        <v>235</v>
      </c>
      <c r="G2901" s="72" t="s">
        <v>242</v>
      </c>
    </row>
    <row r="2902" spans="1:7">
      <c r="A2902" s="72" t="s">
        <v>2894</v>
      </c>
      <c r="D2902" s="72" t="s">
        <v>3208</v>
      </c>
      <c r="E2902" s="72" t="s">
        <v>235</v>
      </c>
      <c r="F2902" s="72" t="s">
        <v>235</v>
      </c>
      <c r="G2902" s="72" t="s">
        <v>242</v>
      </c>
    </row>
    <row r="2903" spans="1:7">
      <c r="A2903" s="72" t="s">
        <v>2894</v>
      </c>
      <c r="D2903" s="72" t="s">
        <v>3209</v>
      </c>
      <c r="E2903" s="72" t="s">
        <v>235</v>
      </c>
      <c r="F2903" s="72" t="s">
        <v>235</v>
      </c>
      <c r="G2903" s="72" t="s">
        <v>252</v>
      </c>
    </row>
    <row r="2904" spans="1:7">
      <c r="A2904" s="72" t="s">
        <v>2894</v>
      </c>
      <c r="D2904" s="72" t="s">
        <v>3210</v>
      </c>
      <c r="E2904" s="72" t="s">
        <v>235</v>
      </c>
      <c r="F2904" s="72" t="s">
        <v>235</v>
      </c>
      <c r="G2904" s="72" t="s">
        <v>242</v>
      </c>
    </row>
    <row r="2905" spans="1:7">
      <c r="A2905" s="72" t="s">
        <v>2894</v>
      </c>
      <c r="D2905" s="72" t="s">
        <v>3211</v>
      </c>
      <c r="E2905" s="72" t="s">
        <v>235</v>
      </c>
      <c r="F2905" s="72" t="s">
        <v>235</v>
      </c>
      <c r="G2905" s="72" t="s">
        <v>242</v>
      </c>
    </row>
    <row r="2906" spans="1:7">
      <c r="A2906" s="72" t="s">
        <v>2894</v>
      </c>
      <c r="D2906" s="72" t="s">
        <v>3212</v>
      </c>
      <c r="E2906" s="72" t="s">
        <v>235</v>
      </c>
      <c r="F2906" s="72" t="s">
        <v>235</v>
      </c>
      <c r="G2906" s="72" t="s">
        <v>252</v>
      </c>
    </row>
    <row r="2907" spans="1:7">
      <c r="A2907" s="72" t="s">
        <v>2894</v>
      </c>
      <c r="D2907" s="72" t="s">
        <v>3213</v>
      </c>
      <c r="E2907" s="72" t="s">
        <v>235</v>
      </c>
      <c r="F2907" s="72" t="s">
        <v>235</v>
      </c>
      <c r="G2907" s="72" t="s">
        <v>242</v>
      </c>
    </row>
    <row r="2908" spans="1:7">
      <c r="A2908" s="72" t="s">
        <v>2894</v>
      </c>
      <c r="D2908" s="72" t="s">
        <v>3214</v>
      </c>
      <c r="E2908" s="72" t="s">
        <v>235</v>
      </c>
      <c r="F2908" s="72" t="s">
        <v>235</v>
      </c>
      <c r="G2908" s="72" t="s">
        <v>242</v>
      </c>
    </row>
    <row r="2909" spans="1:7">
      <c r="A2909" s="72" t="s">
        <v>2894</v>
      </c>
      <c r="D2909" s="72" t="s">
        <v>3215</v>
      </c>
      <c r="E2909" s="72" t="s">
        <v>235</v>
      </c>
      <c r="F2909" s="72" t="s">
        <v>235</v>
      </c>
      <c r="G2909" s="72" t="s">
        <v>252</v>
      </c>
    </row>
    <row r="2910" spans="1:7">
      <c r="A2910" s="72" t="s">
        <v>2894</v>
      </c>
      <c r="D2910" s="72" t="s">
        <v>3216</v>
      </c>
      <c r="E2910" s="72" t="s">
        <v>235</v>
      </c>
      <c r="F2910" s="72" t="s">
        <v>235</v>
      </c>
      <c r="G2910" s="72" t="s">
        <v>242</v>
      </c>
    </row>
    <row r="2911" spans="1:7">
      <c r="A2911" s="72" t="s">
        <v>2894</v>
      </c>
      <c r="D2911" s="72" t="s">
        <v>3217</v>
      </c>
      <c r="E2911" s="72" t="s">
        <v>235</v>
      </c>
      <c r="F2911" s="72" t="s">
        <v>235</v>
      </c>
      <c r="G2911" s="72" t="s">
        <v>242</v>
      </c>
    </row>
    <row r="2912" spans="1:7">
      <c r="A2912" s="72" t="s">
        <v>2894</v>
      </c>
      <c r="D2912" s="72" t="s">
        <v>3218</v>
      </c>
      <c r="E2912" s="72" t="s">
        <v>235</v>
      </c>
      <c r="F2912" s="72" t="s">
        <v>235</v>
      </c>
      <c r="G2912" s="72" t="s">
        <v>252</v>
      </c>
    </row>
    <row r="2913" spans="1:7">
      <c r="A2913" s="72" t="s">
        <v>2894</v>
      </c>
      <c r="D2913" s="72" t="s">
        <v>3219</v>
      </c>
      <c r="E2913" s="72" t="s">
        <v>235</v>
      </c>
      <c r="F2913" s="72" t="s">
        <v>235</v>
      </c>
      <c r="G2913" s="72" t="s">
        <v>242</v>
      </c>
    </row>
    <row r="2914" spans="1:7">
      <c r="A2914" s="72" t="s">
        <v>2894</v>
      </c>
      <c r="D2914" s="72" t="s">
        <v>3220</v>
      </c>
      <c r="E2914" s="72" t="s">
        <v>235</v>
      </c>
      <c r="F2914" s="72" t="s">
        <v>235</v>
      </c>
      <c r="G2914" s="72" t="s">
        <v>242</v>
      </c>
    </row>
    <row r="2915" spans="1:7">
      <c r="A2915" s="72" t="s">
        <v>2894</v>
      </c>
      <c r="D2915" s="72" t="s">
        <v>3221</v>
      </c>
      <c r="E2915" s="72" t="s">
        <v>235</v>
      </c>
      <c r="F2915" s="72" t="s">
        <v>235</v>
      </c>
      <c r="G2915" s="72" t="s">
        <v>252</v>
      </c>
    </row>
    <row r="2916" spans="1:7">
      <c r="A2916" s="72" t="s">
        <v>2894</v>
      </c>
      <c r="D2916" s="72" t="s">
        <v>3222</v>
      </c>
      <c r="E2916" s="72" t="s">
        <v>235</v>
      </c>
      <c r="F2916" s="72" t="s">
        <v>235</v>
      </c>
      <c r="G2916" s="72" t="s">
        <v>242</v>
      </c>
    </row>
    <row r="2917" spans="1:7">
      <c r="A2917" s="72" t="s">
        <v>2894</v>
      </c>
      <c r="D2917" s="72" t="s">
        <v>3223</v>
      </c>
      <c r="E2917" s="72" t="s">
        <v>235</v>
      </c>
      <c r="F2917" s="72" t="s">
        <v>235</v>
      </c>
      <c r="G2917" s="72" t="s">
        <v>242</v>
      </c>
    </row>
    <row r="2918" spans="1:7">
      <c r="A2918" s="72" t="s">
        <v>2894</v>
      </c>
      <c r="D2918" s="72" t="s">
        <v>3224</v>
      </c>
      <c r="E2918" s="72" t="s">
        <v>235</v>
      </c>
      <c r="F2918" s="72" t="s">
        <v>235</v>
      </c>
      <c r="G2918" s="72" t="s">
        <v>252</v>
      </c>
    </row>
    <row r="2919" spans="1:7">
      <c r="A2919" s="72" t="s">
        <v>2894</v>
      </c>
      <c r="D2919" s="72" t="s">
        <v>3225</v>
      </c>
      <c r="E2919" s="72" t="s">
        <v>235</v>
      </c>
      <c r="F2919" s="72" t="s">
        <v>235</v>
      </c>
      <c r="G2919" s="72" t="s">
        <v>242</v>
      </c>
    </row>
    <row r="2920" spans="1:7">
      <c r="A2920" s="72" t="s">
        <v>2894</v>
      </c>
      <c r="D2920" s="72" t="s">
        <v>3226</v>
      </c>
      <c r="E2920" s="72" t="s">
        <v>235</v>
      </c>
      <c r="F2920" s="72" t="s">
        <v>235</v>
      </c>
      <c r="G2920" s="72" t="s">
        <v>242</v>
      </c>
    </row>
    <row r="2921" spans="1:7">
      <c r="A2921" s="72" t="s">
        <v>2894</v>
      </c>
      <c r="D2921" s="72" t="s">
        <v>3227</v>
      </c>
      <c r="E2921" s="72" t="s">
        <v>235</v>
      </c>
      <c r="F2921" s="72" t="s">
        <v>235</v>
      </c>
      <c r="G2921" s="72" t="s">
        <v>252</v>
      </c>
    </row>
    <row r="2922" spans="1:7">
      <c r="A2922" s="72" t="s">
        <v>2894</v>
      </c>
      <c r="D2922" s="72" t="s">
        <v>3228</v>
      </c>
      <c r="E2922" s="72" t="s">
        <v>235</v>
      </c>
      <c r="F2922" s="72" t="s">
        <v>235</v>
      </c>
      <c r="G2922" s="72" t="s">
        <v>242</v>
      </c>
    </row>
    <row r="2923" spans="1:7">
      <c r="A2923" s="72" t="s">
        <v>2894</v>
      </c>
      <c r="D2923" s="72" t="s">
        <v>3229</v>
      </c>
      <c r="E2923" s="72" t="s">
        <v>235</v>
      </c>
      <c r="F2923" s="72" t="s">
        <v>235</v>
      </c>
      <c r="G2923" s="72" t="s">
        <v>242</v>
      </c>
    </row>
    <row r="2924" spans="1:7">
      <c r="A2924" s="72" t="s">
        <v>2894</v>
      </c>
      <c r="D2924" s="72" t="s">
        <v>3230</v>
      </c>
      <c r="E2924" s="72" t="s">
        <v>235</v>
      </c>
      <c r="F2924" s="72" t="s">
        <v>235</v>
      </c>
      <c r="G2924" s="72" t="s">
        <v>252</v>
      </c>
    </row>
    <row r="2925" spans="1:7">
      <c r="A2925" s="72" t="s">
        <v>2894</v>
      </c>
      <c r="D2925" s="72" t="s">
        <v>3231</v>
      </c>
      <c r="E2925" s="72" t="s">
        <v>235</v>
      </c>
      <c r="F2925" s="72" t="s">
        <v>235</v>
      </c>
      <c r="G2925" s="72" t="s">
        <v>242</v>
      </c>
    </row>
    <row r="2926" spans="1:7">
      <c r="A2926" s="72" t="s">
        <v>2894</v>
      </c>
      <c r="D2926" s="72" t="s">
        <v>3232</v>
      </c>
      <c r="E2926" s="72" t="s">
        <v>235</v>
      </c>
      <c r="F2926" s="72" t="s">
        <v>235</v>
      </c>
      <c r="G2926" s="72" t="s">
        <v>242</v>
      </c>
    </row>
    <row r="2927" spans="1:7">
      <c r="A2927" s="72" t="s">
        <v>2894</v>
      </c>
      <c r="D2927" s="72" t="s">
        <v>3233</v>
      </c>
      <c r="E2927" s="72" t="s">
        <v>235</v>
      </c>
      <c r="F2927" s="72" t="s">
        <v>235</v>
      </c>
      <c r="G2927" s="72" t="s">
        <v>252</v>
      </c>
    </row>
    <row r="2928" spans="1:7">
      <c r="A2928" s="72" t="s">
        <v>2894</v>
      </c>
      <c r="D2928" s="72" t="s">
        <v>3234</v>
      </c>
      <c r="E2928" s="72" t="s">
        <v>235</v>
      </c>
      <c r="F2928" s="72" t="s">
        <v>235</v>
      </c>
      <c r="G2928" s="72" t="s">
        <v>242</v>
      </c>
    </row>
    <row r="2929" spans="1:7">
      <c r="A2929" s="72" t="s">
        <v>2894</v>
      </c>
      <c r="D2929" s="72" t="s">
        <v>3235</v>
      </c>
      <c r="E2929" s="72" t="s">
        <v>235</v>
      </c>
      <c r="F2929" s="72" t="s">
        <v>235</v>
      </c>
      <c r="G2929" s="72" t="s">
        <v>242</v>
      </c>
    </row>
    <row r="2930" spans="1:7">
      <c r="A2930" s="72" t="s">
        <v>2894</v>
      </c>
      <c r="D2930" s="72" t="s">
        <v>3236</v>
      </c>
      <c r="E2930" s="72" t="s">
        <v>235</v>
      </c>
      <c r="F2930" s="72" t="s">
        <v>235</v>
      </c>
      <c r="G2930" s="72" t="s">
        <v>252</v>
      </c>
    </row>
    <row r="2931" spans="1:7">
      <c r="A2931" s="72" t="s">
        <v>2894</v>
      </c>
      <c r="D2931" s="72" t="s">
        <v>3237</v>
      </c>
      <c r="E2931" s="72" t="s">
        <v>235</v>
      </c>
      <c r="F2931" s="72" t="s">
        <v>235</v>
      </c>
      <c r="G2931" s="72" t="s">
        <v>242</v>
      </c>
    </row>
    <row r="2932" spans="1:7">
      <c r="A2932" s="72" t="s">
        <v>2894</v>
      </c>
      <c r="D2932" s="72" t="s">
        <v>3238</v>
      </c>
      <c r="E2932" s="72" t="s">
        <v>235</v>
      </c>
      <c r="F2932" s="72" t="s">
        <v>235</v>
      </c>
      <c r="G2932" s="72" t="s">
        <v>242</v>
      </c>
    </row>
    <row r="2933" spans="1:7">
      <c r="A2933" s="72" t="s">
        <v>2894</v>
      </c>
      <c r="D2933" s="72" t="s">
        <v>3239</v>
      </c>
      <c r="E2933" s="72" t="s">
        <v>235</v>
      </c>
      <c r="F2933" s="72" t="s">
        <v>235</v>
      </c>
      <c r="G2933" s="72" t="s">
        <v>252</v>
      </c>
    </row>
    <row r="2934" spans="1:7">
      <c r="A2934" s="72" t="s">
        <v>2894</v>
      </c>
      <c r="D2934" s="72" t="s">
        <v>3240</v>
      </c>
      <c r="E2934" s="72" t="s">
        <v>235</v>
      </c>
      <c r="F2934" s="72" t="s">
        <v>235</v>
      </c>
      <c r="G2934" s="72" t="s">
        <v>242</v>
      </c>
    </row>
    <row r="2935" spans="1:7">
      <c r="A2935" s="72" t="s">
        <v>2894</v>
      </c>
      <c r="D2935" s="72" t="s">
        <v>3241</v>
      </c>
      <c r="E2935" s="72" t="s">
        <v>235</v>
      </c>
      <c r="F2935" s="72" t="s">
        <v>235</v>
      </c>
      <c r="G2935" s="72" t="s">
        <v>242</v>
      </c>
    </row>
    <row r="2936" spans="1:7">
      <c r="A2936" s="72" t="s">
        <v>2894</v>
      </c>
      <c r="D2936" s="72" t="s">
        <v>3242</v>
      </c>
      <c r="E2936" s="72" t="s">
        <v>235</v>
      </c>
      <c r="F2936" s="72" t="s">
        <v>235</v>
      </c>
      <c r="G2936" s="72" t="s">
        <v>252</v>
      </c>
    </row>
    <row r="2937" spans="1:7">
      <c r="A2937" s="72" t="s">
        <v>2894</v>
      </c>
      <c r="D2937" s="72" t="s">
        <v>3243</v>
      </c>
      <c r="E2937" s="72" t="s">
        <v>235</v>
      </c>
      <c r="F2937" s="72" t="s">
        <v>235</v>
      </c>
      <c r="G2937" s="72" t="s">
        <v>242</v>
      </c>
    </row>
    <row r="2938" spans="1:7">
      <c r="A2938" s="72" t="s">
        <v>2894</v>
      </c>
      <c r="D2938" s="72" t="s">
        <v>3244</v>
      </c>
      <c r="E2938" s="72" t="s">
        <v>235</v>
      </c>
      <c r="F2938" s="72" t="s">
        <v>235</v>
      </c>
      <c r="G2938" s="72" t="s">
        <v>242</v>
      </c>
    </row>
    <row r="2939" spans="1:7">
      <c r="A2939" s="72" t="s">
        <v>2894</v>
      </c>
      <c r="D2939" s="72" t="s">
        <v>3245</v>
      </c>
      <c r="E2939" s="72" t="s">
        <v>235</v>
      </c>
      <c r="F2939" s="72" t="s">
        <v>235</v>
      </c>
      <c r="G2939" s="72" t="s">
        <v>252</v>
      </c>
    </row>
    <row r="2940" spans="1:7">
      <c r="A2940" s="72" t="s">
        <v>3246</v>
      </c>
      <c r="D2940" s="72" t="s">
        <v>3247</v>
      </c>
      <c r="E2940" s="72">
        <v>512</v>
      </c>
      <c r="F2940" s="72">
        <v>512</v>
      </c>
      <c r="G2940" s="72" t="s">
        <v>252</v>
      </c>
    </row>
    <row r="2941" spans="1:7">
      <c r="A2941" s="72" t="s">
        <v>3246</v>
      </c>
      <c r="B2941" s="72" t="s">
        <v>6965</v>
      </c>
      <c r="C2941" s="72" t="s">
        <v>6916</v>
      </c>
      <c r="D2941" s="72" t="s">
        <v>3248</v>
      </c>
      <c r="E2941" s="72">
        <v>512</v>
      </c>
      <c r="F2941" s="72">
        <v>512</v>
      </c>
      <c r="G2941" s="72" t="s">
        <v>252</v>
      </c>
    </row>
    <row r="2942" spans="1:7">
      <c r="A2942" s="72" t="s">
        <v>3246</v>
      </c>
      <c r="B2942" s="72" t="s">
        <v>6919</v>
      </c>
      <c r="C2942" s="72" t="s">
        <v>6920</v>
      </c>
      <c r="D2942" s="72" t="s">
        <v>3249</v>
      </c>
      <c r="E2942" s="72">
        <v>512</v>
      </c>
      <c r="F2942" s="72">
        <v>512</v>
      </c>
      <c r="G2942" s="72" t="s">
        <v>252</v>
      </c>
    </row>
    <row r="2943" spans="1:7">
      <c r="A2943" s="72" t="s">
        <v>3246</v>
      </c>
      <c r="B2943" s="72" t="s">
        <v>6966</v>
      </c>
      <c r="C2943" s="72" t="s">
        <v>6916</v>
      </c>
      <c r="D2943" s="72" t="s">
        <v>3250</v>
      </c>
      <c r="E2943" s="72">
        <v>512</v>
      </c>
      <c r="F2943" s="72">
        <v>512</v>
      </c>
      <c r="G2943" s="72" t="s">
        <v>252</v>
      </c>
    </row>
    <row r="2944" spans="1:7">
      <c r="A2944" s="72" t="s">
        <v>3246</v>
      </c>
      <c r="B2944" s="72" t="s">
        <v>6919</v>
      </c>
      <c r="C2944" s="72" t="s">
        <v>6920</v>
      </c>
      <c r="D2944" s="72" t="s">
        <v>3251</v>
      </c>
      <c r="E2944" s="72">
        <v>256</v>
      </c>
      <c r="F2944" s="72">
        <v>256</v>
      </c>
      <c r="G2944" s="72" t="s">
        <v>252</v>
      </c>
    </row>
    <row r="2945" spans="1:7">
      <c r="A2945" s="72" t="s">
        <v>3246</v>
      </c>
      <c r="D2945" s="72" t="s">
        <v>3252</v>
      </c>
      <c r="E2945" s="72" t="s">
        <v>235</v>
      </c>
      <c r="F2945" s="72" t="s">
        <v>235</v>
      </c>
      <c r="G2945" s="72" t="s">
        <v>242</v>
      </c>
    </row>
    <row r="2946" spans="1:7">
      <c r="A2946" s="72" t="s">
        <v>3246</v>
      </c>
      <c r="D2946" s="72" t="s">
        <v>3253</v>
      </c>
      <c r="E2946" s="72" t="s">
        <v>235</v>
      </c>
      <c r="F2946" s="72" t="s">
        <v>235</v>
      </c>
      <c r="G2946" s="72" t="s">
        <v>242</v>
      </c>
    </row>
    <row r="2947" spans="1:7">
      <c r="A2947" s="72" t="s">
        <v>3246</v>
      </c>
      <c r="D2947" s="72" t="s">
        <v>3254</v>
      </c>
      <c r="E2947" s="72" t="s">
        <v>235</v>
      </c>
      <c r="F2947" s="72" t="s">
        <v>235</v>
      </c>
      <c r="G2947" s="72" t="s">
        <v>252</v>
      </c>
    </row>
    <row r="2948" spans="1:7">
      <c r="A2948" s="72" t="s">
        <v>3246</v>
      </c>
      <c r="D2948" s="72" t="s">
        <v>3255</v>
      </c>
      <c r="E2948" s="72" t="s">
        <v>235</v>
      </c>
      <c r="F2948" s="72" t="s">
        <v>235</v>
      </c>
      <c r="G2948" s="72" t="s">
        <v>242</v>
      </c>
    </row>
    <row r="2949" spans="1:7">
      <c r="A2949" s="72" t="s">
        <v>3246</v>
      </c>
      <c r="D2949" s="72" t="s">
        <v>3256</v>
      </c>
      <c r="E2949" s="72" t="s">
        <v>235</v>
      </c>
      <c r="F2949" s="72" t="s">
        <v>235</v>
      </c>
      <c r="G2949" s="72" t="s">
        <v>242</v>
      </c>
    </row>
    <row r="2950" spans="1:7">
      <c r="A2950" s="72" t="s">
        <v>3246</v>
      </c>
      <c r="D2950" s="72" t="s">
        <v>3257</v>
      </c>
      <c r="E2950" s="72" t="s">
        <v>235</v>
      </c>
      <c r="F2950" s="72" t="s">
        <v>235</v>
      </c>
      <c r="G2950" s="72" t="s">
        <v>252</v>
      </c>
    </row>
    <row r="2951" spans="1:7">
      <c r="A2951" s="72" t="s">
        <v>3246</v>
      </c>
      <c r="D2951" s="72" t="s">
        <v>3258</v>
      </c>
      <c r="E2951" s="72" t="s">
        <v>235</v>
      </c>
      <c r="F2951" s="72" t="s">
        <v>235</v>
      </c>
      <c r="G2951" s="72" t="s">
        <v>242</v>
      </c>
    </row>
    <row r="2952" spans="1:7">
      <c r="A2952" s="72" t="s">
        <v>3246</v>
      </c>
      <c r="D2952" s="72" t="s">
        <v>3259</v>
      </c>
      <c r="E2952" s="72" t="s">
        <v>235</v>
      </c>
      <c r="F2952" s="72" t="s">
        <v>235</v>
      </c>
      <c r="G2952" s="72" t="s">
        <v>242</v>
      </c>
    </row>
    <row r="2953" spans="1:7">
      <c r="A2953" s="72" t="s">
        <v>3246</v>
      </c>
      <c r="D2953" s="72" t="s">
        <v>3260</v>
      </c>
      <c r="E2953" s="72" t="s">
        <v>235</v>
      </c>
      <c r="F2953" s="72" t="s">
        <v>235</v>
      </c>
      <c r="G2953" s="72" t="s">
        <v>252</v>
      </c>
    </row>
    <row r="2954" spans="1:7">
      <c r="A2954" s="72" t="s">
        <v>3246</v>
      </c>
      <c r="D2954" s="72" t="s">
        <v>3261</v>
      </c>
      <c r="E2954" s="72" t="s">
        <v>235</v>
      </c>
      <c r="F2954" s="72" t="s">
        <v>235</v>
      </c>
      <c r="G2954" s="72" t="s">
        <v>242</v>
      </c>
    </row>
    <row r="2955" spans="1:7">
      <c r="A2955" s="72" t="s">
        <v>3246</v>
      </c>
      <c r="D2955" s="72" t="s">
        <v>3262</v>
      </c>
      <c r="E2955" s="72" t="s">
        <v>235</v>
      </c>
      <c r="F2955" s="72" t="s">
        <v>235</v>
      </c>
      <c r="G2955" s="72" t="s">
        <v>242</v>
      </c>
    </row>
    <row r="2956" spans="1:7">
      <c r="A2956" s="72" t="s">
        <v>3246</v>
      </c>
      <c r="D2956" s="72" t="s">
        <v>3263</v>
      </c>
      <c r="E2956" s="72" t="s">
        <v>235</v>
      </c>
      <c r="F2956" s="72" t="s">
        <v>235</v>
      </c>
      <c r="G2956" s="72" t="s">
        <v>252</v>
      </c>
    </row>
    <row r="2957" spans="1:7">
      <c r="A2957" s="72" t="s">
        <v>3246</v>
      </c>
      <c r="D2957" s="72" t="s">
        <v>3264</v>
      </c>
      <c r="E2957" s="72" t="s">
        <v>235</v>
      </c>
      <c r="F2957" s="72" t="s">
        <v>235</v>
      </c>
      <c r="G2957" s="72" t="s">
        <v>242</v>
      </c>
    </row>
    <row r="2958" spans="1:7">
      <c r="A2958" s="72" t="s">
        <v>3246</v>
      </c>
      <c r="D2958" s="72" t="s">
        <v>3265</v>
      </c>
      <c r="E2958" s="72" t="s">
        <v>235</v>
      </c>
      <c r="F2958" s="72" t="s">
        <v>235</v>
      </c>
      <c r="G2958" s="72" t="s">
        <v>242</v>
      </c>
    </row>
    <row r="2959" spans="1:7">
      <c r="A2959" s="72" t="s">
        <v>3246</v>
      </c>
      <c r="D2959" s="72" t="s">
        <v>3266</v>
      </c>
      <c r="E2959" s="72" t="s">
        <v>235</v>
      </c>
      <c r="F2959" s="72" t="s">
        <v>235</v>
      </c>
      <c r="G2959" s="72" t="s">
        <v>252</v>
      </c>
    </row>
    <row r="2960" spans="1:7">
      <c r="A2960" s="72" t="s">
        <v>3246</v>
      </c>
      <c r="D2960" s="72" t="s">
        <v>3267</v>
      </c>
      <c r="E2960" s="72" t="s">
        <v>235</v>
      </c>
      <c r="F2960" s="72" t="s">
        <v>235</v>
      </c>
      <c r="G2960" s="72" t="s">
        <v>242</v>
      </c>
    </row>
    <row r="2961" spans="1:7">
      <c r="A2961" s="72" t="s">
        <v>3246</v>
      </c>
      <c r="D2961" s="72" t="s">
        <v>3268</v>
      </c>
      <c r="E2961" s="72" t="s">
        <v>235</v>
      </c>
      <c r="F2961" s="72" t="s">
        <v>235</v>
      </c>
      <c r="G2961" s="72" t="s">
        <v>242</v>
      </c>
    </row>
    <row r="2962" spans="1:7">
      <c r="A2962" s="72" t="s">
        <v>3246</v>
      </c>
      <c r="D2962" s="72" t="s">
        <v>3269</v>
      </c>
      <c r="E2962" s="72" t="s">
        <v>235</v>
      </c>
      <c r="F2962" s="72" t="s">
        <v>235</v>
      </c>
      <c r="G2962" s="72" t="s">
        <v>252</v>
      </c>
    </row>
    <row r="2963" spans="1:7">
      <c r="A2963" s="72" t="s">
        <v>3246</v>
      </c>
      <c r="D2963" s="72" t="s">
        <v>3270</v>
      </c>
      <c r="E2963" s="72" t="s">
        <v>235</v>
      </c>
      <c r="F2963" s="72" t="s">
        <v>235</v>
      </c>
      <c r="G2963" s="72" t="s">
        <v>242</v>
      </c>
    </row>
    <row r="2964" spans="1:7">
      <c r="A2964" s="72" t="s">
        <v>3246</v>
      </c>
      <c r="D2964" s="72" t="s">
        <v>3271</v>
      </c>
      <c r="E2964" s="72" t="s">
        <v>235</v>
      </c>
      <c r="F2964" s="72" t="s">
        <v>235</v>
      </c>
      <c r="G2964" s="72" t="s">
        <v>242</v>
      </c>
    </row>
    <row r="2965" spans="1:7">
      <c r="A2965" s="72" t="s">
        <v>3246</v>
      </c>
      <c r="D2965" s="72" t="s">
        <v>3272</v>
      </c>
      <c r="E2965" s="72" t="s">
        <v>235</v>
      </c>
      <c r="F2965" s="72" t="s">
        <v>235</v>
      </c>
      <c r="G2965" s="72" t="s">
        <v>252</v>
      </c>
    </row>
    <row r="2966" spans="1:7">
      <c r="A2966" s="72" t="s">
        <v>3246</v>
      </c>
      <c r="D2966" s="72" t="s">
        <v>3273</v>
      </c>
      <c r="E2966" s="72" t="s">
        <v>235</v>
      </c>
      <c r="F2966" s="72" t="s">
        <v>235</v>
      </c>
      <c r="G2966" s="72" t="s">
        <v>242</v>
      </c>
    </row>
    <row r="2967" spans="1:7">
      <c r="A2967" s="72" t="s">
        <v>3246</v>
      </c>
      <c r="D2967" s="72" t="s">
        <v>3274</v>
      </c>
      <c r="E2967" s="72" t="s">
        <v>235</v>
      </c>
      <c r="F2967" s="72" t="s">
        <v>235</v>
      </c>
      <c r="G2967" s="72" t="s">
        <v>242</v>
      </c>
    </row>
    <row r="2968" spans="1:7">
      <c r="A2968" s="72" t="s">
        <v>3246</v>
      </c>
      <c r="D2968" s="72" t="s">
        <v>3275</v>
      </c>
      <c r="E2968" s="72" t="s">
        <v>235</v>
      </c>
      <c r="F2968" s="72" t="s">
        <v>235</v>
      </c>
      <c r="G2968" s="72" t="s">
        <v>252</v>
      </c>
    </row>
    <row r="2969" spans="1:7">
      <c r="A2969" s="72" t="s">
        <v>3246</v>
      </c>
      <c r="D2969" s="72" t="s">
        <v>3276</v>
      </c>
      <c r="E2969" s="72" t="s">
        <v>235</v>
      </c>
      <c r="F2969" s="72" t="s">
        <v>235</v>
      </c>
      <c r="G2969" s="72" t="s">
        <v>242</v>
      </c>
    </row>
    <row r="2970" spans="1:7">
      <c r="A2970" s="72" t="s">
        <v>3246</v>
      </c>
      <c r="D2970" s="72" t="s">
        <v>3277</v>
      </c>
      <c r="E2970" s="72" t="s">
        <v>235</v>
      </c>
      <c r="F2970" s="72" t="s">
        <v>235</v>
      </c>
      <c r="G2970" s="72" t="s">
        <v>242</v>
      </c>
    </row>
    <row r="2971" spans="1:7">
      <c r="A2971" s="72" t="s">
        <v>3246</v>
      </c>
      <c r="D2971" s="72" t="s">
        <v>3278</v>
      </c>
      <c r="E2971" s="72" t="s">
        <v>235</v>
      </c>
      <c r="F2971" s="72" t="s">
        <v>235</v>
      </c>
      <c r="G2971" s="72" t="s">
        <v>252</v>
      </c>
    </row>
    <row r="2972" spans="1:7">
      <c r="A2972" s="72" t="s">
        <v>3246</v>
      </c>
      <c r="D2972" s="72" t="s">
        <v>3279</v>
      </c>
      <c r="E2972" s="72" t="s">
        <v>235</v>
      </c>
      <c r="F2972" s="72" t="s">
        <v>235</v>
      </c>
      <c r="G2972" s="72" t="s">
        <v>242</v>
      </c>
    </row>
    <row r="2973" spans="1:7">
      <c r="A2973" s="72" t="s">
        <v>3246</v>
      </c>
      <c r="D2973" s="72" t="s">
        <v>3280</v>
      </c>
      <c r="E2973" s="72" t="s">
        <v>235</v>
      </c>
      <c r="F2973" s="72" t="s">
        <v>235</v>
      </c>
      <c r="G2973" s="72" t="s">
        <v>242</v>
      </c>
    </row>
    <row r="2974" spans="1:7">
      <c r="A2974" s="72" t="s">
        <v>3246</v>
      </c>
      <c r="D2974" s="72" t="s">
        <v>3281</v>
      </c>
      <c r="E2974" s="72" t="s">
        <v>235</v>
      </c>
      <c r="F2974" s="72" t="s">
        <v>235</v>
      </c>
      <c r="G2974" s="72" t="s">
        <v>252</v>
      </c>
    </row>
    <row r="2975" spans="1:7">
      <c r="A2975" s="72" t="s">
        <v>3246</v>
      </c>
      <c r="D2975" s="72" t="s">
        <v>3282</v>
      </c>
      <c r="E2975" s="72" t="s">
        <v>235</v>
      </c>
      <c r="F2975" s="72" t="s">
        <v>235</v>
      </c>
      <c r="G2975" s="72" t="s">
        <v>242</v>
      </c>
    </row>
    <row r="2976" spans="1:7">
      <c r="A2976" s="72" t="s">
        <v>3246</v>
      </c>
      <c r="D2976" s="72" t="s">
        <v>3283</v>
      </c>
      <c r="E2976" s="72" t="s">
        <v>235</v>
      </c>
      <c r="F2976" s="72" t="s">
        <v>235</v>
      </c>
      <c r="G2976" s="72" t="s">
        <v>242</v>
      </c>
    </row>
    <row r="2977" spans="1:7">
      <c r="A2977" s="72" t="s">
        <v>3246</v>
      </c>
      <c r="D2977" s="72" t="s">
        <v>3284</v>
      </c>
      <c r="E2977" s="72" t="s">
        <v>235</v>
      </c>
      <c r="F2977" s="72" t="s">
        <v>235</v>
      </c>
      <c r="G2977" s="72" t="s">
        <v>252</v>
      </c>
    </row>
    <row r="2978" spans="1:7">
      <c r="A2978" s="72" t="s">
        <v>3246</v>
      </c>
      <c r="D2978" s="72" t="s">
        <v>3285</v>
      </c>
      <c r="E2978" s="72" t="s">
        <v>235</v>
      </c>
      <c r="F2978" s="72" t="s">
        <v>235</v>
      </c>
      <c r="G2978" s="72" t="s">
        <v>242</v>
      </c>
    </row>
    <row r="2979" spans="1:7">
      <c r="A2979" s="72" t="s">
        <v>3246</v>
      </c>
      <c r="D2979" s="72" t="s">
        <v>3286</v>
      </c>
      <c r="E2979" s="72" t="s">
        <v>235</v>
      </c>
      <c r="F2979" s="72" t="s">
        <v>235</v>
      </c>
      <c r="G2979" s="72" t="s">
        <v>242</v>
      </c>
    </row>
    <row r="2980" spans="1:7">
      <c r="A2980" s="72" t="s">
        <v>3246</v>
      </c>
      <c r="D2980" s="72" t="s">
        <v>3287</v>
      </c>
      <c r="E2980" s="72" t="s">
        <v>235</v>
      </c>
      <c r="F2980" s="72" t="s">
        <v>235</v>
      </c>
      <c r="G2980" s="72" t="s">
        <v>252</v>
      </c>
    </row>
    <row r="2981" spans="1:7">
      <c r="A2981" s="72" t="s">
        <v>3246</v>
      </c>
      <c r="D2981" s="72" t="s">
        <v>3288</v>
      </c>
      <c r="E2981" s="72" t="s">
        <v>235</v>
      </c>
      <c r="F2981" s="72" t="s">
        <v>235</v>
      </c>
      <c r="G2981" s="72" t="s">
        <v>242</v>
      </c>
    </row>
    <row r="2982" spans="1:7">
      <c r="A2982" s="72" t="s">
        <v>3246</v>
      </c>
      <c r="D2982" s="72" t="s">
        <v>3289</v>
      </c>
      <c r="E2982" s="72" t="s">
        <v>235</v>
      </c>
      <c r="F2982" s="72" t="s">
        <v>235</v>
      </c>
      <c r="G2982" s="72" t="s">
        <v>242</v>
      </c>
    </row>
    <row r="2983" spans="1:7">
      <c r="A2983" s="72" t="s">
        <v>3246</v>
      </c>
      <c r="D2983" s="72" t="s">
        <v>3290</v>
      </c>
      <c r="E2983" s="72" t="s">
        <v>235</v>
      </c>
      <c r="F2983" s="72" t="s">
        <v>235</v>
      </c>
      <c r="G2983" s="72" t="s">
        <v>252</v>
      </c>
    </row>
    <row r="2984" spans="1:7">
      <c r="A2984" s="72" t="s">
        <v>3246</v>
      </c>
      <c r="D2984" s="72" t="s">
        <v>3291</v>
      </c>
      <c r="E2984" s="72" t="s">
        <v>235</v>
      </c>
      <c r="F2984" s="72" t="s">
        <v>235</v>
      </c>
      <c r="G2984" s="72" t="s">
        <v>242</v>
      </c>
    </row>
    <row r="2985" spans="1:7">
      <c r="A2985" s="72" t="s">
        <v>3246</v>
      </c>
      <c r="D2985" s="72" t="s">
        <v>3292</v>
      </c>
      <c r="E2985" s="72" t="s">
        <v>235</v>
      </c>
      <c r="F2985" s="72" t="s">
        <v>235</v>
      </c>
      <c r="G2985" s="72" t="s">
        <v>242</v>
      </c>
    </row>
    <row r="2986" spans="1:7">
      <c r="A2986" s="72" t="s">
        <v>3246</v>
      </c>
      <c r="D2986" s="72" t="s">
        <v>3293</v>
      </c>
      <c r="E2986" s="72" t="s">
        <v>235</v>
      </c>
      <c r="F2986" s="72" t="s">
        <v>235</v>
      </c>
      <c r="G2986" s="72" t="s">
        <v>252</v>
      </c>
    </row>
    <row r="2987" spans="1:7">
      <c r="A2987" s="72" t="s">
        <v>3246</v>
      </c>
      <c r="D2987" s="72" t="s">
        <v>3294</v>
      </c>
      <c r="E2987" s="72" t="s">
        <v>235</v>
      </c>
      <c r="F2987" s="72" t="s">
        <v>235</v>
      </c>
      <c r="G2987" s="72" t="s">
        <v>242</v>
      </c>
    </row>
    <row r="2988" spans="1:7">
      <c r="A2988" s="72" t="s">
        <v>3246</v>
      </c>
      <c r="D2988" s="72" t="s">
        <v>3295</v>
      </c>
      <c r="E2988" s="72" t="s">
        <v>235</v>
      </c>
      <c r="F2988" s="72" t="s">
        <v>235</v>
      </c>
      <c r="G2988" s="72" t="s">
        <v>242</v>
      </c>
    </row>
    <row r="2989" spans="1:7">
      <c r="A2989" s="72" t="s">
        <v>3246</v>
      </c>
      <c r="D2989" s="72" t="s">
        <v>3296</v>
      </c>
      <c r="E2989" s="72" t="s">
        <v>235</v>
      </c>
      <c r="F2989" s="72" t="s">
        <v>235</v>
      </c>
      <c r="G2989" s="72" t="s">
        <v>252</v>
      </c>
    </row>
    <row r="2990" spans="1:7">
      <c r="A2990" s="72" t="s">
        <v>3246</v>
      </c>
      <c r="D2990" s="72" t="s">
        <v>3297</v>
      </c>
      <c r="E2990" s="72" t="s">
        <v>235</v>
      </c>
      <c r="F2990" s="72" t="s">
        <v>235</v>
      </c>
      <c r="G2990" s="72" t="s">
        <v>242</v>
      </c>
    </row>
    <row r="2991" spans="1:7">
      <c r="A2991" s="72" t="s">
        <v>3246</v>
      </c>
      <c r="D2991" s="72" t="s">
        <v>3298</v>
      </c>
      <c r="E2991" s="72" t="s">
        <v>235</v>
      </c>
      <c r="F2991" s="72" t="s">
        <v>235</v>
      </c>
      <c r="G2991" s="72" t="s">
        <v>242</v>
      </c>
    </row>
    <row r="2992" spans="1:7">
      <c r="A2992" s="72" t="s">
        <v>3246</v>
      </c>
      <c r="D2992" s="72" t="s">
        <v>3299</v>
      </c>
      <c r="E2992" s="72" t="s">
        <v>235</v>
      </c>
      <c r="F2992" s="72" t="s">
        <v>235</v>
      </c>
      <c r="G2992" s="72" t="s">
        <v>252</v>
      </c>
    </row>
    <row r="2993" spans="1:7">
      <c r="A2993" s="72" t="s">
        <v>3246</v>
      </c>
      <c r="D2993" s="72" t="s">
        <v>3300</v>
      </c>
      <c r="E2993" s="72" t="s">
        <v>235</v>
      </c>
      <c r="F2993" s="72" t="s">
        <v>235</v>
      </c>
      <c r="G2993" s="72" t="s">
        <v>242</v>
      </c>
    </row>
    <row r="2994" spans="1:7">
      <c r="A2994" s="72" t="s">
        <v>3246</v>
      </c>
      <c r="D2994" s="72" t="s">
        <v>3301</v>
      </c>
      <c r="E2994" s="72" t="s">
        <v>235</v>
      </c>
      <c r="F2994" s="72" t="s">
        <v>235</v>
      </c>
      <c r="G2994" s="72" t="s">
        <v>242</v>
      </c>
    </row>
    <row r="2995" spans="1:7">
      <c r="A2995" s="72" t="s">
        <v>3246</v>
      </c>
      <c r="D2995" s="72" t="s">
        <v>3302</v>
      </c>
      <c r="E2995" s="72" t="s">
        <v>235</v>
      </c>
      <c r="F2995" s="72" t="s">
        <v>235</v>
      </c>
      <c r="G2995" s="72" t="s">
        <v>252</v>
      </c>
    </row>
    <row r="2996" spans="1:7">
      <c r="A2996" s="72" t="s">
        <v>3246</v>
      </c>
      <c r="D2996" s="72" t="s">
        <v>3303</v>
      </c>
      <c r="E2996" s="72" t="s">
        <v>235</v>
      </c>
      <c r="F2996" s="72" t="s">
        <v>235</v>
      </c>
      <c r="G2996" s="72" t="s">
        <v>242</v>
      </c>
    </row>
    <row r="2997" spans="1:7">
      <c r="A2997" s="72" t="s">
        <v>3246</v>
      </c>
      <c r="D2997" s="72" t="s">
        <v>3304</v>
      </c>
      <c r="E2997" s="72" t="s">
        <v>235</v>
      </c>
      <c r="F2997" s="72" t="s">
        <v>235</v>
      </c>
      <c r="G2997" s="72" t="s">
        <v>242</v>
      </c>
    </row>
    <row r="2998" spans="1:7">
      <c r="A2998" s="72" t="s">
        <v>3246</v>
      </c>
      <c r="D2998" s="72" t="s">
        <v>3305</v>
      </c>
      <c r="E2998" s="72" t="s">
        <v>235</v>
      </c>
      <c r="F2998" s="72" t="s">
        <v>235</v>
      </c>
      <c r="G2998" s="72" t="s">
        <v>252</v>
      </c>
    </row>
    <row r="2999" spans="1:7">
      <c r="A2999" s="72" t="s">
        <v>3246</v>
      </c>
      <c r="D2999" s="72" t="s">
        <v>3306</v>
      </c>
      <c r="E2999" s="72" t="s">
        <v>235</v>
      </c>
      <c r="F2999" s="72" t="s">
        <v>235</v>
      </c>
      <c r="G2999" s="72" t="s">
        <v>242</v>
      </c>
    </row>
    <row r="3000" spans="1:7">
      <c r="A3000" s="72" t="s">
        <v>3246</v>
      </c>
      <c r="D3000" s="72" t="s">
        <v>3307</v>
      </c>
      <c r="E3000" s="72" t="s">
        <v>235</v>
      </c>
      <c r="F3000" s="72" t="s">
        <v>235</v>
      </c>
      <c r="G3000" s="72" t="s">
        <v>242</v>
      </c>
    </row>
    <row r="3001" spans="1:7">
      <c r="A3001" s="72" t="s">
        <v>3246</v>
      </c>
      <c r="D3001" s="72" t="s">
        <v>3308</v>
      </c>
      <c r="E3001" s="72" t="s">
        <v>235</v>
      </c>
      <c r="F3001" s="72" t="s">
        <v>235</v>
      </c>
      <c r="G3001" s="72" t="s">
        <v>252</v>
      </c>
    </row>
    <row r="3002" spans="1:7">
      <c r="A3002" s="72" t="s">
        <v>3246</v>
      </c>
      <c r="D3002" s="72" t="s">
        <v>3309</v>
      </c>
      <c r="E3002" s="72" t="s">
        <v>235</v>
      </c>
      <c r="F3002" s="72" t="s">
        <v>235</v>
      </c>
      <c r="G3002" s="72" t="s">
        <v>242</v>
      </c>
    </row>
    <row r="3003" spans="1:7">
      <c r="A3003" s="72" t="s">
        <v>3246</v>
      </c>
      <c r="D3003" s="72" t="s">
        <v>3310</v>
      </c>
      <c r="E3003" s="72" t="s">
        <v>235</v>
      </c>
      <c r="F3003" s="72" t="s">
        <v>235</v>
      </c>
      <c r="G3003" s="72" t="s">
        <v>242</v>
      </c>
    </row>
    <row r="3004" spans="1:7">
      <c r="A3004" s="72" t="s">
        <v>3246</v>
      </c>
      <c r="D3004" s="72" t="s">
        <v>3311</v>
      </c>
      <c r="E3004" s="72" t="s">
        <v>235</v>
      </c>
      <c r="F3004" s="72" t="s">
        <v>235</v>
      </c>
      <c r="G3004" s="72" t="s">
        <v>252</v>
      </c>
    </row>
    <row r="3005" spans="1:7">
      <c r="A3005" s="72" t="s">
        <v>3246</v>
      </c>
      <c r="D3005" s="72" t="s">
        <v>3312</v>
      </c>
      <c r="E3005" s="72" t="s">
        <v>235</v>
      </c>
      <c r="F3005" s="72" t="s">
        <v>235</v>
      </c>
      <c r="G3005" s="72" t="s">
        <v>242</v>
      </c>
    </row>
    <row r="3006" spans="1:7">
      <c r="A3006" s="72" t="s">
        <v>3246</v>
      </c>
      <c r="D3006" s="72" t="s">
        <v>3313</v>
      </c>
      <c r="E3006" s="72" t="s">
        <v>235</v>
      </c>
      <c r="F3006" s="72" t="s">
        <v>235</v>
      </c>
      <c r="G3006" s="72" t="s">
        <v>242</v>
      </c>
    </row>
    <row r="3007" spans="1:7">
      <c r="A3007" s="72" t="s">
        <v>3246</v>
      </c>
      <c r="D3007" s="72" t="s">
        <v>3314</v>
      </c>
      <c r="E3007" s="72" t="s">
        <v>235</v>
      </c>
      <c r="F3007" s="72" t="s">
        <v>235</v>
      </c>
      <c r="G3007" s="72" t="s">
        <v>252</v>
      </c>
    </row>
    <row r="3008" spans="1:7">
      <c r="A3008" s="72" t="s">
        <v>3246</v>
      </c>
      <c r="D3008" s="72" t="s">
        <v>3315</v>
      </c>
      <c r="E3008" s="72" t="s">
        <v>235</v>
      </c>
      <c r="F3008" s="72" t="s">
        <v>235</v>
      </c>
      <c r="G3008" s="72" t="s">
        <v>242</v>
      </c>
    </row>
    <row r="3009" spans="1:7">
      <c r="A3009" s="72" t="s">
        <v>3246</v>
      </c>
      <c r="D3009" s="72" t="s">
        <v>3316</v>
      </c>
      <c r="E3009" s="72" t="s">
        <v>235</v>
      </c>
      <c r="F3009" s="72" t="s">
        <v>235</v>
      </c>
      <c r="G3009" s="72" t="s">
        <v>242</v>
      </c>
    </row>
    <row r="3010" spans="1:7">
      <c r="A3010" s="72" t="s">
        <v>3246</v>
      </c>
      <c r="D3010" s="72" t="s">
        <v>3317</v>
      </c>
      <c r="E3010" s="72" t="s">
        <v>235</v>
      </c>
      <c r="F3010" s="72" t="s">
        <v>235</v>
      </c>
      <c r="G3010" s="72" t="s">
        <v>252</v>
      </c>
    </row>
    <row r="3011" spans="1:7">
      <c r="A3011" s="72" t="s">
        <v>3246</v>
      </c>
      <c r="D3011" s="72" t="s">
        <v>3318</v>
      </c>
      <c r="E3011" s="72" t="s">
        <v>235</v>
      </c>
      <c r="F3011" s="72" t="s">
        <v>235</v>
      </c>
      <c r="G3011" s="72" t="s">
        <v>242</v>
      </c>
    </row>
    <row r="3012" spans="1:7">
      <c r="A3012" s="72" t="s">
        <v>3246</v>
      </c>
      <c r="D3012" s="72" t="s">
        <v>3319</v>
      </c>
      <c r="E3012" s="72" t="s">
        <v>235</v>
      </c>
      <c r="F3012" s="72" t="s">
        <v>235</v>
      </c>
      <c r="G3012" s="72" t="s">
        <v>242</v>
      </c>
    </row>
    <row r="3013" spans="1:7">
      <c r="A3013" s="72" t="s">
        <v>3246</v>
      </c>
      <c r="D3013" s="72" t="s">
        <v>3320</v>
      </c>
      <c r="E3013" s="72" t="s">
        <v>235</v>
      </c>
      <c r="F3013" s="72" t="s">
        <v>235</v>
      </c>
      <c r="G3013" s="72" t="s">
        <v>252</v>
      </c>
    </row>
    <row r="3014" spans="1:7">
      <c r="A3014" s="72" t="s">
        <v>3246</v>
      </c>
      <c r="D3014" s="72" t="s">
        <v>3321</v>
      </c>
      <c r="E3014" s="72" t="s">
        <v>235</v>
      </c>
      <c r="F3014" s="72" t="s">
        <v>235</v>
      </c>
      <c r="G3014" s="72" t="s">
        <v>242</v>
      </c>
    </row>
    <row r="3015" spans="1:7">
      <c r="A3015" s="72" t="s">
        <v>3246</v>
      </c>
      <c r="D3015" s="72" t="s">
        <v>3322</v>
      </c>
      <c r="E3015" s="72" t="s">
        <v>235</v>
      </c>
      <c r="F3015" s="72" t="s">
        <v>235</v>
      </c>
      <c r="G3015" s="72" t="s">
        <v>242</v>
      </c>
    </row>
    <row r="3016" spans="1:7">
      <c r="A3016" s="72" t="s">
        <v>3246</v>
      </c>
      <c r="D3016" s="72" t="s">
        <v>3323</v>
      </c>
      <c r="E3016" s="72" t="s">
        <v>235</v>
      </c>
      <c r="F3016" s="72" t="s">
        <v>235</v>
      </c>
      <c r="G3016" s="72" t="s">
        <v>252</v>
      </c>
    </row>
    <row r="3017" spans="1:7">
      <c r="A3017" s="72" t="s">
        <v>3246</v>
      </c>
      <c r="D3017" s="72" t="s">
        <v>3324</v>
      </c>
      <c r="E3017" s="72" t="s">
        <v>235</v>
      </c>
      <c r="F3017" s="72" t="s">
        <v>235</v>
      </c>
      <c r="G3017" s="72" t="s">
        <v>242</v>
      </c>
    </row>
    <row r="3018" spans="1:7">
      <c r="A3018" s="72" t="s">
        <v>3246</v>
      </c>
      <c r="D3018" s="72" t="s">
        <v>3325</v>
      </c>
      <c r="E3018" s="72" t="s">
        <v>235</v>
      </c>
      <c r="F3018" s="72" t="s">
        <v>235</v>
      </c>
      <c r="G3018" s="72" t="s">
        <v>242</v>
      </c>
    </row>
    <row r="3019" spans="1:7">
      <c r="A3019" s="72" t="s">
        <v>3246</v>
      </c>
      <c r="D3019" s="72" t="s">
        <v>3326</v>
      </c>
      <c r="E3019" s="72" t="s">
        <v>235</v>
      </c>
      <c r="F3019" s="72" t="s">
        <v>235</v>
      </c>
      <c r="G3019" s="72" t="s">
        <v>252</v>
      </c>
    </row>
    <row r="3020" spans="1:7">
      <c r="A3020" s="72" t="s">
        <v>3246</v>
      </c>
      <c r="D3020" s="72" t="s">
        <v>3327</v>
      </c>
      <c r="E3020" s="72" t="s">
        <v>235</v>
      </c>
      <c r="F3020" s="72" t="s">
        <v>235</v>
      </c>
      <c r="G3020" s="72" t="s">
        <v>242</v>
      </c>
    </row>
    <row r="3021" spans="1:7">
      <c r="A3021" s="72" t="s">
        <v>3246</v>
      </c>
      <c r="D3021" s="72" t="s">
        <v>3328</v>
      </c>
      <c r="E3021" s="72" t="s">
        <v>235</v>
      </c>
      <c r="F3021" s="72" t="s">
        <v>235</v>
      </c>
      <c r="G3021" s="72" t="s">
        <v>242</v>
      </c>
    </row>
    <row r="3022" spans="1:7">
      <c r="A3022" s="72" t="s">
        <v>3246</v>
      </c>
      <c r="D3022" s="72" t="s">
        <v>3329</v>
      </c>
      <c r="E3022" s="72" t="s">
        <v>235</v>
      </c>
      <c r="F3022" s="72" t="s">
        <v>235</v>
      </c>
      <c r="G3022" s="72" t="s">
        <v>252</v>
      </c>
    </row>
    <row r="3023" spans="1:7">
      <c r="A3023" s="72" t="s">
        <v>3246</v>
      </c>
      <c r="D3023" s="72" t="s">
        <v>3330</v>
      </c>
      <c r="E3023" s="72" t="s">
        <v>235</v>
      </c>
      <c r="F3023" s="72" t="s">
        <v>235</v>
      </c>
      <c r="G3023" s="72" t="s">
        <v>242</v>
      </c>
    </row>
    <row r="3024" spans="1:7">
      <c r="A3024" s="72" t="s">
        <v>3246</v>
      </c>
      <c r="D3024" s="72" t="s">
        <v>3331</v>
      </c>
      <c r="E3024" s="72" t="s">
        <v>235</v>
      </c>
      <c r="F3024" s="72" t="s">
        <v>235</v>
      </c>
      <c r="G3024" s="72" t="s">
        <v>242</v>
      </c>
    </row>
    <row r="3025" spans="1:7">
      <c r="A3025" s="72" t="s">
        <v>3246</v>
      </c>
      <c r="D3025" s="72" t="s">
        <v>3332</v>
      </c>
      <c r="E3025" s="72" t="s">
        <v>235</v>
      </c>
      <c r="F3025" s="72" t="s">
        <v>235</v>
      </c>
      <c r="G3025" s="72" t="s">
        <v>252</v>
      </c>
    </row>
    <row r="3026" spans="1:7">
      <c r="A3026" s="72" t="s">
        <v>3246</v>
      </c>
      <c r="D3026" s="72" t="s">
        <v>3333</v>
      </c>
      <c r="E3026" s="72" t="s">
        <v>235</v>
      </c>
      <c r="F3026" s="72" t="s">
        <v>235</v>
      </c>
      <c r="G3026" s="72" t="s">
        <v>242</v>
      </c>
    </row>
    <row r="3027" spans="1:7">
      <c r="A3027" s="72" t="s">
        <v>3246</v>
      </c>
      <c r="D3027" s="72" t="s">
        <v>3334</v>
      </c>
      <c r="E3027" s="72" t="s">
        <v>235</v>
      </c>
      <c r="F3027" s="72" t="s">
        <v>235</v>
      </c>
      <c r="G3027" s="72" t="s">
        <v>242</v>
      </c>
    </row>
    <row r="3028" spans="1:7">
      <c r="A3028" s="72" t="s">
        <v>3246</v>
      </c>
      <c r="D3028" s="72" t="s">
        <v>3335</v>
      </c>
      <c r="E3028" s="72" t="s">
        <v>235</v>
      </c>
      <c r="F3028" s="72" t="s">
        <v>235</v>
      </c>
      <c r="G3028" s="72" t="s">
        <v>252</v>
      </c>
    </row>
    <row r="3029" spans="1:7">
      <c r="A3029" s="72" t="s">
        <v>3246</v>
      </c>
      <c r="D3029" s="72" t="s">
        <v>3336</v>
      </c>
      <c r="E3029" s="72" t="s">
        <v>235</v>
      </c>
      <c r="F3029" s="72" t="s">
        <v>235</v>
      </c>
      <c r="G3029" s="72" t="s">
        <v>242</v>
      </c>
    </row>
    <row r="3030" spans="1:7">
      <c r="A3030" s="72" t="s">
        <v>3246</v>
      </c>
      <c r="D3030" s="72" t="s">
        <v>3337</v>
      </c>
      <c r="E3030" s="72" t="s">
        <v>235</v>
      </c>
      <c r="F3030" s="72" t="s">
        <v>235</v>
      </c>
      <c r="G3030" s="72" t="s">
        <v>242</v>
      </c>
    </row>
    <row r="3031" spans="1:7">
      <c r="A3031" s="72" t="s">
        <v>3246</v>
      </c>
      <c r="D3031" s="72" t="s">
        <v>3338</v>
      </c>
      <c r="E3031" s="72" t="s">
        <v>235</v>
      </c>
      <c r="F3031" s="72" t="s">
        <v>235</v>
      </c>
      <c r="G3031" s="72" t="s">
        <v>252</v>
      </c>
    </row>
    <row r="3032" spans="1:7">
      <c r="A3032" s="72" t="s">
        <v>3246</v>
      </c>
      <c r="D3032" s="72" t="s">
        <v>3339</v>
      </c>
      <c r="E3032" s="72" t="s">
        <v>235</v>
      </c>
      <c r="F3032" s="72" t="s">
        <v>235</v>
      </c>
      <c r="G3032" s="72" t="s">
        <v>242</v>
      </c>
    </row>
    <row r="3033" spans="1:7">
      <c r="A3033" s="72" t="s">
        <v>3246</v>
      </c>
      <c r="D3033" s="72" t="s">
        <v>3340</v>
      </c>
      <c r="E3033" s="72" t="s">
        <v>235</v>
      </c>
      <c r="F3033" s="72" t="s">
        <v>235</v>
      </c>
      <c r="G3033" s="72" t="s">
        <v>242</v>
      </c>
    </row>
    <row r="3034" spans="1:7">
      <c r="A3034" s="72" t="s">
        <v>3246</v>
      </c>
      <c r="D3034" s="72" t="s">
        <v>3341</v>
      </c>
      <c r="E3034" s="72" t="s">
        <v>235</v>
      </c>
      <c r="F3034" s="72" t="s">
        <v>235</v>
      </c>
      <c r="G3034" s="72" t="s">
        <v>252</v>
      </c>
    </row>
    <row r="3035" spans="1:7">
      <c r="A3035" s="72" t="s">
        <v>3246</v>
      </c>
      <c r="D3035" s="72" t="s">
        <v>3342</v>
      </c>
      <c r="E3035" s="72" t="s">
        <v>235</v>
      </c>
      <c r="F3035" s="72" t="s">
        <v>235</v>
      </c>
      <c r="G3035" s="72" t="s">
        <v>242</v>
      </c>
    </row>
    <row r="3036" spans="1:7">
      <c r="A3036" s="72" t="s">
        <v>3246</v>
      </c>
      <c r="D3036" s="72" t="s">
        <v>3343</v>
      </c>
      <c r="E3036" s="72" t="s">
        <v>235</v>
      </c>
      <c r="F3036" s="72" t="s">
        <v>235</v>
      </c>
      <c r="G3036" s="72" t="s">
        <v>242</v>
      </c>
    </row>
    <row r="3037" spans="1:7">
      <c r="A3037" s="72" t="s">
        <v>3246</v>
      </c>
      <c r="D3037" s="72" t="s">
        <v>3344</v>
      </c>
      <c r="E3037" s="72" t="s">
        <v>235</v>
      </c>
      <c r="F3037" s="72" t="s">
        <v>235</v>
      </c>
      <c r="G3037" s="72" t="s">
        <v>252</v>
      </c>
    </row>
    <row r="3038" spans="1:7">
      <c r="A3038" s="72" t="s">
        <v>3246</v>
      </c>
      <c r="D3038" s="72" t="s">
        <v>3345</v>
      </c>
      <c r="E3038" s="72" t="s">
        <v>235</v>
      </c>
      <c r="F3038" s="72" t="s">
        <v>235</v>
      </c>
      <c r="G3038" s="72" t="s">
        <v>242</v>
      </c>
    </row>
    <row r="3039" spans="1:7">
      <c r="A3039" s="72" t="s">
        <v>3246</v>
      </c>
      <c r="D3039" s="72" t="s">
        <v>3346</v>
      </c>
      <c r="E3039" s="72" t="s">
        <v>235</v>
      </c>
      <c r="F3039" s="72" t="s">
        <v>235</v>
      </c>
      <c r="G3039" s="72" t="s">
        <v>242</v>
      </c>
    </row>
    <row r="3040" spans="1:7">
      <c r="A3040" s="72" t="s">
        <v>3246</v>
      </c>
      <c r="D3040" s="72" t="s">
        <v>3347</v>
      </c>
      <c r="E3040" s="72" t="s">
        <v>235</v>
      </c>
      <c r="F3040" s="72" t="s">
        <v>235</v>
      </c>
      <c r="G3040" s="72" t="s">
        <v>252</v>
      </c>
    </row>
    <row r="3041" spans="1:7">
      <c r="A3041" s="72" t="s">
        <v>3246</v>
      </c>
      <c r="D3041" s="72" t="s">
        <v>3348</v>
      </c>
      <c r="E3041" s="72" t="s">
        <v>235</v>
      </c>
      <c r="F3041" s="72" t="s">
        <v>235</v>
      </c>
      <c r="G3041" s="72" t="s">
        <v>242</v>
      </c>
    </row>
    <row r="3042" spans="1:7">
      <c r="A3042" s="72" t="s">
        <v>3246</v>
      </c>
      <c r="D3042" s="72" t="s">
        <v>3349</v>
      </c>
      <c r="E3042" s="72" t="s">
        <v>235</v>
      </c>
      <c r="F3042" s="72" t="s">
        <v>235</v>
      </c>
      <c r="G3042" s="72" t="s">
        <v>242</v>
      </c>
    </row>
    <row r="3043" spans="1:7">
      <c r="A3043" s="72" t="s">
        <v>3246</v>
      </c>
      <c r="D3043" s="72" t="s">
        <v>3350</v>
      </c>
      <c r="E3043" s="72" t="s">
        <v>235</v>
      </c>
      <c r="F3043" s="72" t="s">
        <v>235</v>
      </c>
      <c r="G3043" s="72" t="s">
        <v>252</v>
      </c>
    </row>
    <row r="3044" spans="1:7">
      <c r="A3044" s="72" t="s">
        <v>3246</v>
      </c>
      <c r="D3044" s="72" t="s">
        <v>3351</v>
      </c>
      <c r="E3044" s="72" t="s">
        <v>235</v>
      </c>
      <c r="F3044" s="72" t="s">
        <v>235</v>
      </c>
      <c r="G3044" s="72" t="s">
        <v>242</v>
      </c>
    </row>
    <row r="3045" spans="1:7">
      <c r="A3045" s="72" t="s">
        <v>3246</v>
      </c>
      <c r="D3045" s="72" t="s">
        <v>3352</v>
      </c>
      <c r="E3045" s="72" t="s">
        <v>235</v>
      </c>
      <c r="F3045" s="72" t="s">
        <v>235</v>
      </c>
      <c r="G3045" s="72" t="s">
        <v>242</v>
      </c>
    </row>
    <row r="3046" spans="1:7">
      <c r="A3046" s="72" t="s">
        <v>3246</v>
      </c>
      <c r="D3046" s="72" t="s">
        <v>3353</v>
      </c>
      <c r="E3046" s="72" t="s">
        <v>235</v>
      </c>
      <c r="F3046" s="72" t="s">
        <v>235</v>
      </c>
      <c r="G3046" s="72" t="s">
        <v>252</v>
      </c>
    </row>
    <row r="3047" spans="1:7">
      <c r="A3047" s="72" t="s">
        <v>3246</v>
      </c>
      <c r="D3047" s="72" t="s">
        <v>3354</v>
      </c>
      <c r="E3047" s="72" t="s">
        <v>235</v>
      </c>
      <c r="F3047" s="72" t="s">
        <v>235</v>
      </c>
      <c r="G3047" s="72" t="s">
        <v>242</v>
      </c>
    </row>
    <row r="3048" spans="1:7">
      <c r="A3048" s="72" t="s">
        <v>3246</v>
      </c>
      <c r="D3048" s="72" t="s">
        <v>3355</v>
      </c>
      <c r="E3048" s="72" t="s">
        <v>235</v>
      </c>
      <c r="F3048" s="72" t="s">
        <v>235</v>
      </c>
      <c r="G3048" s="72" t="s">
        <v>242</v>
      </c>
    </row>
    <row r="3049" spans="1:7">
      <c r="A3049" s="72" t="s">
        <v>3246</v>
      </c>
      <c r="D3049" s="72" t="s">
        <v>3356</v>
      </c>
      <c r="E3049" s="72" t="s">
        <v>235</v>
      </c>
      <c r="F3049" s="72" t="s">
        <v>235</v>
      </c>
      <c r="G3049" s="72" t="s">
        <v>252</v>
      </c>
    </row>
    <row r="3050" spans="1:7">
      <c r="A3050" s="72" t="s">
        <v>3246</v>
      </c>
      <c r="D3050" s="72" t="s">
        <v>3357</v>
      </c>
      <c r="E3050" s="72" t="s">
        <v>235</v>
      </c>
      <c r="F3050" s="72" t="s">
        <v>235</v>
      </c>
      <c r="G3050" s="72" t="s">
        <v>242</v>
      </c>
    </row>
    <row r="3051" spans="1:7">
      <c r="A3051" s="72" t="s">
        <v>3246</v>
      </c>
      <c r="D3051" s="72" t="s">
        <v>3358</v>
      </c>
      <c r="E3051" s="72" t="s">
        <v>235</v>
      </c>
      <c r="F3051" s="72" t="s">
        <v>235</v>
      </c>
      <c r="G3051" s="72" t="s">
        <v>242</v>
      </c>
    </row>
    <row r="3052" spans="1:7">
      <c r="A3052" s="72" t="s">
        <v>3246</v>
      </c>
      <c r="D3052" s="72" t="s">
        <v>3359</v>
      </c>
      <c r="E3052" s="72" t="s">
        <v>235</v>
      </c>
      <c r="F3052" s="72" t="s">
        <v>235</v>
      </c>
      <c r="G3052" s="72" t="s">
        <v>252</v>
      </c>
    </row>
    <row r="3053" spans="1:7">
      <c r="A3053" s="72" t="s">
        <v>3246</v>
      </c>
      <c r="D3053" s="72" t="s">
        <v>3360</v>
      </c>
      <c r="E3053" s="72" t="s">
        <v>235</v>
      </c>
      <c r="F3053" s="72" t="s">
        <v>235</v>
      </c>
      <c r="G3053" s="72" t="s">
        <v>242</v>
      </c>
    </row>
    <row r="3054" spans="1:7">
      <c r="A3054" s="72" t="s">
        <v>3246</v>
      </c>
      <c r="D3054" s="72" t="s">
        <v>3361</v>
      </c>
      <c r="E3054" s="72" t="s">
        <v>235</v>
      </c>
      <c r="F3054" s="72" t="s">
        <v>235</v>
      </c>
      <c r="G3054" s="72" t="s">
        <v>242</v>
      </c>
    </row>
    <row r="3055" spans="1:7">
      <c r="A3055" s="72" t="s">
        <v>3246</v>
      </c>
      <c r="D3055" s="72" t="s">
        <v>3362</v>
      </c>
      <c r="E3055" s="72" t="s">
        <v>235</v>
      </c>
      <c r="F3055" s="72" t="s">
        <v>235</v>
      </c>
      <c r="G3055" s="72" t="s">
        <v>252</v>
      </c>
    </row>
    <row r="3056" spans="1:7">
      <c r="A3056" s="72" t="s">
        <v>3246</v>
      </c>
      <c r="D3056" s="72" t="s">
        <v>3363</v>
      </c>
      <c r="E3056" s="72" t="s">
        <v>235</v>
      </c>
      <c r="F3056" s="72" t="s">
        <v>235</v>
      </c>
      <c r="G3056" s="72" t="s">
        <v>242</v>
      </c>
    </row>
    <row r="3057" spans="1:7">
      <c r="A3057" s="72" t="s">
        <v>3246</v>
      </c>
      <c r="D3057" s="72" t="s">
        <v>3364</v>
      </c>
      <c r="E3057" s="72" t="s">
        <v>235</v>
      </c>
      <c r="F3057" s="72" t="s">
        <v>235</v>
      </c>
      <c r="G3057" s="72" t="s">
        <v>242</v>
      </c>
    </row>
    <row r="3058" spans="1:7">
      <c r="A3058" s="72" t="s">
        <v>3246</v>
      </c>
      <c r="D3058" s="72" t="s">
        <v>3365</v>
      </c>
      <c r="E3058" s="72" t="s">
        <v>235</v>
      </c>
      <c r="F3058" s="72" t="s">
        <v>235</v>
      </c>
      <c r="G3058" s="72" t="s">
        <v>252</v>
      </c>
    </row>
    <row r="3059" spans="1:7">
      <c r="A3059" s="72" t="s">
        <v>3246</v>
      </c>
      <c r="D3059" s="72" t="s">
        <v>3366</v>
      </c>
      <c r="E3059" s="72" t="s">
        <v>235</v>
      </c>
      <c r="F3059" s="72" t="s">
        <v>235</v>
      </c>
      <c r="G3059" s="72" t="s">
        <v>242</v>
      </c>
    </row>
    <row r="3060" spans="1:7">
      <c r="A3060" s="72" t="s">
        <v>3246</v>
      </c>
      <c r="D3060" s="72" t="s">
        <v>3367</v>
      </c>
      <c r="E3060" s="72" t="s">
        <v>235</v>
      </c>
      <c r="F3060" s="72" t="s">
        <v>235</v>
      </c>
      <c r="G3060" s="72" t="s">
        <v>242</v>
      </c>
    </row>
    <row r="3061" spans="1:7">
      <c r="A3061" s="72" t="s">
        <v>3246</v>
      </c>
      <c r="D3061" s="72" t="s">
        <v>3368</v>
      </c>
      <c r="E3061" s="72" t="s">
        <v>235</v>
      </c>
      <c r="F3061" s="72" t="s">
        <v>235</v>
      </c>
      <c r="G3061" s="72" t="s">
        <v>252</v>
      </c>
    </row>
    <row r="3062" spans="1:7">
      <c r="A3062" s="72" t="s">
        <v>3246</v>
      </c>
      <c r="D3062" s="72" t="s">
        <v>3369</v>
      </c>
      <c r="E3062" s="72" t="s">
        <v>235</v>
      </c>
      <c r="F3062" s="72" t="s">
        <v>235</v>
      </c>
      <c r="G3062" s="72" t="s">
        <v>242</v>
      </c>
    </row>
    <row r="3063" spans="1:7">
      <c r="A3063" s="72" t="s">
        <v>3246</v>
      </c>
      <c r="D3063" s="72" t="s">
        <v>3370</v>
      </c>
      <c r="E3063" s="72" t="s">
        <v>235</v>
      </c>
      <c r="F3063" s="72" t="s">
        <v>235</v>
      </c>
      <c r="G3063" s="72" t="s">
        <v>242</v>
      </c>
    </row>
    <row r="3064" spans="1:7">
      <c r="A3064" s="72" t="s">
        <v>3246</v>
      </c>
      <c r="D3064" s="72" t="s">
        <v>3371</v>
      </c>
      <c r="E3064" s="72" t="s">
        <v>235</v>
      </c>
      <c r="F3064" s="72" t="s">
        <v>235</v>
      </c>
      <c r="G3064" s="72" t="s">
        <v>252</v>
      </c>
    </row>
    <row r="3065" spans="1:7">
      <c r="A3065" s="72" t="s">
        <v>3246</v>
      </c>
      <c r="D3065" s="72" t="s">
        <v>3372</v>
      </c>
      <c r="E3065" s="72" t="s">
        <v>235</v>
      </c>
      <c r="F3065" s="72" t="s">
        <v>235</v>
      </c>
      <c r="G3065" s="72" t="s">
        <v>242</v>
      </c>
    </row>
    <row r="3066" spans="1:7">
      <c r="A3066" s="72" t="s">
        <v>3246</v>
      </c>
      <c r="D3066" s="72" t="s">
        <v>3373</v>
      </c>
      <c r="E3066" s="72" t="s">
        <v>235</v>
      </c>
      <c r="F3066" s="72" t="s">
        <v>235</v>
      </c>
      <c r="G3066" s="72" t="s">
        <v>242</v>
      </c>
    </row>
    <row r="3067" spans="1:7">
      <c r="A3067" s="72" t="s">
        <v>3246</v>
      </c>
      <c r="D3067" s="72" t="s">
        <v>3374</v>
      </c>
      <c r="E3067" s="72" t="s">
        <v>235</v>
      </c>
      <c r="F3067" s="72" t="s">
        <v>235</v>
      </c>
      <c r="G3067" s="72" t="s">
        <v>252</v>
      </c>
    </row>
    <row r="3068" spans="1:7">
      <c r="A3068" s="72" t="s">
        <v>3246</v>
      </c>
      <c r="D3068" s="72" t="s">
        <v>3375</v>
      </c>
      <c r="E3068" s="72" t="s">
        <v>235</v>
      </c>
      <c r="F3068" s="72" t="s">
        <v>235</v>
      </c>
      <c r="G3068" s="72" t="s">
        <v>242</v>
      </c>
    </row>
    <row r="3069" spans="1:7">
      <c r="A3069" s="72" t="s">
        <v>3246</v>
      </c>
      <c r="D3069" s="72" t="s">
        <v>3376</v>
      </c>
      <c r="E3069" s="72" t="s">
        <v>235</v>
      </c>
      <c r="F3069" s="72" t="s">
        <v>235</v>
      </c>
      <c r="G3069" s="72" t="s">
        <v>242</v>
      </c>
    </row>
    <row r="3070" spans="1:7">
      <c r="A3070" s="72" t="s">
        <v>3246</v>
      </c>
      <c r="D3070" s="72" t="s">
        <v>3377</v>
      </c>
      <c r="E3070" s="72" t="s">
        <v>235</v>
      </c>
      <c r="F3070" s="72" t="s">
        <v>235</v>
      </c>
      <c r="G3070" s="72" t="s">
        <v>252</v>
      </c>
    </row>
    <row r="3071" spans="1:7">
      <c r="A3071" s="72" t="s">
        <v>3378</v>
      </c>
      <c r="D3071" s="72" t="s">
        <v>3379</v>
      </c>
      <c r="E3071" s="72">
        <v>512</v>
      </c>
      <c r="F3071" s="72">
        <v>512</v>
      </c>
      <c r="G3071" s="72" t="s">
        <v>252</v>
      </c>
    </row>
    <row r="3072" spans="1:7">
      <c r="A3072" s="72" t="s">
        <v>3378</v>
      </c>
      <c r="B3072" s="72" t="s">
        <v>6967</v>
      </c>
      <c r="C3072" s="72" t="s">
        <v>6916</v>
      </c>
      <c r="D3072" s="72" t="s">
        <v>3380</v>
      </c>
      <c r="E3072" s="72">
        <v>512</v>
      </c>
      <c r="F3072" s="72">
        <v>512</v>
      </c>
      <c r="G3072" s="72" t="s">
        <v>252</v>
      </c>
    </row>
    <row r="3073" spans="1:7">
      <c r="A3073" s="72" t="s">
        <v>3378</v>
      </c>
      <c r="B3073" s="72" t="s">
        <v>6923</v>
      </c>
      <c r="C3073" s="72" t="s">
        <v>6920</v>
      </c>
      <c r="D3073" s="72" t="s">
        <v>3381</v>
      </c>
      <c r="E3073" s="72">
        <v>512</v>
      </c>
      <c r="F3073" s="72">
        <v>512</v>
      </c>
      <c r="G3073" s="72" t="s">
        <v>252</v>
      </c>
    </row>
    <row r="3074" spans="1:7">
      <c r="A3074" s="72" t="s">
        <v>3378</v>
      </c>
      <c r="B3074" s="72" t="s">
        <v>6968</v>
      </c>
      <c r="C3074" s="72" t="s">
        <v>6916</v>
      </c>
      <c r="D3074" s="72" t="s">
        <v>3382</v>
      </c>
      <c r="E3074" s="72">
        <v>512</v>
      </c>
      <c r="F3074" s="72">
        <v>512</v>
      </c>
      <c r="G3074" s="72" t="s">
        <v>252</v>
      </c>
    </row>
    <row r="3075" spans="1:7">
      <c r="A3075" s="72" t="s">
        <v>3378</v>
      </c>
      <c r="B3075" s="72" t="s">
        <v>6923</v>
      </c>
      <c r="C3075" s="72" t="s">
        <v>6920</v>
      </c>
      <c r="D3075" s="72" t="s">
        <v>3383</v>
      </c>
      <c r="E3075" s="72">
        <v>256</v>
      </c>
      <c r="F3075" s="72">
        <v>256</v>
      </c>
      <c r="G3075" s="72" t="s">
        <v>252</v>
      </c>
    </row>
    <row r="3076" spans="1:7">
      <c r="A3076" s="72" t="s">
        <v>3378</v>
      </c>
      <c r="D3076" s="72" t="s">
        <v>3384</v>
      </c>
      <c r="E3076" s="72" t="s">
        <v>235</v>
      </c>
      <c r="F3076" s="72" t="s">
        <v>235</v>
      </c>
      <c r="G3076" s="72" t="s">
        <v>242</v>
      </c>
    </row>
    <row r="3077" spans="1:7">
      <c r="A3077" s="72" t="s">
        <v>3378</v>
      </c>
      <c r="D3077" s="72" t="s">
        <v>3385</v>
      </c>
      <c r="E3077" s="72" t="s">
        <v>235</v>
      </c>
      <c r="F3077" s="72" t="s">
        <v>235</v>
      </c>
      <c r="G3077" s="72" t="s">
        <v>242</v>
      </c>
    </row>
    <row r="3078" spans="1:7">
      <c r="A3078" s="72" t="s">
        <v>3378</v>
      </c>
      <c r="D3078" s="72" t="s">
        <v>3386</v>
      </c>
      <c r="E3078" s="72" t="s">
        <v>235</v>
      </c>
      <c r="F3078" s="72" t="s">
        <v>235</v>
      </c>
      <c r="G3078" s="72" t="s">
        <v>252</v>
      </c>
    </row>
    <row r="3079" spans="1:7">
      <c r="A3079" s="72" t="s">
        <v>3378</v>
      </c>
      <c r="D3079" s="72" t="s">
        <v>3387</v>
      </c>
      <c r="E3079" s="72" t="s">
        <v>235</v>
      </c>
      <c r="F3079" s="72" t="s">
        <v>235</v>
      </c>
      <c r="G3079" s="72" t="s">
        <v>242</v>
      </c>
    </row>
    <row r="3080" spans="1:7">
      <c r="A3080" s="72" t="s">
        <v>3378</v>
      </c>
      <c r="D3080" s="72" t="s">
        <v>3388</v>
      </c>
      <c r="E3080" s="72" t="s">
        <v>235</v>
      </c>
      <c r="F3080" s="72" t="s">
        <v>235</v>
      </c>
      <c r="G3080" s="72" t="s">
        <v>242</v>
      </c>
    </row>
    <row r="3081" spans="1:7">
      <c r="A3081" s="72" t="s">
        <v>3378</v>
      </c>
      <c r="D3081" s="72" t="s">
        <v>3389</v>
      </c>
      <c r="E3081" s="72" t="s">
        <v>235</v>
      </c>
      <c r="F3081" s="72" t="s">
        <v>235</v>
      </c>
      <c r="G3081" s="72" t="s">
        <v>252</v>
      </c>
    </row>
    <row r="3082" spans="1:7">
      <c r="A3082" s="72" t="s">
        <v>3378</v>
      </c>
      <c r="D3082" s="72" t="s">
        <v>3390</v>
      </c>
      <c r="E3082" s="72" t="s">
        <v>235</v>
      </c>
      <c r="F3082" s="72" t="s">
        <v>235</v>
      </c>
      <c r="G3082" s="72" t="s">
        <v>242</v>
      </c>
    </row>
    <row r="3083" spans="1:7">
      <c r="A3083" s="72" t="s">
        <v>3378</v>
      </c>
      <c r="D3083" s="72" t="s">
        <v>3391</v>
      </c>
      <c r="E3083" s="72" t="s">
        <v>235</v>
      </c>
      <c r="F3083" s="72" t="s">
        <v>235</v>
      </c>
      <c r="G3083" s="72" t="s">
        <v>242</v>
      </c>
    </row>
    <row r="3084" spans="1:7">
      <c r="A3084" s="72" t="s">
        <v>3378</v>
      </c>
      <c r="D3084" s="72" t="s">
        <v>3392</v>
      </c>
      <c r="E3084" s="72" t="s">
        <v>235</v>
      </c>
      <c r="F3084" s="72" t="s">
        <v>235</v>
      </c>
      <c r="G3084" s="72" t="s">
        <v>252</v>
      </c>
    </row>
    <row r="3085" spans="1:7">
      <c r="A3085" s="72" t="s">
        <v>3378</v>
      </c>
      <c r="D3085" s="72" t="s">
        <v>3393</v>
      </c>
      <c r="E3085" s="72" t="s">
        <v>235</v>
      </c>
      <c r="F3085" s="72" t="s">
        <v>235</v>
      </c>
      <c r="G3085" s="72" t="s">
        <v>242</v>
      </c>
    </row>
    <row r="3086" spans="1:7">
      <c r="A3086" s="72" t="s">
        <v>3378</v>
      </c>
      <c r="D3086" s="72" t="s">
        <v>3394</v>
      </c>
      <c r="E3086" s="72" t="s">
        <v>235</v>
      </c>
      <c r="F3086" s="72" t="s">
        <v>235</v>
      </c>
      <c r="G3086" s="72" t="s">
        <v>242</v>
      </c>
    </row>
    <row r="3087" spans="1:7">
      <c r="A3087" s="72" t="s">
        <v>3378</v>
      </c>
      <c r="D3087" s="72" t="s">
        <v>3395</v>
      </c>
      <c r="E3087" s="72" t="s">
        <v>235</v>
      </c>
      <c r="F3087" s="72" t="s">
        <v>235</v>
      </c>
      <c r="G3087" s="72" t="s">
        <v>252</v>
      </c>
    </row>
    <row r="3088" spans="1:7">
      <c r="A3088" s="72" t="s">
        <v>3378</v>
      </c>
      <c r="D3088" s="72" t="s">
        <v>3396</v>
      </c>
      <c r="E3088" s="72" t="s">
        <v>235</v>
      </c>
      <c r="F3088" s="72" t="s">
        <v>235</v>
      </c>
      <c r="G3088" s="72" t="s">
        <v>242</v>
      </c>
    </row>
    <row r="3089" spans="1:7">
      <c r="A3089" s="72" t="s">
        <v>3378</v>
      </c>
      <c r="D3089" s="72" t="s">
        <v>3397</v>
      </c>
      <c r="E3089" s="72" t="s">
        <v>235</v>
      </c>
      <c r="F3089" s="72" t="s">
        <v>235</v>
      </c>
      <c r="G3089" s="72" t="s">
        <v>242</v>
      </c>
    </row>
    <row r="3090" spans="1:7">
      <c r="A3090" s="72" t="s">
        <v>3378</v>
      </c>
      <c r="D3090" s="72" t="s">
        <v>3398</v>
      </c>
      <c r="E3090" s="72" t="s">
        <v>235</v>
      </c>
      <c r="F3090" s="72" t="s">
        <v>235</v>
      </c>
      <c r="G3090" s="72" t="s">
        <v>252</v>
      </c>
    </row>
    <row r="3091" spans="1:7">
      <c r="A3091" s="72" t="s">
        <v>3378</v>
      </c>
      <c r="D3091" s="72" t="s">
        <v>3399</v>
      </c>
      <c r="E3091" s="72" t="s">
        <v>235</v>
      </c>
      <c r="F3091" s="72" t="s">
        <v>235</v>
      </c>
      <c r="G3091" s="72" t="s">
        <v>242</v>
      </c>
    </row>
    <row r="3092" spans="1:7">
      <c r="A3092" s="72" t="s">
        <v>3378</v>
      </c>
      <c r="D3092" s="72" t="s">
        <v>3400</v>
      </c>
      <c r="E3092" s="72" t="s">
        <v>235</v>
      </c>
      <c r="F3092" s="72" t="s">
        <v>235</v>
      </c>
      <c r="G3092" s="72" t="s">
        <v>242</v>
      </c>
    </row>
    <row r="3093" spans="1:7">
      <c r="A3093" s="72" t="s">
        <v>3378</v>
      </c>
      <c r="D3093" s="72" t="s">
        <v>3401</v>
      </c>
      <c r="E3093" s="72" t="s">
        <v>235</v>
      </c>
      <c r="F3093" s="72" t="s">
        <v>235</v>
      </c>
      <c r="G3093" s="72" t="s">
        <v>252</v>
      </c>
    </row>
    <row r="3094" spans="1:7">
      <c r="A3094" s="72" t="s">
        <v>3378</v>
      </c>
      <c r="D3094" s="72" t="s">
        <v>3402</v>
      </c>
      <c r="E3094" s="72" t="s">
        <v>235</v>
      </c>
      <c r="F3094" s="72" t="s">
        <v>235</v>
      </c>
      <c r="G3094" s="72" t="s">
        <v>242</v>
      </c>
    </row>
    <row r="3095" spans="1:7">
      <c r="A3095" s="72" t="s">
        <v>3378</v>
      </c>
      <c r="D3095" s="72" t="s">
        <v>3403</v>
      </c>
      <c r="E3095" s="72" t="s">
        <v>235</v>
      </c>
      <c r="F3095" s="72" t="s">
        <v>235</v>
      </c>
      <c r="G3095" s="72" t="s">
        <v>242</v>
      </c>
    </row>
    <row r="3096" spans="1:7">
      <c r="A3096" s="72" t="s">
        <v>3378</v>
      </c>
      <c r="D3096" s="72" t="s">
        <v>3404</v>
      </c>
      <c r="E3096" s="72" t="s">
        <v>235</v>
      </c>
      <c r="F3096" s="72" t="s">
        <v>235</v>
      </c>
      <c r="G3096" s="72" t="s">
        <v>252</v>
      </c>
    </row>
    <row r="3097" spans="1:7">
      <c r="A3097" s="72" t="s">
        <v>3378</v>
      </c>
      <c r="D3097" s="72" t="s">
        <v>3405</v>
      </c>
      <c r="E3097" s="72" t="s">
        <v>235</v>
      </c>
      <c r="F3097" s="72" t="s">
        <v>235</v>
      </c>
      <c r="G3097" s="72" t="s">
        <v>242</v>
      </c>
    </row>
    <row r="3098" spans="1:7">
      <c r="A3098" s="72" t="s">
        <v>3378</v>
      </c>
      <c r="D3098" s="72" t="s">
        <v>3406</v>
      </c>
      <c r="E3098" s="72" t="s">
        <v>235</v>
      </c>
      <c r="F3098" s="72" t="s">
        <v>235</v>
      </c>
      <c r="G3098" s="72" t="s">
        <v>242</v>
      </c>
    </row>
    <row r="3099" spans="1:7">
      <c r="A3099" s="72" t="s">
        <v>3378</v>
      </c>
      <c r="D3099" s="72" t="s">
        <v>3407</v>
      </c>
      <c r="E3099" s="72" t="s">
        <v>235</v>
      </c>
      <c r="F3099" s="72" t="s">
        <v>235</v>
      </c>
      <c r="G3099" s="72" t="s">
        <v>252</v>
      </c>
    </row>
    <row r="3100" spans="1:7">
      <c r="A3100" s="72" t="s">
        <v>3378</v>
      </c>
      <c r="D3100" s="72" t="s">
        <v>3408</v>
      </c>
      <c r="E3100" s="72" t="s">
        <v>235</v>
      </c>
      <c r="F3100" s="72" t="s">
        <v>235</v>
      </c>
      <c r="G3100" s="72" t="s">
        <v>242</v>
      </c>
    </row>
    <row r="3101" spans="1:7">
      <c r="A3101" s="72" t="s">
        <v>3378</v>
      </c>
      <c r="D3101" s="72" t="s">
        <v>3409</v>
      </c>
      <c r="E3101" s="72" t="s">
        <v>235</v>
      </c>
      <c r="F3101" s="72" t="s">
        <v>235</v>
      </c>
      <c r="G3101" s="72" t="s">
        <v>242</v>
      </c>
    </row>
    <row r="3102" spans="1:7">
      <c r="A3102" s="72" t="s">
        <v>3378</v>
      </c>
      <c r="D3102" s="72" t="s">
        <v>3410</v>
      </c>
      <c r="E3102" s="72" t="s">
        <v>235</v>
      </c>
      <c r="F3102" s="72" t="s">
        <v>235</v>
      </c>
      <c r="G3102" s="72" t="s">
        <v>252</v>
      </c>
    </row>
    <row r="3103" spans="1:7">
      <c r="A3103" s="72" t="s">
        <v>3378</v>
      </c>
      <c r="D3103" s="72" t="s">
        <v>3411</v>
      </c>
      <c r="E3103" s="72" t="s">
        <v>235</v>
      </c>
      <c r="F3103" s="72" t="s">
        <v>235</v>
      </c>
      <c r="G3103" s="72" t="s">
        <v>242</v>
      </c>
    </row>
    <row r="3104" spans="1:7">
      <c r="A3104" s="72" t="s">
        <v>3378</v>
      </c>
      <c r="D3104" s="72" t="s">
        <v>3412</v>
      </c>
      <c r="E3104" s="72" t="s">
        <v>235</v>
      </c>
      <c r="F3104" s="72" t="s">
        <v>235</v>
      </c>
      <c r="G3104" s="72" t="s">
        <v>242</v>
      </c>
    </row>
    <row r="3105" spans="1:7">
      <c r="A3105" s="72" t="s">
        <v>3378</v>
      </c>
      <c r="D3105" s="72" t="s">
        <v>3413</v>
      </c>
      <c r="E3105" s="72" t="s">
        <v>235</v>
      </c>
      <c r="F3105" s="72" t="s">
        <v>235</v>
      </c>
      <c r="G3105" s="72" t="s">
        <v>252</v>
      </c>
    </row>
    <row r="3106" spans="1:7">
      <c r="A3106" s="72" t="s">
        <v>3378</v>
      </c>
      <c r="D3106" s="72" t="s">
        <v>3414</v>
      </c>
      <c r="E3106" s="72" t="s">
        <v>235</v>
      </c>
      <c r="F3106" s="72" t="s">
        <v>235</v>
      </c>
      <c r="G3106" s="72" t="s">
        <v>242</v>
      </c>
    </row>
    <row r="3107" spans="1:7">
      <c r="A3107" s="72" t="s">
        <v>3378</v>
      </c>
      <c r="D3107" s="72" t="s">
        <v>3415</v>
      </c>
      <c r="E3107" s="72" t="s">
        <v>235</v>
      </c>
      <c r="F3107" s="72" t="s">
        <v>235</v>
      </c>
      <c r="G3107" s="72" t="s">
        <v>242</v>
      </c>
    </row>
    <row r="3108" spans="1:7">
      <c r="A3108" s="72" t="s">
        <v>3378</v>
      </c>
      <c r="D3108" s="72" t="s">
        <v>3416</v>
      </c>
      <c r="E3108" s="72" t="s">
        <v>235</v>
      </c>
      <c r="F3108" s="72" t="s">
        <v>235</v>
      </c>
      <c r="G3108" s="72" t="s">
        <v>252</v>
      </c>
    </row>
    <row r="3109" spans="1:7">
      <c r="A3109" s="72" t="s">
        <v>3378</v>
      </c>
      <c r="D3109" s="72" t="s">
        <v>3417</v>
      </c>
      <c r="E3109" s="72" t="s">
        <v>235</v>
      </c>
      <c r="F3109" s="72" t="s">
        <v>235</v>
      </c>
      <c r="G3109" s="72" t="s">
        <v>242</v>
      </c>
    </row>
    <row r="3110" spans="1:7">
      <c r="A3110" s="72" t="s">
        <v>3378</v>
      </c>
      <c r="D3110" s="72" t="s">
        <v>3418</v>
      </c>
      <c r="E3110" s="72" t="s">
        <v>235</v>
      </c>
      <c r="F3110" s="72" t="s">
        <v>235</v>
      </c>
      <c r="G3110" s="72" t="s">
        <v>242</v>
      </c>
    </row>
    <row r="3111" spans="1:7">
      <c r="A3111" s="72" t="s">
        <v>3378</v>
      </c>
      <c r="D3111" s="72" t="s">
        <v>3419</v>
      </c>
      <c r="E3111" s="72" t="s">
        <v>235</v>
      </c>
      <c r="F3111" s="72" t="s">
        <v>235</v>
      </c>
      <c r="G3111" s="72" t="s">
        <v>252</v>
      </c>
    </row>
    <row r="3112" spans="1:7">
      <c r="A3112" s="72" t="s">
        <v>3378</v>
      </c>
      <c r="D3112" s="72" t="s">
        <v>3420</v>
      </c>
      <c r="E3112" s="72" t="s">
        <v>235</v>
      </c>
      <c r="F3112" s="72" t="s">
        <v>235</v>
      </c>
      <c r="G3112" s="72" t="s">
        <v>242</v>
      </c>
    </row>
    <row r="3113" spans="1:7">
      <c r="A3113" s="72" t="s">
        <v>3378</v>
      </c>
      <c r="D3113" s="72" t="s">
        <v>3421</v>
      </c>
      <c r="E3113" s="72" t="s">
        <v>235</v>
      </c>
      <c r="F3113" s="72" t="s">
        <v>235</v>
      </c>
      <c r="G3113" s="72" t="s">
        <v>242</v>
      </c>
    </row>
    <row r="3114" spans="1:7">
      <c r="A3114" s="72" t="s">
        <v>3378</v>
      </c>
      <c r="D3114" s="72" t="s">
        <v>3422</v>
      </c>
      <c r="E3114" s="72" t="s">
        <v>235</v>
      </c>
      <c r="F3114" s="72" t="s">
        <v>235</v>
      </c>
      <c r="G3114" s="72" t="s">
        <v>252</v>
      </c>
    </row>
    <row r="3115" spans="1:7">
      <c r="A3115" s="72" t="s">
        <v>3378</v>
      </c>
      <c r="D3115" s="72" t="s">
        <v>3423</v>
      </c>
      <c r="E3115" s="72" t="s">
        <v>235</v>
      </c>
      <c r="F3115" s="72" t="s">
        <v>235</v>
      </c>
      <c r="G3115" s="72" t="s">
        <v>242</v>
      </c>
    </row>
    <row r="3116" spans="1:7">
      <c r="A3116" s="72" t="s">
        <v>3378</v>
      </c>
      <c r="D3116" s="72" t="s">
        <v>3424</v>
      </c>
      <c r="E3116" s="72" t="s">
        <v>235</v>
      </c>
      <c r="F3116" s="72" t="s">
        <v>235</v>
      </c>
      <c r="G3116" s="72" t="s">
        <v>242</v>
      </c>
    </row>
    <row r="3117" spans="1:7">
      <c r="A3117" s="72" t="s">
        <v>3378</v>
      </c>
      <c r="D3117" s="72" t="s">
        <v>3425</v>
      </c>
      <c r="E3117" s="72" t="s">
        <v>235</v>
      </c>
      <c r="F3117" s="72" t="s">
        <v>235</v>
      </c>
      <c r="G3117" s="72" t="s">
        <v>252</v>
      </c>
    </row>
    <row r="3118" spans="1:7">
      <c r="A3118" s="72" t="s">
        <v>3378</v>
      </c>
      <c r="D3118" s="72" t="s">
        <v>3426</v>
      </c>
      <c r="E3118" s="72" t="s">
        <v>235</v>
      </c>
      <c r="F3118" s="72" t="s">
        <v>235</v>
      </c>
      <c r="G3118" s="72" t="s">
        <v>242</v>
      </c>
    </row>
    <row r="3119" spans="1:7">
      <c r="A3119" s="72" t="s">
        <v>3378</v>
      </c>
      <c r="D3119" s="72" t="s">
        <v>3427</v>
      </c>
      <c r="E3119" s="72" t="s">
        <v>235</v>
      </c>
      <c r="F3119" s="72" t="s">
        <v>235</v>
      </c>
      <c r="G3119" s="72" t="s">
        <v>242</v>
      </c>
    </row>
    <row r="3120" spans="1:7">
      <c r="A3120" s="72" t="s">
        <v>3378</v>
      </c>
      <c r="D3120" s="72" t="s">
        <v>3428</v>
      </c>
      <c r="E3120" s="72" t="s">
        <v>235</v>
      </c>
      <c r="F3120" s="72" t="s">
        <v>235</v>
      </c>
      <c r="G3120" s="72" t="s">
        <v>252</v>
      </c>
    </row>
    <row r="3121" spans="1:7">
      <c r="A3121" s="72" t="s">
        <v>3378</v>
      </c>
      <c r="D3121" s="72" t="s">
        <v>3429</v>
      </c>
      <c r="E3121" s="72" t="s">
        <v>235</v>
      </c>
      <c r="F3121" s="72" t="s">
        <v>235</v>
      </c>
      <c r="G3121" s="72" t="s">
        <v>242</v>
      </c>
    </row>
    <row r="3122" spans="1:7">
      <c r="A3122" s="72" t="s">
        <v>3378</v>
      </c>
      <c r="D3122" s="72" t="s">
        <v>3430</v>
      </c>
      <c r="E3122" s="72" t="s">
        <v>235</v>
      </c>
      <c r="F3122" s="72" t="s">
        <v>235</v>
      </c>
      <c r="G3122" s="72" t="s">
        <v>242</v>
      </c>
    </row>
    <row r="3123" spans="1:7">
      <c r="A3123" s="72" t="s">
        <v>3378</v>
      </c>
      <c r="D3123" s="72" t="s">
        <v>3431</v>
      </c>
      <c r="E3123" s="72" t="s">
        <v>235</v>
      </c>
      <c r="F3123" s="72" t="s">
        <v>235</v>
      </c>
      <c r="G3123" s="72" t="s">
        <v>252</v>
      </c>
    </row>
    <row r="3124" spans="1:7">
      <c r="A3124" s="72" t="s">
        <v>3378</v>
      </c>
      <c r="D3124" s="72" t="s">
        <v>3432</v>
      </c>
      <c r="E3124" s="72" t="s">
        <v>235</v>
      </c>
      <c r="F3124" s="72" t="s">
        <v>235</v>
      </c>
      <c r="G3124" s="72" t="s">
        <v>242</v>
      </c>
    </row>
    <row r="3125" spans="1:7">
      <c r="A3125" s="72" t="s">
        <v>3378</v>
      </c>
      <c r="D3125" s="72" t="s">
        <v>3433</v>
      </c>
      <c r="E3125" s="72" t="s">
        <v>235</v>
      </c>
      <c r="F3125" s="72" t="s">
        <v>235</v>
      </c>
      <c r="G3125" s="72" t="s">
        <v>242</v>
      </c>
    </row>
    <row r="3126" spans="1:7">
      <c r="A3126" s="72" t="s">
        <v>3378</v>
      </c>
      <c r="D3126" s="72" t="s">
        <v>3434</v>
      </c>
      <c r="E3126" s="72" t="s">
        <v>235</v>
      </c>
      <c r="F3126" s="72" t="s">
        <v>235</v>
      </c>
      <c r="G3126" s="72" t="s">
        <v>252</v>
      </c>
    </row>
    <row r="3127" spans="1:7">
      <c r="A3127" s="72" t="s">
        <v>3378</v>
      </c>
      <c r="D3127" s="72" t="s">
        <v>3435</v>
      </c>
      <c r="E3127" s="72" t="s">
        <v>235</v>
      </c>
      <c r="F3127" s="72" t="s">
        <v>235</v>
      </c>
      <c r="G3127" s="72" t="s">
        <v>242</v>
      </c>
    </row>
    <row r="3128" spans="1:7">
      <c r="A3128" s="72" t="s">
        <v>3378</v>
      </c>
      <c r="D3128" s="72" t="s">
        <v>3436</v>
      </c>
      <c r="E3128" s="72" t="s">
        <v>235</v>
      </c>
      <c r="F3128" s="72" t="s">
        <v>235</v>
      </c>
      <c r="G3128" s="72" t="s">
        <v>242</v>
      </c>
    </row>
    <row r="3129" spans="1:7">
      <c r="A3129" s="72" t="s">
        <v>3378</v>
      </c>
      <c r="D3129" s="72" t="s">
        <v>3437</v>
      </c>
      <c r="E3129" s="72" t="s">
        <v>235</v>
      </c>
      <c r="F3129" s="72" t="s">
        <v>235</v>
      </c>
      <c r="G3129" s="72" t="s">
        <v>252</v>
      </c>
    </row>
    <row r="3130" spans="1:7">
      <c r="A3130" s="72" t="s">
        <v>3378</v>
      </c>
      <c r="D3130" s="72" t="s">
        <v>3438</v>
      </c>
      <c r="E3130" s="72" t="s">
        <v>235</v>
      </c>
      <c r="F3130" s="72" t="s">
        <v>235</v>
      </c>
      <c r="G3130" s="72" t="s">
        <v>242</v>
      </c>
    </row>
    <row r="3131" spans="1:7">
      <c r="A3131" s="72" t="s">
        <v>3378</v>
      </c>
      <c r="D3131" s="72" t="s">
        <v>3439</v>
      </c>
      <c r="E3131" s="72" t="s">
        <v>235</v>
      </c>
      <c r="F3131" s="72" t="s">
        <v>235</v>
      </c>
      <c r="G3131" s="72" t="s">
        <v>242</v>
      </c>
    </row>
    <row r="3132" spans="1:7">
      <c r="A3132" s="72" t="s">
        <v>3378</v>
      </c>
      <c r="D3132" s="72" t="s">
        <v>3440</v>
      </c>
      <c r="E3132" s="72" t="s">
        <v>235</v>
      </c>
      <c r="F3132" s="72" t="s">
        <v>235</v>
      </c>
      <c r="G3132" s="72" t="s">
        <v>252</v>
      </c>
    </row>
    <row r="3133" spans="1:7">
      <c r="A3133" s="72" t="s">
        <v>3378</v>
      </c>
      <c r="D3133" s="72" t="s">
        <v>3441</v>
      </c>
      <c r="E3133" s="72" t="s">
        <v>235</v>
      </c>
      <c r="F3133" s="72" t="s">
        <v>235</v>
      </c>
      <c r="G3133" s="72" t="s">
        <v>242</v>
      </c>
    </row>
    <row r="3134" spans="1:7">
      <c r="A3134" s="72" t="s">
        <v>3378</v>
      </c>
      <c r="D3134" s="72" t="s">
        <v>3442</v>
      </c>
      <c r="E3134" s="72" t="s">
        <v>235</v>
      </c>
      <c r="F3134" s="72" t="s">
        <v>235</v>
      </c>
      <c r="G3134" s="72" t="s">
        <v>242</v>
      </c>
    </row>
    <row r="3135" spans="1:7">
      <c r="A3135" s="72" t="s">
        <v>3378</v>
      </c>
      <c r="D3135" s="72" t="s">
        <v>3443</v>
      </c>
      <c r="E3135" s="72" t="s">
        <v>235</v>
      </c>
      <c r="F3135" s="72" t="s">
        <v>235</v>
      </c>
      <c r="G3135" s="72" t="s">
        <v>252</v>
      </c>
    </row>
    <row r="3136" spans="1:7">
      <c r="A3136" s="72" t="s">
        <v>3378</v>
      </c>
      <c r="D3136" s="72" t="s">
        <v>3444</v>
      </c>
      <c r="E3136" s="72" t="s">
        <v>235</v>
      </c>
      <c r="F3136" s="72" t="s">
        <v>235</v>
      </c>
      <c r="G3136" s="72" t="s">
        <v>242</v>
      </c>
    </row>
    <row r="3137" spans="1:7">
      <c r="A3137" s="72" t="s">
        <v>3378</v>
      </c>
      <c r="D3137" s="72" t="s">
        <v>3445</v>
      </c>
      <c r="E3137" s="72" t="s">
        <v>235</v>
      </c>
      <c r="F3137" s="72" t="s">
        <v>235</v>
      </c>
      <c r="G3137" s="72" t="s">
        <v>242</v>
      </c>
    </row>
    <row r="3138" spans="1:7">
      <c r="A3138" s="72" t="s">
        <v>3378</v>
      </c>
      <c r="D3138" s="72" t="s">
        <v>3446</v>
      </c>
      <c r="E3138" s="72" t="s">
        <v>235</v>
      </c>
      <c r="F3138" s="72" t="s">
        <v>235</v>
      </c>
      <c r="G3138" s="72" t="s">
        <v>252</v>
      </c>
    </row>
    <row r="3139" spans="1:7">
      <c r="A3139" s="72" t="s">
        <v>3378</v>
      </c>
      <c r="D3139" s="72" t="s">
        <v>3447</v>
      </c>
      <c r="E3139" s="72" t="s">
        <v>235</v>
      </c>
      <c r="F3139" s="72" t="s">
        <v>235</v>
      </c>
      <c r="G3139" s="72" t="s">
        <v>242</v>
      </c>
    </row>
    <row r="3140" spans="1:7">
      <c r="A3140" s="72" t="s">
        <v>3378</v>
      </c>
      <c r="D3140" s="72" t="s">
        <v>3448</v>
      </c>
      <c r="E3140" s="72" t="s">
        <v>235</v>
      </c>
      <c r="F3140" s="72" t="s">
        <v>235</v>
      </c>
      <c r="G3140" s="72" t="s">
        <v>242</v>
      </c>
    </row>
    <row r="3141" spans="1:7">
      <c r="A3141" s="72" t="s">
        <v>3378</v>
      </c>
      <c r="D3141" s="72" t="s">
        <v>3449</v>
      </c>
      <c r="E3141" s="72" t="s">
        <v>235</v>
      </c>
      <c r="F3141" s="72" t="s">
        <v>235</v>
      </c>
      <c r="G3141" s="72" t="s">
        <v>252</v>
      </c>
    </row>
    <row r="3142" spans="1:7">
      <c r="A3142" s="72" t="s">
        <v>3378</v>
      </c>
      <c r="D3142" s="72" t="s">
        <v>3450</v>
      </c>
      <c r="E3142" s="72" t="s">
        <v>235</v>
      </c>
      <c r="F3142" s="72" t="s">
        <v>235</v>
      </c>
      <c r="G3142" s="72" t="s">
        <v>242</v>
      </c>
    </row>
    <row r="3143" spans="1:7">
      <c r="A3143" s="72" t="s">
        <v>3378</v>
      </c>
      <c r="D3143" s="72" t="s">
        <v>3451</v>
      </c>
      <c r="E3143" s="72" t="s">
        <v>235</v>
      </c>
      <c r="F3143" s="72" t="s">
        <v>235</v>
      </c>
      <c r="G3143" s="72" t="s">
        <v>242</v>
      </c>
    </row>
    <row r="3144" spans="1:7">
      <c r="A3144" s="72" t="s">
        <v>3378</v>
      </c>
      <c r="D3144" s="72" t="s">
        <v>3452</v>
      </c>
      <c r="E3144" s="72" t="s">
        <v>235</v>
      </c>
      <c r="F3144" s="72" t="s">
        <v>235</v>
      </c>
      <c r="G3144" s="72" t="s">
        <v>252</v>
      </c>
    </row>
    <row r="3145" spans="1:7">
      <c r="A3145" s="72" t="s">
        <v>3378</v>
      </c>
      <c r="D3145" s="72" t="s">
        <v>3453</v>
      </c>
      <c r="E3145" s="72" t="s">
        <v>235</v>
      </c>
      <c r="F3145" s="72" t="s">
        <v>235</v>
      </c>
      <c r="G3145" s="72" t="s">
        <v>242</v>
      </c>
    </row>
    <row r="3146" spans="1:7">
      <c r="A3146" s="72" t="s">
        <v>3378</v>
      </c>
      <c r="D3146" s="72" t="s">
        <v>3454</v>
      </c>
      <c r="E3146" s="72" t="s">
        <v>235</v>
      </c>
      <c r="F3146" s="72" t="s">
        <v>235</v>
      </c>
      <c r="G3146" s="72" t="s">
        <v>242</v>
      </c>
    </row>
    <row r="3147" spans="1:7">
      <c r="A3147" s="72" t="s">
        <v>3378</v>
      </c>
      <c r="D3147" s="72" t="s">
        <v>3455</v>
      </c>
      <c r="E3147" s="72" t="s">
        <v>235</v>
      </c>
      <c r="F3147" s="72" t="s">
        <v>235</v>
      </c>
      <c r="G3147" s="72" t="s">
        <v>252</v>
      </c>
    </row>
    <row r="3148" spans="1:7">
      <c r="A3148" s="72" t="s">
        <v>3378</v>
      </c>
      <c r="D3148" s="72" t="s">
        <v>3456</v>
      </c>
      <c r="E3148" s="72" t="s">
        <v>235</v>
      </c>
      <c r="F3148" s="72" t="s">
        <v>235</v>
      </c>
      <c r="G3148" s="72" t="s">
        <v>242</v>
      </c>
    </row>
    <row r="3149" spans="1:7">
      <c r="A3149" s="72" t="s">
        <v>3378</v>
      </c>
      <c r="D3149" s="72" t="s">
        <v>3457</v>
      </c>
      <c r="E3149" s="72" t="s">
        <v>235</v>
      </c>
      <c r="F3149" s="72" t="s">
        <v>235</v>
      </c>
      <c r="G3149" s="72" t="s">
        <v>242</v>
      </c>
    </row>
    <row r="3150" spans="1:7">
      <c r="A3150" s="72" t="s">
        <v>3378</v>
      </c>
      <c r="D3150" s="72" t="s">
        <v>3458</v>
      </c>
      <c r="E3150" s="72" t="s">
        <v>235</v>
      </c>
      <c r="F3150" s="72" t="s">
        <v>235</v>
      </c>
      <c r="G3150" s="72" t="s">
        <v>252</v>
      </c>
    </row>
    <row r="3151" spans="1:7">
      <c r="A3151" s="72" t="s">
        <v>3378</v>
      </c>
      <c r="D3151" s="72" t="s">
        <v>3459</v>
      </c>
      <c r="E3151" s="72" t="s">
        <v>235</v>
      </c>
      <c r="F3151" s="72" t="s">
        <v>235</v>
      </c>
      <c r="G3151" s="72" t="s">
        <v>242</v>
      </c>
    </row>
    <row r="3152" spans="1:7">
      <c r="A3152" s="72" t="s">
        <v>3378</v>
      </c>
      <c r="D3152" s="72" t="s">
        <v>3460</v>
      </c>
      <c r="E3152" s="72" t="s">
        <v>235</v>
      </c>
      <c r="F3152" s="72" t="s">
        <v>235</v>
      </c>
      <c r="G3152" s="72" t="s">
        <v>242</v>
      </c>
    </row>
    <row r="3153" spans="1:7">
      <c r="A3153" s="72" t="s">
        <v>3378</v>
      </c>
      <c r="D3153" s="72" t="s">
        <v>3461</v>
      </c>
      <c r="E3153" s="72" t="s">
        <v>235</v>
      </c>
      <c r="F3153" s="72" t="s">
        <v>235</v>
      </c>
      <c r="G3153" s="72" t="s">
        <v>252</v>
      </c>
    </row>
    <row r="3154" spans="1:7">
      <c r="A3154" s="72" t="s">
        <v>3378</v>
      </c>
      <c r="D3154" s="72" t="s">
        <v>3462</v>
      </c>
      <c r="E3154" s="72" t="s">
        <v>235</v>
      </c>
      <c r="F3154" s="72" t="s">
        <v>235</v>
      </c>
      <c r="G3154" s="72" t="s">
        <v>242</v>
      </c>
    </row>
    <row r="3155" spans="1:7">
      <c r="A3155" s="72" t="s">
        <v>3378</v>
      </c>
      <c r="D3155" s="72" t="s">
        <v>3463</v>
      </c>
      <c r="E3155" s="72" t="s">
        <v>235</v>
      </c>
      <c r="F3155" s="72" t="s">
        <v>235</v>
      </c>
      <c r="G3155" s="72" t="s">
        <v>242</v>
      </c>
    </row>
    <row r="3156" spans="1:7">
      <c r="A3156" s="72" t="s">
        <v>3378</v>
      </c>
      <c r="D3156" s="72" t="s">
        <v>3464</v>
      </c>
      <c r="E3156" s="72" t="s">
        <v>235</v>
      </c>
      <c r="F3156" s="72" t="s">
        <v>235</v>
      </c>
      <c r="G3156" s="72" t="s">
        <v>252</v>
      </c>
    </row>
    <row r="3157" spans="1:7">
      <c r="A3157" s="72" t="s">
        <v>3378</v>
      </c>
      <c r="D3157" s="72" t="s">
        <v>3465</v>
      </c>
      <c r="E3157" s="72" t="s">
        <v>235</v>
      </c>
      <c r="F3157" s="72" t="s">
        <v>235</v>
      </c>
      <c r="G3157" s="72" t="s">
        <v>242</v>
      </c>
    </row>
    <row r="3158" spans="1:7">
      <c r="A3158" s="72" t="s">
        <v>3378</v>
      </c>
      <c r="D3158" s="72" t="s">
        <v>3466</v>
      </c>
      <c r="E3158" s="72" t="s">
        <v>235</v>
      </c>
      <c r="F3158" s="72" t="s">
        <v>235</v>
      </c>
      <c r="G3158" s="72" t="s">
        <v>242</v>
      </c>
    </row>
    <row r="3159" spans="1:7">
      <c r="A3159" s="72" t="s">
        <v>3378</v>
      </c>
      <c r="D3159" s="72" t="s">
        <v>3467</v>
      </c>
      <c r="E3159" s="72" t="s">
        <v>235</v>
      </c>
      <c r="F3159" s="72" t="s">
        <v>235</v>
      </c>
      <c r="G3159" s="72" t="s">
        <v>252</v>
      </c>
    </row>
    <row r="3160" spans="1:7">
      <c r="A3160" s="72" t="s">
        <v>3378</v>
      </c>
      <c r="D3160" s="72" t="s">
        <v>3468</v>
      </c>
      <c r="E3160" s="72" t="s">
        <v>235</v>
      </c>
      <c r="F3160" s="72" t="s">
        <v>235</v>
      </c>
      <c r="G3160" s="72" t="s">
        <v>242</v>
      </c>
    </row>
    <row r="3161" spans="1:7">
      <c r="A3161" s="72" t="s">
        <v>3378</v>
      </c>
      <c r="D3161" s="72" t="s">
        <v>3469</v>
      </c>
      <c r="E3161" s="72" t="s">
        <v>235</v>
      </c>
      <c r="F3161" s="72" t="s">
        <v>235</v>
      </c>
      <c r="G3161" s="72" t="s">
        <v>242</v>
      </c>
    </row>
    <row r="3162" spans="1:7">
      <c r="A3162" s="72" t="s">
        <v>3378</v>
      </c>
      <c r="D3162" s="72" t="s">
        <v>3470</v>
      </c>
      <c r="E3162" s="72" t="s">
        <v>235</v>
      </c>
      <c r="F3162" s="72" t="s">
        <v>235</v>
      </c>
      <c r="G3162" s="72" t="s">
        <v>252</v>
      </c>
    </row>
    <row r="3163" spans="1:7">
      <c r="A3163" s="72" t="s">
        <v>3378</v>
      </c>
      <c r="D3163" s="72" t="s">
        <v>3471</v>
      </c>
      <c r="E3163" s="72" t="s">
        <v>235</v>
      </c>
      <c r="F3163" s="72" t="s">
        <v>235</v>
      </c>
      <c r="G3163" s="72" t="s">
        <v>242</v>
      </c>
    </row>
    <row r="3164" spans="1:7">
      <c r="A3164" s="72" t="s">
        <v>3378</v>
      </c>
      <c r="D3164" s="72" t="s">
        <v>3472</v>
      </c>
      <c r="E3164" s="72" t="s">
        <v>235</v>
      </c>
      <c r="F3164" s="72" t="s">
        <v>235</v>
      </c>
      <c r="G3164" s="72" t="s">
        <v>242</v>
      </c>
    </row>
    <row r="3165" spans="1:7">
      <c r="A3165" s="72" t="s">
        <v>3378</v>
      </c>
      <c r="D3165" s="72" t="s">
        <v>3473</v>
      </c>
      <c r="E3165" s="72" t="s">
        <v>235</v>
      </c>
      <c r="F3165" s="72" t="s">
        <v>235</v>
      </c>
      <c r="G3165" s="72" t="s">
        <v>252</v>
      </c>
    </row>
    <row r="3166" spans="1:7">
      <c r="A3166" s="72" t="s">
        <v>3378</v>
      </c>
      <c r="D3166" s="72" t="s">
        <v>3474</v>
      </c>
      <c r="E3166" s="72" t="s">
        <v>235</v>
      </c>
      <c r="F3166" s="72" t="s">
        <v>235</v>
      </c>
      <c r="G3166" s="72" t="s">
        <v>242</v>
      </c>
    </row>
    <row r="3167" spans="1:7">
      <c r="A3167" s="72" t="s">
        <v>3378</v>
      </c>
      <c r="D3167" s="72" t="s">
        <v>3475</v>
      </c>
      <c r="E3167" s="72" t="s">
        <v>235</v>
      </c>
      <c r="F3167" s="72" t="s">
        <v>235</v>
      </c>
      <c r="G3167" s="72" t="s">
        <v>242</v>
      </c>
    </row>
    <row r="3168" spans="1:7">
      <c r="A3168" s="72" t="s">
        <v>3378</v>
      </c>
      <c r="D3168" s="72" t="s">
        <v>3476</v>
      </c>
      <c r="E3168" s="72" t="s">
        <v>235</v>
      </c>
      <c r="F3168" s="72" t="s">
        <v>235</v>
      </c>
      <c r="G3168" s="72" t="s">
        <v>252</v>
      </c>
    </row>
    <row r="3169" spans="1:7">
      <c r="A3169" s="72" t="s">
        <v>3378</v>
      </c>
      <c r="D3169" s="72" t="s">
        <v>3477</v>
      </c>
      <c r="E3169" s="72" t="s">
        <v>235</v>
      </c>
      <c r="F3169" s="72" t="s">
        <v>235</v>
      </c>
      <c r="G3169" s="72" t="s">
        <v>242</v>
      </c>
    </row>
    <row r="3170" spans="1:7">
      <c r="A3170" s="72" t="s">
        <v>3378</v>
      </c>
      <c r="D3170" s="72" t="s">
        <v>3478</v>
      </c>
      <c r="E3170" s="72" t="s">
        <v>235</v>
      </c>
      <c r="F3170" s="72" t="s">
        <v>235</v>
      </c>
      <c r="G3170" s="72" t="s">
        <v>242</v>
      </c>
    </row>
    <row r="3171" spans="1:7">
      <c r="A3171" s="72" t="s">
        <v>3378</v>
      </c>
      <c r="D3171" s="72" t="s">
        <v>3479</v>
      </c>
      <c r="E3171" s="72" t="s">
        <v>235</v>
      </c>
      <c r="F3171" s="72" t="s">
        <v>235</v>
      </c>
      <c r="G3171" s="72" t="s">
        <v>252</v>
      </c>
    </row>
    <row r="3172" spans="1:7">
      <c r="A3172" s="72" t="s">
        <v>3378</v>
      </c>
      <c r="D3172" s="72" t="s">
        <v>3480</v>
      </c>
      <c r="E3172" s="72" t="s">
        <v>235</v>
      </c>
      <c r="F3172" s="72" t="s">
        <v>235</v>
      </c>
      <c r="G3172" s="72" t="s">
        <v>242</v>
      </c>
    </row>
    <row r="3173" spans="1:7">
      <c r="A3173" s="72" t="s">
        <v>3378</v>
      </c>
      <c r="D3173" s="72" t="s">
        <v>3481</v>
      </c>
      <c r="E3173" s="72" t="s">
        <v>235</v>
      </c>
      <c r="F3173" s="72" t="s">
        <v>235</v>
      </c>
      <c r="G3173" s="72" t="s">
        <v>242</v>
      </c>
    </row>
    <row r="3174" spans="1:7">
      <c r="A3174" s="72" t="s">
        <v>3378</v>
      </c>
      <c r="D3174" s="72" t="s">
        <v>3482</v>
      </c>
      <c r="E3174" s="72" t="s">
        <v>235</v>
      </c>
      <c r="F3174" s="72" t="s">
        <v>235</v>
      </c>
      <c r="G3174" s="72" t="s">
        <v>252</v>
      </c>
    </row>
    <row r="3175" spans="1:7">
      <c r="A3175" s="72" t="s">
        <v>3378</v>
      </c>
      <c r="D3175" s="72" t="s">
        <v>3483</v>
      </c>
      <c r="E3175" s="72" t="s">
        <v>235</v>
      </c>
      <c r="F3175" s="72" t="s">
        <v>235</v>
      </c>
      <c r="G3175" s="72" t="s">
        <v>242</v>
      </c>
    </row>
    <row r="3176" spans="1:7">
      <c r="A3176" s="72" t="s">
        <v>3378</v>
      </c>
      <c r="D3176" s="72" t="s">
        <v>3484</v>
      </c>
      <c r="E3176" s="72" t="s">
        <v>235</v>
      </c>
      <c r="F3176" s="72" t="s">
        <v>235</v>
      </c>
      <c r="G3176" s="72" t="s">
        <v>242</v>
      </c>
    </row>
    <row r="3177" spans="1:7">
      <c r="A3177" s="72" t="s">
        <v>3378</v>
      </c>
      <c r="D3177" s="72" t="s">
        <v>3485</v>
      </c>
      <c r="E3177" s="72" t="s">
        <v>235</v>
      </c>
      <c r="F3177" s="72" t="s">
        <v>235</v>
      </c>
      <c r="G3177" s="72" t="s">
        <v>252</v>
      </c>
    </row>
    <row r="3178" spans="1:7">
      <c r="A3178" s="72" t="s">
        <v>3378</v>
      </c>
      <c r="D3178" s="72" t="s">
        <v>3486</v>
      </c>
      <c r="E3178" s="72" t="s">
        <v>235</v>
      </c>
      <c r="F3178" s="72" t="s">
        <v>235</v>
      </c>
      <c r="G3178" s="72" t="s">
        <v>242</v>
      </c>
    </row>
    <row r="3179" spans="1:7">
      <c r="A3179" s="72" t="s">
        <v>3378</v>
      </c>
      <c r="D3179" s="72" t="s">
        <v>3487</v>
      </c>
      <c r="E3179" s="72" t="s">
        <v>235</v>
      </c>
      <c r="F3179" s="72" t="s">
        <v>235</v>
      </c>
      <c r="G3179" s="72" t="s">
        <v>242</v>
      </c>
    </row>
    <row r="3180" spans="1:7">
      <c r="A3180" s="72" t="s">
        <v>3378</v>
      </c>
      <c r="D3180" s="72" t="s">
        <v>3488</v>
      </c>
      <c r="E3180" s="72" t="s">
        <v>235</v>
      </c>
      <c r="F3180" s="72" t="s">
        <v>235</v>
      </c>
      <c r="G3180" s="72" t="s">
        <v>252</v>
      </c>
    </row>
    <row r="3181" spans="1:7">
      <c r="A3181" s="72" t="s">
        <v>3378</v>
      </c>
      <c r="D3181" s="72" t="s">
        <v>3489</v>
      </c>
      <c r="E3181" s="72" t="s">
        <v>235</v>
      </c>
      <c r="F3181" s="72" t="s">
        <v>235</v>
      </c>
      <c r="G3181" s="72" t="s">
        <v>242</v>
      </c>
    </row>
    <row r="3182" spans="1:7">
      <c r="A3182" s="72" t="s">
        <v>3378</v>
      </c>
      <c r="D3182" s="72" t="s">
        <v>3490</v>
      </c>
      <c r="E3182" s="72" t="s">
        <v>235</v>
      </c>
      <c r="F3182" s="72" t="s">
        <v>235</v>
      </c>
      <c r="G3182" s="72" t="s">
        <v>242</v>
      </c>
    </row>
    <row r="3183" spans="1:7">
      <c r="A3183" s="72" t="s">
        <v>3378</v>
      </c>
      <c r="D3183" s="72" t="s">
        <v>3491</v>
      </c>
      <c r="E3183" s="72" t="s">
        <v>235</v>
      </c>
      <c r="F3183" s="72" t="s">
        <v>235</v>
      </c>
      <c r="G3183" s="72" t="s">
        <v>252</v>
      </c>
    </row>
    <row r="3184" spans="1:7">
      <c r="A3184" s="72" t="s">
        <v>3378</v>
      </c>
      <c r="D3184" s="72" t="s">
        <v>3492</v>
      </c>
      <c r="E3184" s="72" t="s">
        <v>235</v>
      </c>
      <c r="F3184" s="72" t="s">
        <v>235</v>
      </c>
      <c r="G3184" s="72" t="s">
        <v>242</v>
      </c>
    </row>
    <row r="3185" spans="1:7">
      <c r="A3185" s="72" t="s">
        <v>3378</v>
      </c>
      <c r="D3185" s="72" t="s">
        <v>3493</v>
      </c>
      <c r="E3185" s="72" t="s">
        <v>235</v>
      </c>
      <c r="F3185" s="72" t="s">
        <v>235</v>
      </c>
      <c r="G3185" s="72" t="s">
        <v>242</v>
      </c>
    </row>
    <row r="3186" spans="1:7">
      <c r="A3186" s="72" t="s">
        <v>3378</v>
      </c>
      <c r="D3186" s="72" t="s">
        <v>3494</v>
      </c>
      <c r="E3186" s="72" t="s">
        <v>235</v>
      </c>
      <c r="F3186" s="72" t="s">
        <v>235</v>
      </c>
      <c r="G3186" s="72" t="s">
        <v>252</v>
      </c>
    </row>
    <row r="3187" spans="1:7">
      <c r="A3187" s="72" t="s">
        <v>3378</v>
      </c>
      <c r="D3187" s="72" t="s">
        <v>3495</v>
      </c>
      <c r="E3187" s="72" t="s">
        <v>235</v>
      </c>
      <c r="F3187" s="72" t="s">
        <v>235</v>
      </c>
      <c r="G3187" s="72" t="s">
        <v>242</v>
      </c>
    </row>
    <row r="3188" spans="1:7">
      <c r="A3188" s="72" t="s">
        <v>3378</v>
      </c>
      <c r="D3188" s="72" t="s">
        <v>3496</v>
      </c>
      <c r="E3188" s="72" t="s">
        <v>235</v>
      </c>
      <c r="F3188" s="72" t="s">
        <v>235</v>
      </c>
      <c r="G3188" s="72" t="s">
        <v>242</v>
      </c>
    </row>
    <row r="3189" spans="1:7">
      <c r="A3189" s="72" t="s">
        <v>3378</v>
      </c>
      <c r="D3189" s="72" t="s">
        <v>3497</v>
      </c>
      <c r="E3189" s="72" t="s">
        <v>235</v>
      </c>
      <c r="F3189" s="72" t="s">
        <v>235</v>
      </c>
      <c r="G3189" s="72" t="s">
        <v>252</v>
      </c>
    </row>
    <row r="3190" spans="1:7">
      <c r="A3190" s="72" t="s">
        <v>3378</v>
      </c>
      <c r="D3190" s="72" t="s">
        <v>3498</v>
      </c>
      <c r="E3190" s="72" t="s">
        <v>235</v>
      </c>
      <c r="F3190" s="72" t="s">
        <v>235</v>
      </c>
      <c r="G3190" s="72" t="s">
        <v>242</v>
      </c>
    </row>
    <row r="3191" spans="1:7">
      <c r="A3191" s="72" t="s">
        <v>3378</v>
      </c>
      <c r="D3191" s="72" t="s">
        <v>3499</v>
      </c>
      <c r="E3191" s="72" t="s">
        <v>235</v>
      </c>
      <c r="F3191" s="72" t="s">
        <v>235</v>
      </c>
      <c r="G3191" s="72" t="s">
        <v>242</v>
      </c>
    </row>
    <row r="3192" spans="1:7">
      <c r="A3192" s="72" t="s">
        <v>3378</v>
      </c>
      <c r="D3192" s="72" t="s">
        <v>3500</v>
      </c>
      <c r="E3192" s="72" t="s">
        <v>235</v>
      </c>
      <c r="F3192" s="72" t="s">
        <v>235</v>
      </c>
      <c r="G3192" s="72" t="s">
        <v>252</v>
      </c>
    </row>
    <row r="3193" spans="1:7">
      <c r="A3193" s="72" t="s">
        <v>3378</v>
      </c>
      <c r="D3193" s="72" t="s">
        <v>3501</v>
      </c>
      <c r="E3193" s="72" t="s">
        <v>235</v>
      </c>
      <c r="F3193" s="72" t="s">
        <v>235</v>
      </c>
      <c r="G3193" s="72" t="s">
        <v>242</v>
      </c>
    </row>
    <row r="3194" spans="1:7">
      <c r="A3194" s="72" t="s">
        <v>3378</v>
      </c>
      <c r="D3194" s="72" t="s">
        <v>3502</v>
      </c>
      <c r="E3194" s="72" t="s">
        <v>235</v>
      </c>
      <c r="F3194" s="72" t="s">
        <v>235</v>
      </c>
      <c r="G3194" s="72" t="s">
        <v>242</v>
      </c>
    </row>
    <row r="3195" spans="1:7">
      <c r="A3195" s="72" t="s">
        <v>3378</v>
      </c>
      <c r="D3195" s="72" t="s">
        <v>3503</v>
      </c>
      <c r="E3195" s="72" t="s">
        <v>235</v>
      </c>
      <c r="F3195" s="72" t="s">
        <v>235</v>
      </c>
      <c r="G3195" s="72" t="s">
        <v>252</v>
      </c>
    </row>
    <row r="3196" spans="1:7">
      <c r="A3196" s="72" t="s">
        <v>3378</v>
      </c>
      <c r="D3196" s="72" t="s">
        <v>3504</v>
      </c>
      <c r="E3196" s="72" t="s">
        <v>235</v>
      </c>
      <c r="F3196" s="72" t="s">
        <v>235</v>
      </c>
      <c r="G3196" s="72" t="s">
        <v>242</v>
      </c>
    </row>
    <row r="3197" spans="1:7">
      <c r="A3197" s="72" t="s">
        <v>3378</v>
      </c>
      <c r="D3197" s="72" t="s">
        <v>3505</v>
      </c>
      <c r="E3197" s="72" t="s">
        <v>235</v>
      </c>
      <c r="F3197" s="72" t="s">
        <v>235</v>
      </c>
      <c r="G3197" s="72" t="s">
        <v>242</v>
      </c>
    </row>
    <row r="3198" spans="1:7">
      <c r="A3198" s="72" t="s">
        <v>3378</v>
      </c>
      <c r="D3198" s="72" t="s">
        <v>3506</v>
      </c>
      <c r="E3198" s="72" t="s">
        <v>235</v>
      </c>
      <c r="F3198" s="72" t="s">
        <v>235</v>
      </c>
      <c r="G3198" s="72" t="s">
        <v>252</v>
      </c>
    </row>
    <row r="3199" spans="1:7">
      <c r="A3199" s="72" t="s">
        <v>3378</v>
      </c>
      <c r="D3199" s="72" t="s">
        <v>3507</v>
      </c>
      <c r="E3199" s="72" t="s">
        <v>235</v>
      </c>
      <c r="F3199" s="72" t="s">
        <v>235</v>
      </c>
      <c r="G3199" s="72" t="s">
        <v>242</v>
      </c>
    </row>
    <row r="3200" spans="1:7">
      <c r="A3200" s="72" t="s">
        <v>3378</v>
      </c>
      <c r="D3200" s="72" t="s">
        <v>3508</v>
      </c>
      <c r="E3200" s="72" t="s">
        <v>235</v>
      </c>
      <c r="F3200" s="72" t="s">
        <v>235</v>
      </c>
      <c r="G3200" s="72" t="s">
        <v>242</v>
      </c>
    </row>
    <row r="3201" spans="1:7">
      <c r="A3201" s="72" t="s">
        <v>3378</v>
      </c>
      <c r="D3201" s="72" t="s">
        <v>3509</v>
      </c>
      <c r="E3201" s="72" t="s">
        <v>235</v>
      </c>
      <c r="F3201" s="72" t="s">
        <v>235</v>
      </c>
      <c r="G3201" s="72" t="s">
        <v>252</v>
      </c>
    </row>
    <row r="3202" spans="1:7">
      <c r="A3202" s="72" t="s">
        <v>6969</v>
      </c>
      <c r="D3202" s="72" t="s">
        <v>6970</v>
      </c>
      <c r="E3202" s="72">
        <v>256</v>
      </c>
      <c r="F3202" s="72">
        <v>256</v>
      </c>
      <c r="G3202" s="72" t="s">
        <v>252</v>
      </c>
    </row>
    <row r="3203" spans="1:7">
      <c r="A3203" s="72" t="s">
        <v>6969</v>
      </c>
      <c r="D3203" s="72" t="s">
        <v>6971</v>
      </c>
      <c r="E3203" s="72">
        <v>0</v>
      </c>
      <c r="F3203" s="72">
        <v>7</v>
      </c>
      <c r="G3203" s="72" t="s">
        <v>252</v>
      </c>
    </row>
    <row r="3204" spans="1:7">
      <c r="A3204" s="72" t="s">
        <v>6969</v>
      </c>
      <c r="D3204" s="72" t="s">
        <v>6972</v>
      </c>
      <c r="E3204" s="72">
        <v>0</v>
      </c>
      <c r="F3204" s="72">
        <v>7</v>
      </c>
      <c r="G3204" s="72" t="s">
        <v>252</v>
      </c>
    </row>
    <row r="3205" spans="1:7">
      <c r="A3205" s="72" t="s">
        <v>6969</v>
      </c>
      <c r="D3205" s="72" t="s">
        <v>6973</v>
      </c>
      <c r="E3205" s="72">
        <v>-4.4000000000000004</v>
      </c>
      <c r="F3205" s="72">
        <v>4</v>
      </c>
      <c r="G3205" s="72" t="s">
        <v>12</v>
      </c>
    </row>
    <row r="3206" spans="1:7">
      <c r="A3206" s="72" t="s">
        <v>6969</v>
      </c>
      <c r="D3206" s="72" t="s">
        <v>6974</v>
      </c>
      <c r="E3206" s="72">
        <v>0</v>
      </c>
      <c r="F3206" s="72">
        <v>7</v>
      </c>
      <c r="G3206" s="72" t="s">
        <v>252</v>
      </c>
    </row>
    <row r="3207" spans="1:7">
      <c r="A3207" s="72" t="s">
        <v>6969</v>
      </c>
      <c r="D3207" s="72" t="s">
        <v>6975</v>
      </c>
      <c r="E3207" s="72">
        <v>0</v>
      </c>
      <c r="F3207" s="72">
        <v>7</v>
      </c>
      <c r="G3207" s="72" t="s">
        <v>252</v>
      </c>
    </row>
    <row r="3208" spans="1:7">
      <c r="A3208" s="72" t="s">
        <v>6969</v>
      </c>
      <c r="D3208" s="72" t="s">
        <v>6976</v>
      </c>
      <c r="E3208" s="72">
        <v>-4.4000000000000004</v>
      </c>
      <c r="F3208" s="72">
        <v>4.4000000000000004</v>
      </c>
      <c r="G3208" s="72" t="s">
        <v>298</v>
      </c>
    </row>
    <row r="3209" spans="1:7">
      <c r="A3209" s="72" t="s">
        <v>6969</v>
      </c>
      <c r="D3209" s="72" t="s">
        <v>6977</v>
      </c>
      <c r="E3209" s="72" t="s">
        <v>235</v>
      </c>
      <c r="F3209" s="72" t="s">
        <v>235</v>
      </c>
      <c r="G3209" s="72" t="s">
        <v>1511</v>
      </c>
    </row>
    <row r="3210" spans="1:7">
      <c r="A3210" s="72" t="s">
        <v>6969</v>
      </c>
      <c r="D3210" s="72" t="s">
        <v>6978</v>
      </c>
      <c r="E3210" s="72">
        <v>1</v>
      </c>
      <c r="F3210" s="72">
        <v>1</v>
      </c>
      <c r="G3210" s="72" t="s">
        <v>252</v>
      </c>
    </row>
    <row r="3211" spans="1:7">
      <c r="A3211" s="72" t="s">
        <v>6969</v>
      </c>
      <c r="D3211" s="72" t="s">
        <v>6979</v>
      </c>
      <c r="E3211" s="72">
        <v>0</v>
      </c>
      <c r="F3211" s="72">
        <v>7</v>
      </c>
      <c r="G3211" s="72" t="s">
        <v>252</v>
      </c>
    </row>
    <row r="3212" spans="1:7">
      <c r="A3212" s="72" t="s">
        <v>6969</v>
      </c>
      <c r="D3212" s="72" t="s">
        <v>6980</v>
      </c>
      <c r="E3212" s="72">
        <v>0</v>
      </c>
      <c r="F3212" s="72">
        <v>7</v>
      </c>
      <c r="G3212" s="72" t="s">
        <v>252</v>
      </c>
    </row>
    <row r="3213" spans="1:7">
      <c r="A3213" s="72" t="s">
        <v>6969</v>
      </c>
      <c r="D3213" s="72" t="s">
        <v>6981</v>
      </c>
      <c r="E3213" s="72">
        <v>-4.4000000000000004</v>
      </c>
      <c r="F3213" s="72">
        <v>4</v>
      </c>
      <c r="G3213" s="72" t="s">
        <v>12</v>
      </c>
    </row>
    <row r="3214" spans="1:7">
      <c r="A3214" s="72" t="s">
        <v>6969</v>
      </c>
      <c r="D3214" s="72" t="s">
        <v>6982</v>
      </c>
      <c r="E3214" s="72">
        <v>0</v>
      </c>
      <c r="F3214" s="72">
        <v>7</v>
      </c>
      <c r="G3214" s="72" t="s">
        <v>252</v>
      </c>
    </row>
    <row r="3215" spans="1:7">
      <c r="A3215" s="72" t="s">
        <v>6969</v>
      </c>
      <c r="D3215" s="72" t="s">
        <v>6983</v>
      </c>
      <c r="E3215" s="72">
        <v>0</v>
      </c>
      <c r="F3215" s="72">
        <v>7</v>
      </c>
      <c r="G3215" s="72" t="s">
        <v>252</v>
      </c>
    </row>
    <row r="3216" spans="1:7">
      <c r="A3216" s="72" t="s">
        <v>6969</v>
      </c>
      <c r="D3216" s="72" t="s">
        <v>6984</v>
      </c>
      <c r="E3216" s="72">
        <v>-4.4000000000000004</v>
      </c>
      <c r="F3216" s="72">
        <v>4.4000000000000004</v>
      </c>
      <c r="G3216" s="72" t="s">
        <v>298</v>
      </c>
    </row>
    <row r="3217" spans="1:7">
      <c r="A3217" s="72" t="s">
        <v>6969</v>
      </c>
      <c r="D3217" s="72" t="s">
        <v>6985</v>
      </c>
      <c r="E3217" s="72" t="s">
        <v>235</v>
      </c>
      <c r="F3217" s="72" t="s">
        <v>235</v>
      </c>
      <c r="G3217" s="72" t="s">
        <v>1511</v>
      </c>
    </row>
    <row r="3218" spans="1:7">
      <c r="A3218" s="72" t="s">
        <v>6969</v>
      </c>
      <c r="D3218" s="72" t="s">
        <v>6986</v>
      </c>
      <c r="E3218" s="72">
        <v>1</v>
      </c>
      <c r="F3218" s="72">
        <v>1</v>
      </c>
      <c r="G3218" s="72" t="s">
        <v>252</v>
      </c>
    </row>
    <row r="3219" spans="1:7">
      <c r="A3219" s="72" t="s">
        <v>6987</v>
      </c>
      <c r="D3219" s="72" t="s">
        <v>6988</v>
      </c>
      <c r="E3219" s="72">
        <v>256</v>
      </c>
      <c r="F3219" s="72">
        <v>256</v>
      </c>
      <c r="G3219" s="72" t="s">
        <v>252</v>
      </c>
    </row>
    <row r="3220" spans="1:7">
      <c r="A3220" s="72" t="s">
        <v>6987</v>
      </c>
      <c r="D3220" s="72" t="s">
        <v>6989</v>
      </c>
      <c r="E3220" s="72">
        <v>0</v>
      </c>
      <c r="F3220" s="72">
        <v>7</v>
      </c>
      <c r="G3220" s="72" t="s">
        <v>252</v>
      </c>
    </row>
    <row r="3221" spans="1:7">
      <c r="A3221" s="72" t="s">
        <v>6987</v>
      </c>
      <c r="D3221" s="72" t="s">
        <v>6990</v>
      </c>
      <c r="E3221" s="72">
        <v>0</v>
      </c>
      <c r="F3221" s="72">
        <v>7</v>
      </c>
      <c r="G3221" s="72" t="s">
        <v>252</v>
      </c>
    </row>
    <row r="3222" spans="1:7">
      <c r="A3222" s="72" t="s">
        <v>6987</v>
      </c>
      <c r="D3222" s="72" t="s">
        <v>6991</v>
      </c>
      <c r="E3222" s="72">
        <v>-4.4000000000000004</v>
      </c>
      <c r="F3222" s="72">
        <v>4.4000000000000004</v>
      </c>
      <c r="G3222" s="72" t="s">
        <v>298</v>
      </c>
    </row>
    <row r="3223" spans="1:7">
      <c r="A3223" s="72" t="s">
        <v>6987</v>
      </c>
      <c r="D3223" s="72" t="s">
        <v>6992</v>
      </c>
      <c r="E3223" s="72">
        <v>0</v>
      </c>
      <c r="F3223" s="72">
        <v>7</v>
      </c>
      <c r="G3223" s="72" t="s">
        <v>252</v>
      </c>
    </row>
    <row r="3224" spans="1:7">
      <c r="A3224" s="72" t="s">
        <v>6987</v>
      </c>
      <c r="D3224" s="72" t="s">
        <v>6993</v>
      </c>
      <c r="E3224" s="72">
        <v>0</v>
      </c>
      <c r="F3224" s="72">
        <v>7</v>
      </c>
      <c r="G3224" s="72" t="s">
        <v>252</v>
      </c>
    </row>
    <row r="3225" spans="1:7">
      <c r="A3225" s="72" t="s">
        <v>6987</v>
      </c>
      <c r="D3225" s="72" t="s">
        <v>6994</v>
      </c>
      <c r="E3225" s="72">
        <v>-4.4000000000000004</v>
      </c>
      <c r="F3225" s="72">
        <v>4.4000000000000004</v>
      </c>
      <c r="G3225" s="72" t="s">
        <v>298</v>
      </c>
    </row>
    <row r="3226" spans="1:7">
      <c r="A3226" s="72" t="s">
        <v>6987</v>
      </c>
      <c r="D3226" s="72" t="s">
        <v>6995</v>
      </c>
      <c r="E3226" s="72" t="s">
        <v>235</v>
      </c>
      <c r="F3226" s="72" t="s">
        <v>235</v>
      </c>
      <c r="G3226" s="72" t="s">
        <v>1511</v>
      </c>
    </row>
    <row r="3227" spans="1:7">
      <c r="A3227" s="72" t="s">
        <v>6987</v>
      </c>
      <c r="D3227" s="72" t="s">
        <v>6996</v>
      </c>
      <c r="E3227" s="72">
        <v>1</v>
      </c>
      <c r="F3227" s="72">
        <v>1</v>
      </c>
      <c r="G3227" s="72" t="s">
        <v>252</v>
      </c>
    </row>
    <row r="3228" spans="1:7">
      <c r="A3228" s="72" t="s">
        <v>6987</v>
      </c>
      <c r="D3228" s="72" t="s">
        <v>6997</v>
      </c>
      <c r="E3228" s="72">
        <v>0</v>
      </c>
      <c r="F3228" s="72">
        <v>7</v>
      </c>
      <c r="G3228" s="72" t="s">
        <v>252</v>
      </c>
    </row>
    <row r="3229" spans="1:7">
      <c r="A3229" s="72" t="s">
        <v>6987</v>
      </c>
      <c r="D3229" s="72" t="s">
        <v>6998</v>
      </c>
      <c r="E3229" s="72">
        <v>0</v>
      </c>
      <c r="F3229" s="72">
        <v>7</v>
      </c>
      <c r="G3229" s="72" t="s">
        <v>252</v>
      </c>
    </row>
    <row r="3230" spans="1:7">
      <c r="A3230" s="72" t="s">
        <v>6987</v>
      </c>
      <c r="D3230" s="72" t="s">
        <v>6999</v>
      </c>
      <c r="E3230" s="72">
        <v>-4.4000000000000004</v>
      </c>
      <c r="F3230" s="72">
        <v>4.4000000000000004</v>
      </c>
      <c r="G3230" s="72" t="s">
        <v>298</v>
      </c>
    </row>
    <row r="3231" spans="1:7">
      <c r="A3231" s="72" t="s">
        <v>6987</v>
      </c>
      <c r="D3231" s="72" t="s">
        <v>7000</v>
      </c>
      <c r="E3231" s="72">
        <v>0</v>
      </c>
      <c r="F3231" s="72">
        <v>7</v>
      </c>
      <c r="G3231" s="72" t="s">
        <v>252</v>
      </c>
    </row>
    <row r="3232" spans="1:7">
      <c r="A3232" s="72" t="s">
        <v>6987</v>
      </c>
      <c r="D3232" s="72" t="s">
        <v>7001</v>
      </c>
      <c r="E3232" s="72">
        <v>0</v>
      </c>
      <c r="F3232" s="72">
        <v>7</v>
      </c>
      <c r="G3232" s="72" t="s">
        <v>252</v>
      </c>
    </row>
    <row r="3233" spans="1:7">
      <c r="A3233" s="72" t="s">
        <v>6987</v>
      </c>
      <c r="D3233" s="72" t="s">
        <v>7002</v>
      </c>
      <c r="E3233" s="72">
        <v>-4.4000000000000004</v>
      </c>
      <c r="F3233" s="72">
        <v>4.4000000000000004</v>
      </c>
      <c r="G3233" s="72" t="s">
        <v>298</v>
      </c>
    </row>
    <row r="3234" spans="1:7">
      <c r="A3234" s="72" t="s">
        <v>6987</v>
      </c>
      <c r="D3234" s="72" t="s">
        <v>7003</v>
      </c>
      <c r="E3234" s="72" t="s">
        <v>235</v>
      </c>
      <c r="F3234" s="72" t="s">
        <v>235</v>
      </c>
      <c r="G3234" s="72" t="s">
        <v>1511</v>
      </c>
    </row>
    <row r="3235" spans="1:7">
      <c r="A3235" s="72" t="s">
        <v>6987</v>
      </c>
      <c r="D3235" s="72" t="s">
        <v>7004</v>
      </c>
      <c r="E3235" s="72">
        <v>1</v>
      </c>
      <c r="F3235" s="72">
        <v>1</v>
      </c>
      <c r="G3235" s="72" t="s">
        <v>252</v>
      </c>
    </row>
    <row r="3236" spans="1:7">
      <c r="A3236" s="72" t="s">
        <v>3510</v>
      </c>
      <c r="D3236" s="72" t="s">
        <v>3511</v>
      </c>
      <c r="E3236" s="72">
        <v>512</v>
      </c>
      <c r="F3236" s="72">
        <v>512</v>
      </c>
      <c r="G3236" s="72" t="s">
        <v>252</v>
      </c>
    </row>
    <row r="3237" spans="1:7">
      <c r="A3237" s="72" t="s">
        <v>3510</v>
      </c>
      <c r="B3237" s="72" t="s">
        <v>7005</v>
      </c>
      <c r="C3237" s="72" t="s">
        <v>6916</v>
      </c>
      <c r="D3237" s="72" t="s">
        <v>3512</v>
      </c>
      <c r="E3237" s="72">
        <v>512</v>
      </c>
      <c r="F3237" s="72">
        <v>512</v>
      </c>
      <c r="G3237" s="72" t="s">
        <v>252</v>
      </c>
    </row>
    <row r="3238" spans="1:7">
      <c r="A3238" s="72" t="s">
        <v>3510</v>
      </c>
      <c r="B3238" s="72" t="s">
        <v>7006</v>
      </c>
      <c r="C3238" s="72" t="s">
        <v>6916</v>
      </c>
      <c r="D3238" s="72" t="s">
        <v>3513</v>
      </c>
      <c r="E3238" s="72">
        <v>512</v>
      </c>
      <c r="F3238" s="72">
        <v>512</v>
      </c>
      <c r="G3238" s="72" t="s">
        <v>252</v>
      </c>
    </row>
    <row r="3239" spans="1:7">
      <c r="A3239" s="72" t="s">
        <v>3510</v>
      </c>
      <c r="B3239" s="72" t="s">
        <v>7007</v>
      </c>
      <c r="C3239" s="72" t="s">
        <v>6916</v>
      </c>
      <c r="D3239" s="72" t="s">
        <v>3514</v>
      </c>
      <c r="E3239" s="72">
        <v>512</v>
      </c>
      <c r="F3239" s="72">
        <v>512</v>
      </c>
      <c r="G3239" s="72" t="s">
        <v>252</v>
      </c>
    </row>
    <row r="3240" spans="1:7">
      <c r="A3240" s="72" t="s">
        <v>3510</v>
      </c>
      <c r="B3240" s="72" t="s">
        <v>7008</v>
      </c>
      <c r="C3240" s="72" t="s">
        <v>6916</v>
      </c>
      <c r="D3240" s="72" t="s">
        <v>3515</v>
      </c>
      <c r="E3240" s="72">
        <v>512</v>
      </c>
      <c r="F3240" s="72">
        <v>512</v>
      </c>
      <c r="G3240" s="72" t="s">
        <v>252</v>
      </c>
    </row>
    <row r="3241" spans="1:7">
      <c r="A3241" s="72" t="s">
        <v>3510</v>
      </c>
      <c r="B3241" s="72" t="s">
        <v>7009</v>
      </c>
      <c r="C3241" s="72" t="s">
        <v>6916</v>
      </c>
      <c r="D3241" s="72" t="s">
        <v>3516</v>
      </c>
      <c r="E3241" s="72">
        <v>512</v>
      </c>
      <c r="F3241" s="72">
        <v>512</v>
      </c>
      <c r="G3241" s="72" t="s">
        <v>252</v>
      </c>
    </row>
    <row r="3242" spans="1:7">
      <c r="A3242" s="72" t="s">
        <v>3510</v>
      </c>
      <c r="B3242" s="72" t="s">
        <v>7010</v>
      </c>
      <c r="C3242" s="72" t="s">
        <v>6916</v>
      </c>
      <c r="D3242" s="72" t="s">
        <v>3517</v>
      </c>
      <c r="E3242" s="72">
        <v>512</v>
      </c>
      <c r="F3242" s="72">
        <v>512</v>
      </c>
      <c r="G3242" s="72" t="s">
        <v>252</v>
      </c>
    </row>
    <row r="3243" spans="1:7">
      <c r="A3243" s="72" t="s">
        <v>3510</v>
      </c>
      <c r="B3243" s="72" t="s">
        <v>7011</v>
      </c>
      <c r="C3243" s="72" t="s">
        <v>6916</v>
      </c>
      <c r="D3243" s="72" t="s">
        <v>3518</v>
      </c>
      <c r="E3243" s="72">
        <v>512</v>
      </c>
      <c r="F3243" s="72">
        <v>512</v>
      </c>
      <c r="G3243" s="72" t="s">
        <v>252</v>
      </c>
    </row>
    <row r="3244" spans="1:7">
      <c r="A3244" s="72" t="s">
        <v>3510</v>
      </c>
      <c r="B3244" s="72" t="s">
        <v>7012</v>
      </c>
      <c r="C3244" s="72" t="s">
        <v>6916</v>
      </c>
      <c r="D3244" s="72" t="s">
        <v>3519</v>
      </c>
      <c r="E3244" s="72">
        <v>512</v>
      </c>
      <c r="F3244" s="72">
        <v>512</v>
      </c>
      <c r="G3244" s="72" t="s">
        <v>252</v>
      </c>
    </row>
    <row r="3245" spans="1:7">
      <c r="A3245" s="72" t="s">
        <v>3510</v>
      </c>
      <c r="B3245" s="72" t="s">
        <v>7013</v>
      </c>
      <c r="C3245" s="72" t="s">
        <v>6916</v>
      </c>
      <c r="D3245" s="72" t="s">
        <v>3520</v>
      </c>
      <c r="E3245" s="72">
        <v>512</v>
      </c>
      <c r="F3245" s="72">
        <v>512</v>
      </c>
      <c r="G3245" s="72" t="s">
        <v>252</v>
      </c>
    </row>
    <row r="3246" spans="1:7">
      <c r="A3246" s="72" t="s">
        <v>3510</v>
      </c>
      <c r="B3246" s="72" t="s">
        <v>7014</v>
      </c>
      <c r="C3246" s="72" t="s">
        <v>6916</v>
      </c>
      <c r="D3246" s="72" t="s">
        <v>3521</v>
      </c>
      <c r="E3246" s="72">
        <v>512</v>
      </c>
      <c r="F3246" s="72">
        <v>512</v>
      </c>
      <c r="G3246" s="72" t="s">
        <v>252</v>
      </c>
    </row>
    <row r="3247" spans="1:7">
      <c r="A3247" s="72" t="s">
        <v>3510</v>
      </c>
      <c r="B3247" s="72" t="s">
        <v>7015</v>
      </c>
      <c r="C3247" s="72" t="s">
        <v>6916</v>
      </c>
      <c r="D3247" s="72" t="s">
        <v>3522</v>
      </c>
      <c r="E3247" s="72">
        <v>512</v>
      </c>
      <c r="F3247" s="72">
        <v>512</v>
      </c>
      <c r="G3247" s="72" t="s">
        <v>252</v>
      </c>
    </row>
    <row r="3248" spans="1:7">
      <c r="A3248" s="72" t="s">
        <v>3510</v>
      </c>
      <c r="B3248" s="72" t="s">
        <v>7016</v>
      </c>
      <c r="C3248" s="72" t="s">
        <v>6916</v>
      </c>
      <c r="D3248" s="72" t="s">
        <v>3523</v>
      </c>
      <c r="E3248" s="72">
        <v>512</v>
      </c>
      <c r="F3248" s="72">
        <v>512</v>
      </c>
      <c r="G3248" s="72" t="s">
        <v>252</v>
      </c>
    </row>
    <row r="3249" spans="1:7">
      <c r="A3249" s="72" t="s">
        <v>3510</v>
      </c>
      <c r="B3249" s="72" t="s">
        <v>7017</v>
      </c>
      <c r="C3249" s="72" t="s">
        <v>6916</v>
      </c>
      <c r="D3249" s="72" t="s">
        <v>3524</v>
      </c>
      <c r="E3249" s="72">
        <v>512</v>
      </c>
      <c r="F3249" s="72">
        <v>512</v>
      </c>
      <c r="G3249" s="72" t="s">
        <v>252</v>
      </c>
    </row>
    <row r="3250" spans="1:7">
      <c r="A3250" s="72" t="s">
        <v>3510</v>
      </c>
      <c r="B3250" s="72" t="s">
        <v>7018</v>
      </c>
      <c r="C3250" s="72" t="s">
        <v>6916</v>
      </c>
      <c r="D3250" s="72" t="s">
        <v>3525</v>
      </c>
      <c r="E3250" s="72">
        <v>512</v>
      </c>
      <c r="F3250" s="72">
        <v>512</v>
      </c>
      <c r="G3250" s="72" t="s">
        <v>252</v>
      </c>
    </row>
    <row r="3251" spans="1:7">
      <c r="A3251" s="72" t="s">
        <v>3510</v>
      </c>
      <c r="B3251" s="72" t="s">
        <v>7019</v>
      </c>
      <c r="C3251" s="72" t="s">
        <v>6916</v>
      </c>
      <c r="D3251" s="72" t="s">
        <v>3526</v>
      </c>
      <c r="E3251" s="72">
        <v>512</v>
      </c>
      <c r="F3251" s="72">
        <v>512</v>
      </c>
      <c r="G3251" s="72" t="s">
        <v>252</v>
      </c>
    </row>
    <row r="3252" spans="1:7">
      <c r="A3252" s="72" t="s">
        <v>3510</v>
      </c>
      <c r="B3252" s="72" t="s">
        <v>7020</v>
      </c>
      <c r="C3252" s="72" t="s">
        <v>6916</v>
      </c>
      <c r="D3252" s="72" t="s">
        <v>3527</v>
      </c>
      <c r="E3252" s="72">
        <v>512</v>
      </c>
      <c r="F3252" s="72">
        <v>512</v>
      </c>
      <c r="G3252" s="72" t="s">
        <v>252</v>
      </c>
    </row>
    <row r="3253" spans="1:7">
      <c r="A3253" s="72" t="s">
        <v>3510</v>
      </c>
      <c r="B3253" s="72" t="s">
        <v>7021</v>
      </c>
      <c r="C3253" s="72" t="s">
        <v>6916</v>
      </c>
      <c r="D3253" s="72" t="s">
        <v>3528</v>
      </c>
      <c r="E3253" s="72">
        <v>512</v>
      </c>
      <c r="F3253" s="72">
        <v>512</v>
      </c>
      <c r="G3253" s="72" t="s">
        <v>252</v>
      </c>
    </row>
    <row r="3254" spans="1:7">
      <c r="A3254" s="72" t="s">
        <v>3510</v>
      </c>
      <c r="B3254" s="72" t="s">
        <v>7022</v>
      </c>
      <c r="C3254" s="72" t="s">
        <v>6916</v>
      </c>
      <c r="D3254" s="72" t="s">
        <v>3529</v>
      </c>
      <c r="E3254" s="72">
        <v>512</v>
      </c>
      <c r="F3254" s="72">
        <v>512</v>
      </c>
      <c r="G3254" s="72" t="s">
        <v>252</v>
      </c>
    </row>
    <row r="3255" spans="1:7">
      <c r="A3255" s="72" t="s">
        <v>3510</v>
      </c>
      <c r="B3255" s="72" t="s">
        <v>7023</v>
      </c>
      <c r="C3255" s="72" t="s">
        <v>6916</v>
      </c>
      <c r="D3255" s="72" t="s">
        <v>3530</v>
      </c>
      <c r="E3255" s="72">
        <v>512</v>
      </c>
      <c r="F3255" s="72">
        <v>512</v>
      </c>
      <c r="G3255" s="72" t="s">
        <v>252</v>
      </c>
    </row>
    <row r="3256" spans="1:7">
      <c r="A3256" s="72" t="s">
        <v>3510</v>
      </c>
      <c r="B3256" s="72" t="s">
        <v>7024</v>
      </c>
      <c r="C3256" s="72" t="s">
        <v>6916</v>
      </c>
      <c r="D3256" s="72" t="s">
        <v>3531</v>
      </c>
      <c r="E3256" s="72">
        <v>512</v>
      </c>
      <c r="F3256" s="72">
        <v>512</v>
      </c>
      <c r="G3256" s="72" t="s">
        <v>252</v>
      </c>
    </row>
    <row r="3257" spans="1:7">
      <c r="A3257" s="72" t="s">
        <v>3510</v>
      </c>
      <c r="B3257" s="72" t="s">
        <v>6919</v>
      </c>
      <c r="C3257" s="72" t="s">
        <v>6920</v>
      </c>
      <c r="D3257" s="72" t="s">
        <v>3532</v>
      </c>
      <c r="E3257" s="72">
        <v>256</v>
      </c>
      <c r="F3257" s="72">
        <v>256</v>
      </c>
      <c r="G3257" s="72" t="s">
        <v>252</v>
      </c>
    </row>
    <row r="3258" spans="1:7">
      <c r="A3258" s="72" t="s">
        <v>3510</v>
      </c>
      <c r="D3258" s="72" t="s">
        <v>3533</v>
      </c>
      <c r="E3258" s="72">
        <v>-30</v>
      </c>
      <c r="F3258" s="72" t="s">
        <v>235</v>
      </c>
      <c r="G3258" s="72" t="s">
        <v>242</v>
      </c>
    </row>
    <row r="3259" spans="1:7">
      <c r="A3259" s="72" t="s">
        <v>3510</v>
      </c>
      <c r="D3259" s="72" t="s">
        <v>3534</v>
      </c>
      <c r="E3259" s="72">
        <v>-3</v>
      </c>
      <c r="F3259" s="72">
        <v>3</v>
      </c>
      <c r="G3259" s="72" t="s">
        <v>242</v>
      </c>
    </row>
    <row r="3260" spans="1:7">
      <c r="A3260" s="72" t="s">
        <v>3510</v>
      </c>
      <c r="D3260" s="72" t="s">
        <v>3535</v>
      </c>
      <c r="E3260" s="72">
        <v>-10</v>
      </c>
      <c r="F3260" s="72">
        <v>10</v>
      </c>
      <c r="G3260" s="72" t="s">
        <v>1862</v>
      </c>
    </row>
    <row r="3261" spans="1:7">
      <c r="A3261" s="72" t="s">
        <v>3510</v>
      </c>
      <c r="D3261" s="72" t="s">
        <v>3536</v>
      </c>
      <c r="E3261" s="72" t="s">
        <v>235</v>
      </c>
      <c r="F3261" s="72" t="s">
        <v>235</v>
      </c>
      <c r="G3261" s="72" t="s">
        <v>252</v>
      </c>
    </row>
    <row r="3262" spans="1:7">
      <c r="A3262" s="72" t="s">
        <v>3510</v>
      </c>
      <c r="D3262" s="72" t="s">
        <v>3537</v>
      </c>
      <c r="E3262" s="72" t="s">
        <v>235</v>
      </c>
      <c r="F3262" s="72" t="s">
        <v>235</v>
      </c>
      <c r="G3262" s="72" t="s">
        <v>252</v>
      </c>
    </row>
    <row r="3263" spans="1:7">
      <c r="A3263" s="72" t="s">
        <v>3510</v>
      </c>
      <c r="D3263" s="72" t="s">
        <v>3538</v>
      </c>
      <c r="E3263" s="72">
        <v>-30</v>
      </c>
      <c r="F3263" s="72" t="s">
        <v>235</v>
      </c>
      <c r="G3263" s="72" t="s">
        <v>242</v>
      </c>
    </row>
    <row r="3264" spans="1:7">
      <c r="A3264" s="72" t="s">
        <v>3510</v>
      </c>
      <c r="D3264" s="72" t="s">
        <v>3539</v>
      </c>
      <c r="E3264" s="72">
        <v>-3</v>
      </c>
      <c r="F3264" s="72">
        <v>3</v>
      </c>
      <c r="G3264" s="72" t="s">
        <v>242</v>
      </c>
    </row>
    <row r="3265" spans="1:7">
      <c r="A3265" s="72" t="s">
        <v>3510</v>
      </c>
      <c r="D3265" s="72" t="s">
        <v>3540</v>
      </c>
      <c r="E3265" s="72">
        <v>-10</v>
      </c>
      <c r="F3265" s="72">
        <v>10</v>
      </c>
      <c r="G3265" s="72" t="s">
        <v>1862</v>
      </c>
    </row>
    <row r="3266" spans="1:7">
      <c r="A3266" s="72" t="s">
        <v>3510</v>
      </c>
      <c r="D3266" s="72" t="s">
        <v>3541</v>
      </c>
      <c r="E3266" s="72" t="s">
        <v>235</v>
      </c>
      <c r="F3266" s="72" t="s">
        <v>235</v>
      </c>
      <c r="G3266" s="72" t="s">
        <v>252</v>
      </c>
    </row>
    <row r="3267" spans="1:7">
      <c r="A3267" s="72" t="s">
        <v>3510</v>
      </c>
      <c r="D3267" s="72" t="s">
        <v>3542</v>
      </c>
      <c r="E3267" s="72" t="s">
        <v>235</v>
      </c>
      <c r="F3267" s="72" t="s">
        <v>235</v>
      </c>
      <c r="G3267" s="72" t="s">
        <v>252</v>
      </c>
    </row>
    <row r="3268" spans="1:7">
      <c r="A3268" s="72" t="s">
        <v>3510</v>
      </c>
      <c r="D3268" s="72" t="s">
        <v>3543</v>
      </c>
      <c r="E3268" s="72">
        <v>-30</v>
      </c>
      <c r="F3268" s="72" t="s">
        <v>235</v>
      </c>
      <c r="G3268" s="72" t="s">
        <v>242</v>
      </c>
    </row>
    <row r="3269" spans="1:7">
      <c r="A3269" s="72" t="s">
        <v>3510</v>
      </c>
      <c r="D3269" s="72" t="s">
        <v>3544</v>
      </c>
      <c r="E3269" s="72">
        <v>-3</v>
      </c>
      <c r="F3269" s="72">
        <v>3</v>
      </c>
      <c r="G3269" s="72" t="s">
        <v>242</v>
      </c>
    </row>
    <row r="3270" spans="1:7">
      <c r="A3270" s="72" t="s">
        <v>3510</v>
      </c>
      <c r="D3270" s="72" t="s">
        <v>3545</v>
      </c>
      <c r="E3270" s="72">
        <v>-10</v>
      </c>
      <c r="F3270" s="72">
        <v>10</v>
      </c>
      <c r="G3270" s="72" t="s">
        <v>1862</v>
      </c>
    </row>
    <row r="3271" spans="1:7">
      <c r="A3271" s="72" t="s">
        <v>3510</v>
      </c>
      <c r="D3271" s="72" t="s">
        <v>3546</v>
      </c>
      <c r="E3271" s="72" t="s">
        <v>235</v>
      </c>
      <c r="F3271" s="72" t="s">
        <v>235</v>
      </c>
      <c r="G3271" s="72" t="s">
        <v>252</v>
      </c>
    </row>
    <row r="3272" spans="1:7">
      <c r="A3272" s="72" t="s">
        <v>3510</v>
      </c>
      <c r="D3272" s="72" t="s">
        <v>3547</v>
      </c>
      <c r="E3272" s="72" t="s">
        <v>235</v>
      </c>
      <c r="F3272" s="72" t="s">
        <v>235</v>
      </c>
      <c r="G3272" s="72" t="s">
        <v>252</v>
      </c>
    </row>
    <row r="3273" spans="1:7">
      <c r="A3273" s="72" t="s">
        <v>3510</v>
      </c>
      <c r="D3273" s="72" t="s">
        <v>3548</v>
      </c>
      <c r="E3273" s="72">
        <v>-30</v>
      </c>
      <c r="F3273" s="72" t="s">
        <v>235</v>
      </c>
      <c r="G3273" s="72" t="s">
        <v>242</v>
      </c>
    </row>
    <row r="3274" spans="1:7">
      <c r="A3274" s="72" t="s">
        <v>3510</v>
      </c>
      <c r="D3274" s="72" t="s">
        <v>3549</v>
      </c>
      <c r="E3274" s="72">
        <v>-3</v>
      </c>
      <c r="F3274" s="72">
        <v>3</v>
      </c>
      <c r="G3274" s="72" t="s">
        <v>242</v>
      </c>
    </row>
    <row r="3275" spans="1:7">
      <c r="A3275" s="72" t="s">
        <v>3510</v>
      </c>
      <c r="D3275" s="72" t="s">
        <v>3550</v>
      </c>
      <c r="E3275" s="72">
        <v>-10</v>
      </c>
      <c r="F3275" s="72">
        <v>10</v>
      </c>
      <c r="G3275" s="72" t="s">
        <v>1862</v>
      </c>
    </row>
    <row r="3276" spans="1:7">
      <c r="A3276" s="72" t="s">
        <v>3510</v>
      </c>
      <c r="D3276" s="72" t="s">
        <v>3551</v>
      </c>
      <c r="E3276" s="72" t="s">
        <v>235</v>
      </c>
      <c r="F3276" s="72" t="s">
        <v>235</v>
      </c>
      <c r="G3276" s="72" t="s">
        <v>252</v>
      </c>
    </row>
    <row r="3277" spans="1:7">
      <c r="A3277" s="72" t="s">
        <v>3510</v>
      </c>
      <c r="D3277" s="72" t="s">
        <v>3552</v>
      </c>
      <c r="E3277" s="72" t="s">
        <v>235</v>
      </c>
      <c r="F3277" s="72" t="s">
        <v>235</v>
      </c>
      <c r="G3277" s="72" t="s">
        <v>252</v>
      </c>
    </row>
    <row r="3278" spans="1:7">
      <c r="A3278" s="72" t="s">
        <v>3510</v>
      </c>
      <c r="D3278" s="72" t="s">
        <v>3553</v>
      </c>
      <c r="E3278" s="72">
        <v>-30</v>
      </c>
      <c r="F3278" s="72" t="s">
        <v>235</v>
      </c>
      <c r="G3278" s="72" t="s">
        <v>242</v>
      </c>
    </row>
    <row r="3279" spans="1:7">
      <c r="A3279" s="72" t="s">
        <v>3510</v>
      </c>
      <c r="D3279" s="72" t="s">
        <v>3554</v>
      </c>
      <c r="E3279" s="72">
        <v>-3</v>
      </c>
      <c r="F3279" s="72">
        <v>3</v>
      </c>
      <c r="G3279" s="72" t="s">
        <v>242</v>
      </c>
    </row>
    <row r="3280" spans="1:7">
      <c r="A3280" s="72" t="s">
        <v>3510</v>
      </c>
      <c r="D3280" s="72" t="s">
        <v>3555</v>
      </c>
      <c r="E3280" s="72">
        <v>-10</v>
      </c>
      <c r="F3280" s="72">
        <v>10</v>
      </c>
      <c r="G3280" s="72" t="s">
        <v>1862</v>
      </c>
    </row>
    <row r="3281" spans="1:7">
      <c r="A3281" s="72" t="s">
        <v>3510</v>
      </c>
      <c r="D3281" s="72" t="s">
        <v>3556</v>
      </c>
      <c r="E3281" s="72" t="s">
        <v>235</v>
      </c>
      <c r="F3281" s="72" t="s">
        <v>235</v>
      </c>
      <c r="G3281" s="72" t="s">
        <v>252</v>
      </c>
    </row>
    <row r="3282" spans="1:7">
      <c r="A3282" s="72" t="s">
        <v>3510</v>
      </c>
      <c r="D3282" s="72" t="s">
        <v>3557</v>
      </c>
      <c r="E3282" s="72" t="s">
        <v>235</v>
      </c>
      <c r="F3282" s="72" t="s">
        <v>235</v>
      </c>
      <c r="G3282" s="72" t="s">
        <v>252</v>
      </c>
    </row>
    <row r="3283" spans="1:7">
      <c r="A3283" s="72" t="s">
        <v>3510</v>
      </c>
      <c r="D3283" s="72" t="s">
        <v>3558</v>
      </c>
      <c r="E3283" s="72">
        <v>-30</v>
      </c>
      <c r="F3283" s="72" t="s">
        <v>235</v>
      </c>
      <c r="G3283" s="72" t="s">
        <v>242</v>
      </c>
    </row>
    <row r="3284" spans="1:7">
      <c r="A3284" s="72" t="s">
        <v>3510</v>
      </c>
      <c r="D3284" s="72" t="s">
        <v>3559</v>
      </c>
      <c r="E3284" s="72">
        <v>-3</v>
      </c>
      <c r="F3284" s="72">
        <v>3</v>
      </c>
      <c r="G3284" s="72" t="s">
        <v>242</v>
      </c>
    </row>
    <row r="3285" spans="1:7">
      <c r="A3285" s="72" t="s">
        <v>3510</v>
      </c>
      <c r="D3285" s="72" t="s">
        <v>3560</v>
      </c>
      <c r="E3285" s="72">
        <v>-10</v>
      </c>
      <c r="F3285" s="72">
        <v>10</v>
      </c>
      <c r="G3285" s="72" t="s">
        <v>1862</v>
      </c>
    </row>
    <row r="3286" spans="1:7">
      <c r="A3286" s="72" t="s">
        <v>3510</v>
      </c>
      <c r="D3286" s="72" t="s">
        <v>3561</v>
      </c>
      <c r="E3286" s="72" t="s">
        <v>235</v>
      </c>
      <c r="F3286" s="72" t="s">
        <v>235</v>
      </c>
      <c r="G3286" s="72" t="s">
        <v>252</v>
      </c>
    </row>
    <row r="3287" spans="1:7">
      <c r="A3287" s="72" t="s">
        <v>3510</v>
      </c>
      <c r="D3287" s="72" t="s">
        <v>3562</v>
      </c>
      <c r="E3287" s="72" t="s">
        <v>235</v>
      </c>
      <c r="F3287" s="72" t="s">
        <v>235</v>
      </c>
      <c r="G3287" s="72" t="s">
        <v>252</v>
      </c>
    </row>
    <row r="3288" spans="1:7">
      <c r="A3288" s="72" t="s">
        <v>3510</v>
      </c>
      <c r="D3288" s="72" t="s">
        <v>3563</v>
      </c>
      <c r="E3288" s="72">
        <v>-30</v>
      </c>
      <c r="F3288" s="72" t="s">
        <v>235</v>
      </c>
      <c r="G3288" s="72" t="s">
        <v>242</v>
      </c>
    </row>
    <row r="3289" spans="1:7">
      <c r="A3289" s="72" t="s">
        <v>3510</v>
      </c>
      <c r="D3289" s="72" t="s">
        <v>3564</v>
      </c>
      <c r="E3289" s="72">
        <v>-3</v>
      </c>
      <c r="F3289" s="72">
        <v>3</v>
      </c>
      <c r="G3289" s="72" t="s">
        <v>242</v>
      </c>
    </row>
    <row r="3290" spans="1:7">
      <c r="A3290" s="72" t="s">
        <v>3510</v>
      </c>
      <c r="D3290" s="72" t="s">
        <v>3565</v>
      </c>
      <c r="E3290" s="72">
        <v>-10</v>
      </c>
      <c r="F3290" s="72">
        <v>10</v>
      </c>
      <c r="G3290" s="72" t="s">
        <v>1862</v>
      </c>
    </row>
    <row r="3291" spans="1:7">
      <c r="A3291" s="72" t="s">
        <v>3510</v>
      </c>
      <c r="D3291" s="72" t="s">
        <v>3566</v>
      </c>
      <c r="E3291" s="72" t="s">
        <v>235</v>
      </c>
      <c r="F3291" s="72" t="s">
        <v>235</v>
      </c>
      <c r="G3291" s="72" t="s">
        <v>252</v>
      </c>
    </row>
    <row r="3292" spans="1:7">
      <c r="A3292" s="72" t="s">
        <v>3510</v>
      </c>
      <c r="D3292" s="72" t="s">
        <v>3567</v>
      </c>
      <c r="E3292" s="72" t="s">
        <v>235</v>
      </c>
      <c r="F3292" s="72" t="s">
        <v>235</v>
      </c>
      <c r="G3292" s="72" t="s">
        <v>252</v>
      </c>
    </row>
    <row r="3293" spans="1:7">
      <c r="A3293" s="72" t="s">
        <v>3510</v>
      </c>
      <c r="D3293" s="72" t="s">
        <v>3568</v>
      </c>
      <c r="E3293" s="72">
        <v>-30</v>
      </c>
      <c r="F3293" s="72" t="s">
        <v>235</v>
      </c>
      <c r="G3293" s="72" t="s">
        <v>242</v>
      </c>
    </row>
    <row r="3294" spans="1:7">
      <c r="A3294" s="72" t="s">
        <v>3510</v>
      </c>
      <c r="D3294" s="72" t="s">
        <v>3569</v>
      </c>
      <c r="E3294" s="72">
        <v>-3</v>
      </c>
      <c r="F3294" s="72">
        <v>3</v>
      </c>
      <c r="G3294" s="72" t="s">
        <v>242</v>
      </c>
    </row>
    <row r="3295" spans="1:7">
      <c r="A3295" s="72" t="s">
        <v>3510</v>
      </c>
      <c r="D3295" s="72" t="s">
        <v>3570</v>
      </c>
      <c r="E3295" s="72">
        <v>-10</v>
      </c>
      <c r="F3295" s="72">
        <v>10</v>
      </c>
      <c r="G3295" s="72" t="s">
        <v>1862</v>
      </c>
    </row>
    <row r="3296" spans="1:7">
      <c r="A3296" s="72" t="s">
        <v>3510</v>
      </c>
      <c r="D3296" s="72" t="s">
        <v>3571</v>
      </c>
      <c r="E3296" s="72" t="s">
        <v>235</v>
      </c>
      <c r="F3296" s="72" t="s">
        <v>235</v>
      </c>
      <c r="G3296" s="72" t="s">
        <v>252</v>
      </c>
    </row>
    <row r="3297" spans="1:7">
      <c r="A3297" s="72" t="s">
        <v>3510</v>
      </c>
      <c r="D3297" s="72" t="s">
        <v>3572</v>
      </c>
      <c r="E3297" s="72" t="s">
        <v>235</v>
      </c>
      <c r="F3297" s="72" t="s">
        <v>235</v>
      </c>
      <c r="G3297" s="72" t="s">
        <v>252</v>
      </c>
    </row>
    <row r="3298" spans="1:7">
      <c r="A3298" s="72" t="s">
        <v>3510</v>
      </c>
      <c r="D3298" s="72" t="s">
        <v>3573</v>
      </c>
      <c r="E3298" s="72">
        <v>-30</v>
      </c>
      <c r="F3298" s="72" t="s">
        <v>235</v>
      </c>
      <c r="G3298" s="72" t="s">
        <v>242</v>
      </c>
    </row>
    <row r="3299" spans="1:7">
      <c r="A3299" s="72" t="s">
        <v>3510</v>
      </c>
      <c r="D3299" s="72" t="s">
        <v>3574</v>
      </c>
      <c r="E3299" s="72">
        <v>-3</v>
      </c>
      <c r="F3299" s="72">
        <v>3</v>
      </c>
      <c r="G3299" s="72" t="s">
        <v>242</v>
      </c>
    </row>
    <row r="3300" spans="1:7">
      <c r="A3300" s="72" t="s">
        <v>3510</v>
      </c>
      <c r="D3300" s="72" t="s">
        <v>3575</v>
      </c>
      <c r="E3300" s="72">
        <v>-10</v>
      </c>
      <c r="F3300" s="72">
        <v>10</v>
      </c>
      <c r="G3300" s="72" t="s">
        <v>1862</v>
      </c>
    </row>
    <row r="3301" spans="1:7">
      <c r="A3301" s="72" t="s">
        <v>3510</v>
      </c>
      <c r="D3301" s="72" t="s">
        <v>3576</v>
      </c>
      <c r="E3301" s="72" t="s">
        <v>235</v>
      </c>
      <c r="F3301" s="72" t="s">
        <v>235</v>
      </c>
      <c r="G3301" s="72" t="s">
        <v>252</v>
      </c>
    </row>
    <row r="3302" spans="1:7">
      <c r="A3302" s="72" t="s">
        <v>3510</v>
      </c>
      <c r="D3302" s="72" t="s">
        <v>3577</v>
      </c>
      <c r="E3302" s="72" t="s">
        <v>235</v>
      </c>
      <c r="F3302" s="72" t="s">
        <v>235</v>
      </c>
      <c r="G3302" s="72" t="s">
        <v>252</v>
      </c>
    </row>
    <row r="3303" spans="1:7">
      <c r="A3303" s="72" t="s">
        <v>3510</v>
      </c>
      <c r="D3303" s="72" t="s">
        <v>3578</v>
      </c>
      <c r="E3303" s="72">
        <v>-30</v>
      </c>
      <c r="F3303" s="72" t="s">
        <v>235</v>
      </c>
      <c r="G3303" s="72" t="s">
        <v>242</v>
      </c>
    </row>
    <row r="3304" spans="1:7">
      <c r="A3304" s="72" t="s">
        <v>3510</v>
      </c>
      <c r="D3304" s="72" t="s">
        <v>3579</v>
      </c>
      <c r="E3304" s="72">
        <v>-3</v>
      </c>
      <c r="F3304" s="72">
        <v>3</v>
      </c>
      <c r="G3304" s="72" t="s">
        <v>242</v>
      </c>
    </row>
    <row r="3305" spans="1:7">
      <c r="A3305" s="72" t="s">
        <v>3510</v>
      </c>
      <c r="D3305" s="72" t="s">
        <v>3580</v>
      </c>
      <c r="E3305" s="72">
        <v>-10</v>
      </c>
      <c r="F3305" s="72">
        <v>10</v>
      </c>
      <c r="G3305" s="72" t="s">
        <v>1862</v>
      </c>
    </row>
    <row r="3306" spans="1:7">
      <c r="A3306" s="72" t="s">
        <v>3510</v>
      </c>
      <c r="D3306" s="72" t="s">
        <v>3581</v>
      </c>
      <c r="E3306" s="72" t="s">
        <v>235</v>
      </c>
      <c r="F3306" s="72" t="s">
        <v>235</v>
      </c>
      <c r="G3306" s="72" t="s">
        <v>252</v>
      </c>
    </row>
    <row r="3307" spans="1:7">
      <c r="A3307" s="72" t="s">
        <v>3510</v>
      </c>
      <c r="D3307" s="72" t="s">
        <v>3582</v>
      </c>
      <c r="E3307" s="72" t="s">
        <v>235</v>
      </c>
      <c r="F3307" s="72" t="s">
        <v>235</v>
      </c>
      <c r="G3307" s="72" t="s">
        <v>252</v>
      </c>
    </row>
    <row r="3308" spans="1:7">
      <c r="A3308" s="72" t="s">
        <v>3510</v>
      </c>
      <c r="D3308" s="72" t="s">
        <v>3583</v>
      </c>
      <c r="E3308" s="72">
        <v>-30</v>
      </c>
      <c r="F3308" s="72" t="s">
        <v>235</v>
      </c>
      <c r="G3308" s="72" t="s">
        <v>242</v>
      </c>
    </row>
    <row r="3309" spans="1:7">
      <c r="A3309" s="72" t="s">
        <v>3510</v>
      </c>
      <c r="D3309" s="72" t="s">
        <v>3584</v>
      </c>
      <c r="E3309" s="72">
        <v>-3</v>
      </c>
      <c r="F3309" s="72">
        <v>3</v>
      </c>
      <c r="G3309" s="72" t="s">
        <v>242</v>
      </c>
    </row>
    <row r="3310" spans="1:7">
      <c r="A3310" s="72" t="s">
        <v>3510</v>
      </c>
      <c r="D3310" s="72" t="s">
        <v>3585</v>
      </c>
      <c r="E3310" s="72">
        <v>-10</v>
      </c>
      <c r="F3310" s="72">
        <v>10</v>
      </c>
      <c r="G3310" s="72" t="s">
        <v>1862</v>
      </c>
    </row>
    <row r="3311" spans="1:7">
      <c r="A3311" s="72" t="s">
        <v>3510</v>
      </c>
      <c r="D3311" s="72" t="s">
        <v>3586</v>
      </c>
      <c r="E3311" s="72" t="s">
        <v>235</v>
      </c>
      <c r="F3311" s="72" t="s">
        <v>235</v>
      </c>
      <c r="G3311" s="72" t="s">
        <v>252</v>
      </c>
    </row>
    <row r="3312" spans="1:7">
      <c r="A3312" s="72" t="s">
        <v>3510</v>
      </c>
      <c r="D3312" s="72" t="s">
        <v>3587</v>
      </c>
      <c r="E3312" s="72" t="s">
        <v>235</v>
      </c>
      <c r="F3312" s="72" t="s">
        <v>235</v>
      </c>
      <c r="G3312" s="72" t="s">
        <v>252</v>
      </c>
    </row>
    <row r="3313" spans="1:7">
      <c r="A3313" s="72" t="s">
        <v>3510</v>
      </c>
      <c r="D3313" s="72" t="s">
        <v>3588</v>
      </c>
      <c r="E3313" s="72">
        <v>-30</v>
      </c>
      <c r="F3313" s="72" t="s">
        <v>235</v>
      </c>
      <c r="G3313" s="72" t="s">
        <v>242</v>
      </c>
    </row>
    <row r="3314" spans="1:7">
      <c r="A3314" s="72" t="s">
        <v>3510</v>
      </c>
      <c r="D3314" s="72" t="s">
        <v>3589</v>
      </c>
      <c r="E3314" s="72">
        <v>-3</v>
      </c>
      <c r="F3314" s="72">
        <v>3</v>
      </c>
      <c r="G3314" s="72" t="s">
        <v>242</v>
      </c>
    </row>
    <row r="3315" spans="1:7">
      <c r="A3315" s="72" t="s">
        <v>3510</v>
      </c>
      <c r="D3315" s="72" t="s">
        <v>3590</v>
      </c>
      <c r="E3315" s="72">
        <v>-10</v>
      </c>
      <c r="F3315" s="72">
        <v>10</v>
      </c>
      <c r="G3315" s="72" t="s">
        <v>1862</v>
      </c>
    </row>
    <row r="3316" spans="1:7">
      <c r="A3316" s="72" t="s">
        <v>3510</v>
      </c>
      <c r="D3316" s="72" t="s">
        <v>3591</v>
      </c>
      <c r="E3316" s="72" t="s">
        <v>235</v>
      </c>
      <c r="F3316" s="72" t="s">
        <v>235</v>
      </c>
      <c r="G3316" s="72" t="s">
        <v>252</v>
      </c>
    </row>
    <row r="3317" spans="1:7">
      <c r="A3317" s="72" t="s">
        <v>3510</v>
      </c>
      <c r="D3317" s="72" t="s">
        <v>3592</v>
      </c>
      <c r="E3317" s="72" t="s">
        <v>235</v>
      </c>
      <c r="F3317" s="72" t="s">
        <v>235</v>
      </c>
      <c r="G3317" s="72" t="s">
        <v>252</v>
      </c>
    </row>
    <row r="3318" spans="1:7">
      <c r="A3318" s="72" t="s">
        <v>3510</v>
      </c>
      <c r="D3318" s="72" t="s">
        <v>3593</v>
      </c>
      <c r="E3318" s="72">
        <v>-30</v>
      </c>
      <c r="F3318" s="72" t="s">
        <v>235</v>
      </c>
      <c r="G3318" s="72" t="s">
        <v>242</v>
      </c>
    </row>
    <row r="3319" spans="1:7">
      <c r="A3319" s="72" t="s">
        <v>3510</v>
      </c>
      <c r="D3319" s="72" t="s">
        <v>3594</v>
      </c>
      <c r="E3319" s="72">
        <v>-3</v>
      </c>
      <c r="F3319" s="72">
        <v>3</v>
      </c>
      <c r="G3319" s="72" t="s">
        <v>242</v>
      </c>
    </row>
    <row r="3320" spans="1:7">
      <c r="A3320" s="72" t="s">
        <v>3510</v>
      </c>
      <c r="D3320" s="72" t="s">
        <v>3595</v>
      </c>
      <c r="E3320" s="72">
        <v>-10</v>
      </c>
      <c r="F3320" s="72">
        <v>10</v>
      </c>
      <c r="G3320" s="72" t="s">
        <v>1862</v>
      </c>
    </row>
    <row r="3321" spans="1:7">
      <c r="A3321" s="72" t="s">
        <v>3510</v>
      </c>
      <c r="D3321" s="72" t="s">
        <v>3596</v>
      </c>
      <c r="E3321" s="72" t="s">
        <v>235</v>
      </c>
      <c r="F3321" s="72" t="s">
        <v>235</v>
      </c>
      <c r="G3321" s="72" t="s">
        <v>252</v>
      </c>
    </row>
    <row r="3322" spans="1:7">
      <c r="A3322" s="72" t="s">
        <v>3510</v>
      </c>
      <c r="D3322" s="72" t="s">
        <v>3597</v>
      </c>
      <c r="E3322" s="72" t="s">
        <v>235</v>
      </c>
      <c r="F3322" s="72" t="s">
        <v>235</v>
      </c>
      <c r="G3322" s="72" t="s">
        <v>252</v>
      </c>
    </row>
    <row r="3323" spans="1:7">
      <c r="A3323" s="72" t="s">
        <v>3510</v>
      </c>
      <c r="D3323" s="72" t="s">
        <v>3598</v>
      </c>
      <c r="E3323" s="72">
        <v>-30</v>
      </c>
      <c r="F3323" s="72" t="s">
        <v>235</v>
      </c>
      <c r="G3323" s="72" t="s">
        <v>242</v>
      </c>
    </row>
    <row r="3324" spans="1:7">
      <c r="A3324" s="72" t="s">
        <v>3510</v>
      </c>
      <c r="D3324" s="72" t="s">
        <v>3599</v>
      </c>
      <c r="E3324" s="72">
        <v>-3</v>
      </c>
      <c r="F3324" s="72">
        <v>3</v>
      </c>
      <c r="G3324" s="72" t="s">
        <v>242</v>
      </c>
    </row>
    <row r="3325" spans="1:7">
      <c r="A3325" s="72" t="s">
        <v>3510</v>
      </c>
      <c r="D3325" s="72" t="s">
        <v>3600</v>
      </c>
      <c r="E3325" s="72">
        <v>-10</v>
      </c>
      <c r="F3325" s="72">
        <v>10</v>
      </c>
      <c r="G3325" s="72" t="s">
        <v>1862</v>
      </c>
    </row>
    <row r="3326" spans="1:7">
      <c r="A3326" s="72" t="s">
        <v>3510</v>
      </c>
      <c r="D3326" s="72" t="s">
        <v>3601</v>
      </c>
      <c r="E3326" s="72" t="s">
        <v>235</v>
      </c>
      <c r="F3326" s="72" t="s">
        <v>235</v>
      </c>
      <c r="G3326" s="72" t="s">
        <v>252</v>
      </c>
    </row>
    <row r="3327" spans="1:7">
      <c r="A3327" s="72" t="s">
        <v>3510</v>
      </c>
      <c r="D3327" s="72" t="s">
        <v>3602</v>
      </c>
      <c r="E3327" s="72" t="s">
        <v>235</v>
      </c>
      <c r="F3327" s="72" t="s">
        <v>235</v>
      </c>
      <c r="G3327" s="72" t="s">
        <v>252</v>
      </c>
    </row>
    <row r="3328" spans="1:7">
      <c r="A3328" s="72" t="s">
        <v>3510</v>
      </c>
      <c r="D3328" s="72" t="s">
        <v>3603</v>
      </c>
      <c r="E3328" s="72">
        <v>-30</v>
      </c>
      <c r="F3328" s="72" t="s">
        <v>235</v>
      </c>
      <c r="G3328" s="72" t="s">
        <v>242</v>
      </c>
    </row>
    <row r="3329" spans="1:7">
      <c r="A3329" s="72" t="s">
        <v>3510</v>
      </c>
      <c r="D3329" s="72" t="s">
        <v>3604</v>
      </c>
      <c r="E3329" s="72">
        <v>-3</v>
      </c>
      <c r="F3329" s="72">
        <v>3</v>
      </c>
      <c r="G3329" s="72" t="s">
        <v>242</v>
      </c>
    </row>
    <row r="3330" spans="1:7">
      <c r="A3330" s="72" t="s">
        <v>3510</v>
      </c>
      <c r="D3330" s="72" t="s">
        <v>3605</v>
      </c>
      <c r="E3330" s="72">
        <v>-10</v>
      </c>
      <c r="F3330" s="72">
        <v>10</v>
      </c>
      <c r="G3330" s="72" t="s">
        <v>1862</v>
      </c>
    </row>
    <row r="3331" spans="1:7">
      <c r="A3331" s="72" t="s">
        <v>3510</v>
      </c>
      <c r="D3331" s="72" t="s">
        <v>3606</v>
      </c>
      <c r="E3331" s="72" t="s">
        <v>235</v>
      </c>
      <c r="F3331" s="72" t="s">
        <v>235</v>
      </c>
      <c r="G3331" s="72" t="s">
        <v>252</v>
      </c>
    </row>
    <row r="3332" spans="1:7">
      <c r="A3332" s="72" t="s">
        <v>3510</v>
      </c>
      <c r="D3332" s="72" t="s">
        <v>3607</v>
      </c>
      <c r="E3332" s="72" t="s">
        <v>235</v>
      </c>
      <c r="F3332" s="72" t="s">
        <v>235</v>
      </c>
      <c r="G3332" s="72" t="s">
        <v>252</v>
      </c>
    </row>
    <row r="3333" spans="1:7">
      <c r="A3333" s="72" t="s">
        <v>3510</v>
      </c>
      <c r="D3333" s="72" t="s">
        <v>3608</v>
      </c>
      <c r="E3333" s="72">
        <v>-30</v>
      </c>
      <c r="F3333" s="72" t="s">
        <v>235</v>
      </c>
      <c r="G3333" s="72" t="s">
        <v>242</v>
      </c>
    </row>
    <row r="3334" spans="1:7">
      <c r="A3334" s="72" t="s">
        <v>3510</v>
      </c>
      <c r="D3334" s="72" t="s">
        <v>3609</v>
      </c>
      <c r="E3334" s="72">
        <v>-3</v>
      </c>
      <c r="F3334" s="72">
        <v>3</v>
      </c>
      <c r="G3334" s="72" t="s">
        <v>242</v>
      </c>
    </row>
    <row r="3335" spans="1:7">
      <c r="A3335" s="72" t="s">
        <v>3510</v>
      </c>
      <c r="D3335" s="72" t="s">
        <v>3610</v>
      </c>
      <c r="E3335" s="72">
        <v>-10</v>
      </c>
      <c r="F3335" s="72">
        <v>10</v>
      </c>
      <c r="G3335" s="72" t="s">
        <v>1862</v>
      </c>
    </row>
    <row r="3336" spans="1:7">
      <c r="A3336" s="72" t="s">
        <v>3510</v>
      </c>
      <c r="D3336" s="72" t="s">
        <v>3611</v>
      </c>
      <c r="E3336" s="72" t="s">
        <v>235</v>
      </c>
      <c r="F3336" s="72" t="s">
        <v>235</v>
      </c>
      <c r="G3336" s="72" t="s">
        <v>252</v>
      </c>
    </row>
    <row r="3337" spans="1:7">
      <c r="A3337" s="72" t="s">
        <v>3510</v>
      </c>
      <c r="D3337" s="72" t="s">
        <v>3612</v>
      </c>
      <c r="E3337" s="72" t="s">
        <v>235</v>
      </c>
      <c r="F3337" s="72" t="s">
        <v>235</v>
      </c>
      <c r="G3337" s="72" t="s">
        <v>252</v>
      </c>
    </row>
    <row r="3338" spans="1:7">
      <c r="A3338" s="72" t="s">
        <v>3510</v>
      </c>
      <c r="D3338" s="72" t="s">
        <v>3613</v>
      </c>
      <c r="E3338" s="72">
        <v>-30</v>
      </c>
      <c r="F3338" s="72" t="s">
        <v>235</v>
      </c>
      <c r="G3338" s="72" t="s">
        <v>242</v>
      </c>
    </row>
    <row r="3339" spans="1:7">
      <c r="A3339" s="72" t="s">
        <v>3510</v>
      </c>
      <c r="D3339" s="72" t="s">
        <v>3614</v>
      </c>
      <c r="E3339" s="72">
        <v>-3</v>
      </c>
      <c r="F3339" s="72">
        <v>3</v>
      </c>
      <c r="G3339" s="72" t="s">
        <v>242</v>
      </c>
    </row>
    <row r="3340" spans="1:7">
      <c r="A3340" s="72" t="s">
        <v>3510</v>
      </c>
      <c r="D3340" s="72" t="s">
        <v>3615</v>
      </c>
      <c r="E3340" s="72">
        <v>-10</v>
      </c>
      <c r="F3340" s="72">
        <v>10</v>
      </c>
      <c r="G3340" s="72" t="s">
        <v>1862</v>
      </c>
    </row>
    <row r="3341" spans="1:7">
      <c r="A3341" s="72" t="s">
        <v>3510</v>
      </c>
      <c r="D3341" s="72" t="s">
        <v>3616</v>
      </c>
      <c r="E3341" s="72" t="s">
        <v>235</v>
      </c>
      <c r="F3341" s="72" t="s">
        <v>235</v>
      </c>
      <c r="G3341" s="72" t="s">
        <v>252</v>
      </c>
    </row>
    <row r="3342" spans="1:7">
      <c r="A3342" s="72" t="s">
        <v>3510</v>
      </c>
      <c r="D3342" s="72" t="s">
        <v>3617</v>
      </c>
      <c r="E3342" s="72" t="s">
        <v>235</v>
      </c>
      <c r="F3342" s="72" t="s">
        <v>235</v>
      </c>
      <c r="G3342" s="72" t="s">
        <v>252</v>
      </c>
    </row>
    <row r="3343" spans="1:7">
      <c r="A3343" s="72" t="s">
        <v>3510</v>
      </c>
      <c r="D3343" s="72" t="s">
        <v>3618</v>
      </c>
      <c r="E3343" s="72">
        <v>-30</v>
      </c>
      <c r="F3343" s="72" t="s">
        <v>235</v>
      </c>
      <c r="G3343" s="72" t="s">
        <v>242</v>
      </c>
    </row>
    <row r="3344" spans="1:7">
      <c r="A3344" s="72" t="s">
        <v>3510</v>
      </c>
      <c r="D3344" s="72" t="s">
        <v>3619</v>
      </c>
      <c r="E3344" s="72">
        <v>-3</v>
      </c>
      <c r="F3344" s="72">
        <v>3</v>
      </c>
      <c r="G3344" s="72" t="s">
        <v>242</v>
      </c>
    </row>
    <row r="3345" spans="1:7">
      <c r="A3345" s="72" t="s">
        <v>3510</v>
      </c>
      <c r="D3345" s="72" t="s">
        <v>3620</v>
      </c>
      <c r="E3345" s="72">
        <v>-10</v>
      </c>
      <c r="F3345" s="72">
        <v>10</v>
      </c>
      <c r="G3345" s="72" t="s">
        <v>1862</v>
      </c>
    </row>
    <row r="3346" spans="1:7">
      <c r="A3346" s="72" t="s">
        <v>3510</v>
      </c>
      <c r="D3346" s="72" t="s">
        <v>3621</v>
      </c>
      <c r="E3346" s="72" t="s">
        <v>235</v>
      </c>
      <c r="F3346" s="72" t="s">
        <v>235</v>
      </c>
      <c r="G3346" s="72" t="s">
        <v>252</v>
      </c>
    </row>
    <row r="3347" spans="1:7">
      <c r="A3347" s="72" t="s">
        <v>3510</v>
      </c>
      <c r="D3347" s="72" t="s">
        <v>3622</v>
      </c>
      <c r="E3347" s="72" t="s">
        <v>235</v>
      </c>
      <c r="F3347" s="72" t="s">
        <v>235</v>
      </c>
      <c r="G3347" s="72" t="s">
        <v>252</v>
      </c>
    </row>
    <row r="3348" spans="1:7">
      <c r="A3348" s="72" t="s">
        <v>3510</v>
      </c>
      <c r="D3348" s="72" t="s">
        <v>3623</v>
      </c>
      <c r="E3348" s="72">
        <v>-30</v>
      </c>
      <c r="F3348" s="72" t="s">
        <v>235</v>
      </c>
      <c r="G3348" s="72" t="s">
        <v>242</v>
      </c>
    </row>
    <row r="3349" spans="1:7">
      <c r="A3349" s="72" t="s">
        <v>3510</v>
      </c>
      <c r="D3349" s="72" t="s">
        <v>3624</v>
      </c>
      <c r="E3349" s="72">
        <v>-3</v>
      </c>
      <c r="F3349" s="72">
        <v>3</v>
      </c>
      <c r="G3349" s="72" t="s">
        <v>242</v>
      </c>
    </row>
    <row r="3350" spans="1:7">
      <c r="A3350" s="72" t="s">
        <v>3510</v>
      </c>
      <c r="D3350" s="72" t="s">
        <v>3625</v>
      </c>
      <c r="E3350" s="72">
        <v>-10</v>
      </c>
      <c r="F3350" s="72">
        <v>10</v>
      </c>
      <c r="G3350" s="72" t="s">
        <v>1862</v>
      </c>
    </row>
    <row r="3351" spans="1:7">
      <c r="A3351" s="72" t="s">
        <v>3510</v>
      </c>
      <c r="D3351" s="72" t="s">
        <v>3626</v>
      </c>
      <c r="E3351" s="72" t="s">
        <v>235</v>
      </c>
      <c r="F3351" s="72" t="s">
        <v>235</v>
      </c>
      <c r="G3351" s="72" t="s">
        <v>252</v>
      </c>
    </row>
    <row r="3352" spans="1:7">
      <c r="A3352" s="72" t="s">
        <v>3510</v>
      </c>
      <c r="D3352" s="72" t="s">
        <v>3627</v>
      </c>
      <c r="E3352" s="72" t="s">
        <v>235</v>
      </c>
      <c r="F3352" s="72" t="s">
        <v>235</v>
      </c>
      <c r="G3352" s="72" t="s">
        <v>252</v>
      </c>
    </row>
    <row r="3353" spans="1:7">
      <c r="A3353" s="72" t="s">
        <v>3510</v>
      </c>
      <c r="D3353" s="72" t="s">
        <v>3628</v>
      </c>
      <c r="E3353" s="72">
        <v>-30</v>
      </c>
      <c r="F3353" s="72" t="s">
        <v>235</v>
      </c>
      <c r="G3353" s="72" t="s">
        <v>242</v>
      </c>
    </row>
    <row r="3354" spans="1:7">
      <c r="A3354" s="72" t="s">
        <v>3510</v>
      </c>
      <c r="D3354" s="72" t="s">
        <v>3629</v>
      </c>
      <c r="E3354" s="72">
        <v>-3</v>
      </c>
      <c r="F3354" s="72">
        <v>3</v>
      </c>
      <c r="G3354" s="72" t="s">
        <v>242</v>
      </c>
    </row>
    <row r="3355" spans="1:7">
      <c r="A3355" s="72" t="s">
        <v>3510</v>
      </c>
      <c r="D3355" s="72" t="s">
        <v>3630</v>
      </c>
      <c r="E3355" s="72">
        <v>-10</v>
      </c>
      <c r="F3355" s="72">
        <v>10</v>
      </c>
      <c r="G3355" s="72" t="s">
        <v>1862</v>
      </c>
    </row>
    <row r="3356" spans="1:7">
      <c r="A3356" s="72" t="s">
        <v>3510</v>
      </c>
      <c r="D3356" s="72" t="s">
        <v>3631</v>
      </c>
      <c r="E3356" s="72" t="s">
        <v>235</v>
      </c>
      <c r="F3356" s="72" t="s">
        <v>235</v>
      </c>
      <c r="G3356" s="72" t="s">
        <v>252</v>
      </c>
    </row>
    <row r="3357" spans="1:7">
      <c r="A3357" s="72" t="s">
        <v>3510</v>
      </c>
      <c r="D3357" s="72" t="s">
        <v>3632</v>
      </c>
      <c r="E3357" s="72" t="s">
        <v>235</v>
      </c>
      <c r="F3357" s="72" t="s">
        <v>235</v>
      </c>
      <c r="G3357" s="72" t="s">
        <v>252</v>
      </c>
    </row>
    <row r="3358" spans="1:7">
      <c r="A3358" s="72" t="s">
        <v>3633</v>
      </c>
      <c r="D3358" s="72" t="s">
        <v>3634</v>
      </c>
      <c r="E3358" s="72">
        <v>512</v>
      </c>
      <c r="F3358" s="72">
        <v>512</v>
      </c>
      <c r="G3358" s="72" t="s">
        <v>252</v>
      </c>
    </row>
    <row r="3359" spans="1:7">
      <c r="A3359" s="72" t="s">
        <v>3633</v>
      </c>
      <c r="B3359" s="72" t="s">
        <v>7025</v>
      </c>
      <c r="C3359" s="72" t="s">
        <v>6916</v>
      </c>
      <c r="D3359" s="72" t="s">
        <v>3635</v>
      </c>
      <c r="E3359" s="72">
        <v>512</v>
      </c>
      <c r="F3359" s="72">
        <v>512</v>
      </c>
      <c r="G3359" s="72" t="s">
        <v>252</v>
      </c>
    </row>
    <row r="3360" spans="1:7">
      <c r="A3360" s="72" t="s">
        <v>3633</v>
      </c>
      <c r="B3360" s="72" t="s">
        <v>7026</v>
      </c>
      <c r="C3360" s="72" t="s">
        <v>6916</v>
      </c>
      <c r="D3360" s="72" t="s">
        <v>3636</v>
      </c>
      <c r="E3360" s="72">
        <v>512</v>
      </c>
      <c r="F3360" s="72">
        <v>512</v>
      </c>
      <c r="G3360" s="72" t="s">
        <v>252</v>
      </c>
    </row>
    <row r="3361" spans="1:7">
      <c r="A3361" s="72" t="s">
        <v>3633</v>
      </c>
      <c r="B3361" s="72" t="s">
        <v>7027</v>
      </c>
      <c r="C3361" s="72" t="s">
        <v>6916</v>
      </c>
      <c r="D3361" s="72" t="s">
        <v>3637</v>
      </c>
      <c r="E3361" s="72">
        <v>512</v>
      </c>
      <c r="F3361" s="72">
        <v>512</v>
      </c>
      <c r="G3361" s="72" t="s">
        <v>252</v>
      </c>
    </row>
    <row r="3362" spans="1:7">
      <c r="A3362" s="72" t="s">
        <v>3633</v>
      </c>
      <c r="B3362" s="72" t="s">
        <v>7028</v>
      </c>
      <c r="C3362" s="72" t="s">
        <v>6916</v>
      </c>
      <c r="D3362" s="72" t="s">
        <v>3638</v>
      </c>
      <c r="E3362" s="72">
        <v>512</v>
      </c>
      <c r="F3362" s="72">
        <v>512</v>
      </c>
      <c r="G3362" s="72" t="s">
        <v>252</v>
      </c>
    </row>
    <row r="3363" spans="1:7">
      <c r="A3363" s="72" t="s">
        <v>3633</v>
      </c>
      <c r="B3363" s="72" t="s">
        <v>7029</v>
      </c>
      <c r="C3363" s="72" t="s">
        <v>6916</v>
      </c>
      <c r="D3363" s="72" t="s">
        <v>3639</v>
      </c>
      <c r="E3363" s="72">
        <v>512</v>
      </c>
      <c r="F3363" s="72">
        <v>512</v>
      </c>
      <c r="G3363" s="72" t="s">
        <v>252</v>
      </c>
    </row>
    <row r="3364" spans="1:7">
      <c r="A3364" s="72" t="s">
        <v>3633</v>
      </c>
      <c r="B3364" s="72" t="s">
        <v>7030</v>
      </c>
      <c r="C3364" s="72" t="s">
        <v>6916</v>
      </c>
      <c r="D3364" s="72" t="s">
        <v>3640</v>
      </c>
      <c r="E3364" s="72">
        <v>512</v>
      </c>
      <c r="F3364" s="72">
        <v>512</v>
      </c>
      <c r="G3364" s="72" t="s">
        <v>252</v>
      </c>
    </row>
    <row r="3365" spans="1:7">
      <c r="A3365" s="72" t="s">
        <v>3633</v>
      </c>
      <c r="B3365" s="72" t="s">
        <v>7031</v>
      </c>
      <c r="C3365" s="72" t="s">
        <v>6916</v>
      </c>
      <c r="D3365" s="72" t="s">
        <v>3641</v>
      </c>
      <c r="E3365" s="72">
        <v>512</v>
      </c>
      <c r="F3365" s="72">
        <v>512</v>
      </c>
      <c r="G3365" s="72" t="s">
        <v>252</v>
      </c>
    </row>
    <row r="3366" spans="1:7">
      <c r="A3366" s="72" t="s">
        <v>3633</v>
      </c>
      <c r="B3366" s="72" t="s">
        <v>7032</v>
      </c>
      <c r="C3366" s="72" t="s">
        <v>6916</v>
      </c>
      <c r="D3366" s="72" t="s">
        <v>3642</v>
      </c>
      <c r="E3366" s="72">
        <v>512</v>
      </c>
      <c r="F3366" s="72">
        <v>512</v>
      </c>
      <c r="G3366" s="72" t="s">
        <v>252</v>
      </c>
    </row>
    <row r="3367" spans="1:7">
      <c r="A3367" s="72" t="s">
        <v>3633</v>
      </c>
      <c r="B3367" s="72" t="s">
        <v>7033</v>
      </c>
      <c r="C3367" s="72" t="s">
        <v>6916</v>
      </c>
      <c r="D3367" s="72" t="s">
        <v>3643</v>
      </c>
      <c r="E3367" s="72">
        <v>512</v>
      </c>
      <c r="F3367" s="72">
        <v>512</v>
      </c>
      <c r="G3367" s="72" t="s">
        <v>252</v>
      </c>
    </row>
    <row r="3368" spans="1:7">
      <c r="A3368" s="72" t="s">
        <v>3633</v>
      </c>
      <c r="B3368" s="72" t="s">
        <v>7034</v>
      </c>
      <c r="C3368" s="72" t="s">
        <v>6916</v>
      </c>
      <c r="D3368" s="72" t="s">
        <v>3644</v>
      </c>
      <c r="E3368" s="72">
        <v>512</v>
      </c>
      <c r="F3368" s="72">
        <v>512</v>
      </c>
      <c r="G3368" s="72" t="s">
        <v>252</v>
      </c>
    </row>
    <row r="3369" spans="1:7">
      <c r="A3369" s="72" t="s">
        <v>3633</v>
      </c>
      <c r="B3369" s="72" t="s">
        <v>7035</v>
      </c>
      <c r="C3369" s="72" t="s">
        <v>6916</v>
      </c>
      <c r="D3369" s="72" t="s">
        <v>3645</v>
      </c>
      <c r="E3369" s="72">
        <v>512</v>
      </c>
      <c r="F3369" s="72">
        <v>512</v>
      </c>
      <c r="G3369" s="72" t="s">
        <v>252</v>
      </c>
    </row>
    <row r="3370" spans="1:7">
      <c r="A3370" s="72" t="s">
        <v>3633</v>
      </c>
      <c r="B3370" s="72" t="s">
        <v>7036</v>
      </c>
      <c r="C3370" s="72" t="s">
        <v>6916</v>
      </c>
      <c r="D3370" s="72" t="s">
        <v>3646</v>
      </c>
      <c r="E3370" s="72">
        <v>512</v>
      </c>
      <c r="F3370" s="72">
        <v>512</v>
      </c>
      <c r="G3370" s="72" t="s">
        <v>252</v>
      </c>
    </row>
    <row r="3371" spans="1:7">
      <c r="A3371" s="72" t="s">
        <v>3633</v>
      </c>
      <c r="B3371" s="72" t="s">
        <v>7037</v>
      </c>
      <c r="C3371" s="72" t="s">
        <v>6916</v>
      </c>
      <c r="D3371" s="72" t="s">
        <v>3647</v>
      </c>
      <c r="E3371" s="72">
        <v>512</v>
      </c>
      <c r="F3371" s="72">
        <v>512</v>
      </c>
      <c r="G3371" s="72" t="s">
        <v>252</v>
      </c>
    </row>
    <row r="3372" spans="1:7">
      <c r="A3372" s="72" t="s">
        <v>3633</v>
      </c>
      <c r="B3372" s="72" t="s">
        <v>7038</v>
      </c>
      <c r="C3372" s="72" t="s">
        <v>6916</v>
      </c>
      <c r="D3372" s="72" t="s">
        <v>3648</v>
      </c>
      <c r="E3372" s="72">
        <v>512</v>
      </c>
      <c r="F3372" s="72">
        <v>512</v>
      </c>
      <c r="G3372" s="72" t="s">
        <v>252</v>
      </c>
    </row>
    <row r="3373" spans="1:7">
      <c r="A3373" s="72" t="s">
        <v>3633</v>
      </c>
      <c r="B3373" s="72" t="s">
        <v>7039</v>
      </c>
      <c r="C3373" s="72" t="s">
        <v>6916</v>
      </c>
      <c r="D3373" s="72" t="s">
        <v>3649</v>
      </c>
      <c r="E3373" s="72">
        <v>512</v>
      </c>
      <c r="F3373" s="72">
        <v>512</v>
      </c>
      <c r="G3373" s="72" t="s">
        <v>252</v>
      </c>
    </row>
    <row r="3374" spans="1:7">
      <c r="A3374" s="72" t="s">
        <v>3633</v>
      </c>
      <c r="B3374" s="72" t="s">
        <v>7040</v>
      </c>
      <c r="C3374" s="72" t="s">
        <v>6916</v>
      </c>
      <c r="D3374" s="72" t="s">
        <v>3650</v>
      </c>
      <c r="E3374" s="72">
        <v>512</v>
      </c>
      <c r="F3374" s="72">
        <v>512</v>
      </c>
      <c r="G3374" s="72" t="s">
        <v>252</v>
      </c>
    </row>
    <row r="3375" spans="1:7">
      <c r="A3375" s="72" t="s">
        <v>3633</v>
      </c>
      <c r="B3375" s="72" t="s">
        <v>7041</v>
      </c>
      <c r="C3375" s="72" t="s">
        <v>6916</v>
      </c>
      <c r="D3375" s="72" t="s">
        <v>3651</v>
      </c>
      <c r="E3375" s="72">
        <v>512</v>
      </c>
      <c r="F3375" s="72">
        <v>512</v>
      </c>
      <c r="G3375" s="72" t="s">
        <v>252</v>
      </c>
    </row>
    <row r="3376" spans="1:7">
      <c r="A3376" s="72" t="s">
        <v>3633</v>
      </c>
      <c r="B3376" s="72" t="s">
        <v>7042</v>
      </c>
      <c r="C3376" s="72" t="s">
        <v>6916</v>
      </c>
      <c r="D3376" s="72" t="s">
        <v>3652</v>
      </c>
      <c r="E3376" s="72">
        <v>512</v>
      </c>
      <c r="F3376" s="72">
        <v>512</v>
      </c>
      <c r="G3376" s="72" t="s">
        <v>252</v>
      </c>
    </row>
    <row r="3377" spans="1:7">
      <c r="A3377" s="72" t="s">
        <v>3633</v>
      </c>
      <c r="B3377" s="72" t="s">
        <v>7043</v>
      </c>
      <c r="C3377" s="72" t="s">
        <v>6916</v>
      </c>
      <c r="D3377" s="72" t="s">
        <v>3653</v>
      </c>
      <c r="E3377" s="72">
        <v>512</v>
      </c>
      <c r="F3377" s="72">
        <v>512</v>
      </c>
      <c r="G3377" s="72" t="s">
        <v>252</v>
      </c>
    </row>
    <row r="3378" spans="1:7">
      <c r="A3378" s="72" t="s">
        <v>3633</v>
      </c>
      <c r="B3378" s="72" t="s">
        <v>7044</v>
      </c>
      <c r="C3378" s="72" t="s">
        <v>6916</v>
      </c>
      <c r="D3378" s="72" t="s">
        <v>3654</v>
      </c>
      <c r="E3378" s="72">
        <v>512</v>
      </c>
      <c r="F3378" s="72">
        <v>512</v>
      </c>
      <c r="G3378" s="72" t="s">
        <v>252</v>
      </c>
    </row>
    <row r="3379" spans="1:7">
      <c r="A3379" s="72" t="s">
        <v>3633</v>
      </c>
      <c r="B3379" s="72" t="s">
        <v>6923</v>
      </c>
      <c r="C3379" s="72" t="s">
        <v>6920</v>
      </c>
      <c r="D3379" s="72" t="s">
        <v>3655</v>
      </c>
      <c r="E3379" s="72">
        <v>512</v>
      </c>
      <c r="F3379" s="72">
        <v>512</v>
      </c>
      <c r="G3379" s="72" t="s">
        <v>252</v>
      </c>
    </row>
    <row r="3380" spans="1:7">
      <c r="A3380" s="72" t="s">
        <v>3633</v>
      </c>
      <c r="B3380" s="72" t="s">
        <v>7045</v>
      </c>
      <c r="C3380" s="72" t="s">
        <v>6916</v>
      </c>
      <c r="D3380" s="72" t="s">
        <v>3656</v>
      </c>
      <c r="E3380" s="72">
        <v>512</v>
      </c>
      <c r="F3380" s="72">
        <v>512</v>
      </c>
      <c r="G3380" s="72" t="s">
        <v>252</v>
      </c>
    </row>
    <row r="3381" spans="1:7">
      <c r="A3381" s="72" t="s">
        <v>3633</v>
      </c>
      <c r="B3381" s="72" t="s">
        <v>7046</v>
      </c>
      <c r="C3381" s="72" t="s">
        <v>6916</v>
      </c>
      <c r="D3381" s="72" t="s">
        <v>3657</v>
      </c>
      <c r="E3381" s="72">
        <v>512</v>
      </c>
      <c r="F3381" s="72">
        <v>512</v>
      </c>
      <c r="G3381" s="72" t="s">
        <v>252</v>
      </c>
    </row>
    <row r="3382" spans="1:7">
      <c r="A3382" s="72" t="s">
        <v>3633</v>
      </c>
      <c r="B3382" s="72" t="s">
        <v>7047</v>
      </c>
      <c r="C3382" s="72" t="s">
        <v>6916</v>
      </c>
      <c r="D3382" s="72" t="s">
        <v>3658</v>
      </c>
      <c r="E3382" s="72">
        <v>512</v>
      </c>
      <c r="F3382" s="72">
        <v>512</v>
      </c>
      <c r="G3382" s="72" t="s">
        <v>252</v>
      </c>
    </row>
    <row r="3383" spans="1:7">
      <c r="A3383" s="72" t="s">
        <v>3633</v>
      </c>
      <c r="B3383" s="72" t="s">
        <v>7048</v>
      </c>
      <c r="C3383" s="72" t="s">
        <v>6916</v>
      </c>
      <c r="D3383" s="72" t="s">
        <v>3659</v>
      </c>
      <c r="E3383" s="72">
        <v>512</v>
      </c>
      <c r="F3383" s="72">
        <v>512</v>
      </c>
      <c r="G3383" s="72" t="s">
        <v>252</v>
      </c>
    </row>
    <row r="3384" spans="1:7">
      <c r="A3384" s="72" t="s">
        <v>3633</v>
      </c>
      <c r="B3384" s="72" t="s">
        <v>7049</v>
      </c>
      <c r="C3384" s="72" t="s">
        <v>6916</v>
      </c>
      <c r="D3384" s="72" t="s">
        <v>3660</v>
      </c>
      <c r="E3384" s="72">
        <v>512</v>
      </c>
      <c r="F3384" s="72">
        <v>512</v>
      </c>
      <c r="G3384" s="72" t="s">
        <v>252</v>
      </c>
    </row>
    <row r="3385" spans="1:7">
      <c r="A3385" s="72" t="s">
        <v>3633</v>
      </c>
      <c r="B3385" s="72" t="s">
        <v>7050</v>
      </c>
      <c r="C3385" s="72" t="s">
        <v>6916</v>
      </c>
      <c r="D3385" s="72" t="s">
        <v>3661</v>
      </c>
      <c r="E3385" s="72">
        <v>512</v>
      </c>
      <c r="F3385" s="72">
        <v>512</v>
      </c>
      <c r="G3385" s="72" t="s">
        <v>252</v>
      </c>
    </row>
    <row r="3386" spans="1:7">
      <c r="A3386" s="72" t="s">
        <v>3633</v>
      </c>
      <c r="B3386" s="72" t="s">
        <v>7051</v>
      </c>
      <c r="C3386" s="72" t="s">
        <v>6916</v>
      </c>
      <c r="D3386" s="72" t="s">
        <v>3662</v>
      </c>
      <c r="E3386" s="72">
        <v>512</v>
      </c>
      <c r="F3386" s="72">
        <v>512</v>
      </c>
      <c r="G3386" s="72" t="s">
        <v>252</v>
      </c>
    </row>
    <row r="3387" spans="1:7">
      <c r="A3387" s="72" t="s">
        <v>3633</v>
      </c>
      <c r="B3387" s="72" t="s">
        <v>7052</v>
      </c>
      <c r="C3387" s="72" t="s">
        <v>6916</v>
      </c>
      <c r="D3387" s="72" t="s">
        <v>3663</v>
      </c>
      <c r="E3387" s="72">
        <v>512</v>
      </c>
      <c r="F3387" s="72">
        <v>512</v>
      </c>
      <c r="G3387" s="72" t="s">
        <v>252</v>
      </c>
    </row>
    <row r="3388" spans="1:7">
      <c r="A3388" s="72" t="s">
        <v>3633</v>
      </c>
      <c r="B3388" s="72" t="s">
        <v>7053</v>
      </c>
      <c r="C3388" s="72" t="s">
        <v>6916</v>
      </c>
      <c r="D3388" s="72" t="s">
        <v>3664</v>
      </c>
      <c r="E3388" s="72">
        <v>512</v>
      </c>
      <c r="F3388" s="72">
        <v>512</v>
      </c>
      <c r="G3388" s="72" t="s">
        <v>252</v>
      </c>
    </row>
    <row r="3389" spans="1:7">
      <c r="A3389" s="72" t="s">
        <v>3633</v>
      </c>
      <c r="B3389" s="72" t="s">
        <v>7054</v>
      </c>
      <c r="C3389" s="72" t="s">
        <v>6916</v>
      </c>
      <c r="D3389" s="72" t="s">
        <v>3665</v>
      </c>
      <c r="E3389" s="72">
        <v>512</v>
      </c>
      <c r="F3389" s="72">
        <v>512</v>
      </c>
      <c r="G3389" s="72" t="s">
        <v>252</v>
      </c>
    </row>
    <row r="3390" spans="1:7">
      <c r="A3390" s="72" t="s">
        <v>3633</v>
      </c>
      <c r="B3390" s="72" t="s">
        <v>7055</v>
      </c>
      <c r="C3390" s="72" t="s">
        <v>6916</v>
      </c>
      <c r="D3390" s="72" t="s">
        <v>3666</v>
      </c>
      <c r="E3390" s="72">
        <v>512</v>
      </c>
      <c r="F3390" s="72">
        <v>512</v>
      </c>
      <c r="G3390" s="72" t="s">
        <v>252</v>
      </c>
    </row>
    <row r="3391" spans="1:7">
      <c r="A3391" s="72" t="s">
        <v>3633</v>
      </c>
      <c r="B3391" s="72" t="s">
        <v>7056</v>
      </c>
      <c r="C3391" s="72" t="s">
        <v>6916</v>
      </c>
      <c r="D3391" s="72" t="s">
        <v>3667</v>
      </c>
      <c r="E3391" s="72">
        <v>512</v>
      </c>
      <c r="F3391" s="72">
        <v>512</v>
      </c>
      <c r="G3391" s="72" t="s">
        <v>252</v>
      </c>
    </row>
    <row r="3392" spans="1:7">
      <c r="A3392" s="72" t="s">
        <v>3633</v>
      </c>
      <c r="B3392" s="72" t="s">
        <v>7057</v>
      </c>
      <c r="C3392" s="72" t="s">
        <v>6916</v>
      </c>
      <c r="D3392" s="72" t="s">
        <v>3668</v>
      </c>
      <c r="E3392" s="72">
        <v>512</v>
      </c>
      <c r="F3392" s="72">
        <v>512</v>
      </c>
      <c r="G3392" s="72" t="s">
        <v>252</v>
      </c>
    </row>
    <row r="3393" spans="1:7">
      <c r="A3393" s="72" t="s">
        <v>3633</v>
      </c>
      <c r="B3393" s="72" t="s">
        <v>7058</v>
      </c>
      <c r="C3393" s="72" t="s">
        <v>6916</v>
      </c>
      <c r="D3393" s="72" t="s">
        <v>3669</v>
      </c>
      <c r="E3393" s="72">
        <v>512</v>
      </c>
      <c r="F3393" s="72">
        <v>512</v>
      </c>
      <c r="G3393" s="72" t="s">
        <v>252</v>
      </c>
    </row>
    <row r="3394" spans="1:7">
      <c r="A3394" s="72" t="s">
        <v>3633</v>
      </c>
      <c r="B3394" s="72" t="s">
        <v>7059</v>
      </c>
      <c r="C3394" s="72" t="s">
        <v>6916</v>
      </c>
      <c r="D3394" s="72" t="s">
        <v>3670</v>
      </c>
      <c r="E3394" s="72">
        <v>512</v>
      </c>
      <c r="F3394" s="72">
        <v>512</v>
      </c>
      <c r="G3394" s="72" t="s">
        <v>252</v>
      </c>
    </row>
    <row r="3395" spans="1:7">
      <c r="A3395" s="72" t="s">
        <v>3633</v>
      </c>
      <c r="B3395" s="72" t="s">
        <v>7060</v>
      </c>
      <c r="C3395" s="72" t="s">
        <v>6916</v>
      </c>
      <c r="D3395" s="72" t="s">
        <v>3671</v>
      </c>
      <c r="E3395" s="72">
        <v>512</v>
      </c>
      <c r="F3395" s="72">
        <v>512</v>
      </c>
      <c r="G3395" s="72" t="s">
        <v>252</v>
      </c>
    </row>
    <row r="3396" spans="1:7">
      <c r="A3396" s="72" t="s">
        <v>3633</v>
      </c>
      <c r="B3396" s="72" t="s">
        <v>7061</v>
      </c>
      <c r="C3396" s="72" t="s">
        <v>6916</v>
      </c>
      <c r="D3396" s="72" t="s">
        <v>3672</v>
      </c>
      <c r="E3396" s="72">
        <v>512</v>
      </c>
      <c r="F3396" s="72">
        <v>512</v>
      </c>
      <c r="G3396" s="72" t="s">
        <v>252</v>
      </c>
    </row>
    <row r="3397" spans="1:7">
      <c r="A3397" s="72" t="s">
        <v>3633</v>
      </c>
      <c r="B3397" s="72" t="s">
        <v>7062</v>
      </c>
      <c r="C3397" s="72" t="s">
        <v>6916</v>
      </c>
      <c r="D3397" s="72" t="s">
        <v>3673</v>
      </c>
      <c r="E3397" s="72">
        <v>512</v>
      </c>
      <c r="F3397" s="72">
        <v>512</v>
      </c>
      <c r="G3397" s="72" t="s">
        <v>252</v>
      </c>
    </row>
    <row r="3398" spans="1:7">
      <c r="A3398" s="72" t="s">
        <v>3633</v>
      </c>
      <c r="B3398" s="72" t="s">
        <v>7063</v>
      </c>
      <c r="C3398" s="72" t="s">
        <v>6916</v>
      </c>
      <c r="D3398" s="72" t="s">
        <v>3674</v>
      </c>
      <c r="E3398" s="72">
        <v>512</v>
      </c>
      <c r="F3398" s="72">
        <v>512</v>
      </c>
      <c r="G3398" s="72" t="s">
        <v>252</v>
      </c>
    </row>
    <row r="3399" spans="1:7">
      <c r="A3399" s="72" t="s">
        <v>3633</v>
      </c>
      <c r="B3399" s="72" t="s">
        <v>7064</v>
      </c>
      <c r="C3399" s="72" t="s">
        <v>6916</v>
      </c>
      <c r="D3399" s="72" t="s">
        <v>3675</v>
      </c>
      <c r="E3399" s="72">
        <v>512</v>
      </c>
      <c r="F3399" s="72">
        <v>512</v>
      </c>
      <c r="G3399" s="72" t="s">
        <v>252</v>
      </c>
    </row>
    <row r="3400" spans="1:7">
      <c r="A3400" s="72" t="s">
        <v>3633</v>
      </c>
      <c r="B3400" s="72" t="s">
        <v>6923</v>
      </c>
      <c r="C3400" s="72" t="s">
        <v>6920</v>
      </c>
      <c r="D3400" s="72" t="s">
        <v>3676</v>
      </c>
      <c r="E3400" s="72">
        <v>512</v>
      </c>
      <c r="F3400" s="72">
        <v>512</v>
      </c>
      <c r="G3400" s="72" t="s">
        <v>252</v>
      </c>
    </row>
    <row r="3401" spans="1:7">
      <c r="A3401" s="72" t="s">
        <v>3633</v>
      </c>
      <c r="B3401" s="72" t="s">
        <v>7065</v>
      </c>
      <c r="C3401" s="72" t="s">
        <v>6916</v>
      </c>
      <c r="D3401" s="72" t="s">
        <v>3677</v>
      </c>
      <c r="E3401" s="72">
        <v>512</v>
      </c>
      <c r="F3401" s="72">
        <v>512</v>
      </c>
      <c r="G3401" s="72" t="s">
        <v>252</v>
      </c>
    </row>
    <row r="3402" spans="1:7">
      <c r="A3402" s="72" t="s">
        <v>3633</v>
      </c>
      <c r="B3402" s="72" t="s">
        <v>7066</v>
      </c>
      <c r="C3402" s="72" t="s">
        <v>6916</v>
      </c>
      <c r="D3402" s="72" t="s">
        <v>3678</v>
      </c>
      <c r="E3402" s="72">
        <v>512</v>
      </c>
      <c r="F3402" s="72">
        <v>512</v>
      </c>
      <c r="G3402" s="72" t="s">
        <v>252</v>
      </c>
    </row>
    <row r="3403" spans="1:7">
      <c r="A3403" s="72" t="s">
        <v>3633</v>
      </c>
      <c r="B3403" s="72" t="s">
        <v>7067</v>
      </c>
      <c r="C3403" s="72" t="s">
        <v>6916</v>
      </c>
      <c r="D3403" s="72" t="s">
        <v>3679</v>
      </c>
      <c r="E3403" s="72">
        <v>512</v>
      </c>
      <c r="F3403" s="72">
        <v>512</v>
      </c>
      <c r="G3403" s="72" t="s">
        <v>252</v>
      </c>
    </row>
    <row r="3404" spans="1:7">
      <c r="A3404" s="72" t="s">
        <v>3633</v>
      </c>
      <c r="B3404" s="72" t="s">
        <v>7068</v>
      </c>
      <c r="C3404" s="72" t="s">
        <v>6916</v>
      </c>
      <c r="D3404" s="72" t="s">
        <v>3680</v>
      </c>
      <c r="E3404" s="72">
        <v>512</v>
      </c>
      <c r="F3404" s="72">
        <v>512</v>
      </c>
      <c r="G3404" s="72" t="s">
        <v>252</v>
      </c>
    </row>
    <row r="3405" spans="1:7">
      <c r="A3405" s="72" t="s">
        <v>3633</v>
      </c>
      <c r="B3405" s="72" t="s">
        <v>7069</v>
      </c>
      <c r="C3405" s="72" t="s">
        <v>6916</v>
      </c>
      <c r="D3405" s="72" t="s">
        <v>3681</v>
      </c>
      <c r="E3405" s="72">
        <v>512</v>
      </c>
      <c r="F3405" s="72">
        <v>512</v>
      </c>
      <c r="G3405" s="72" t="s">
        <v>252</v>
      </c>
    </row>
    <row r="3406" spans="1:7">
      <c r="A3406" s="72" t="s">
        <v>3633</v>
      </c>
      <c r="B3406" s="72" t="s">
        <v>7070</v>
      </c>
      <c r="C3406" s="72" t="s">
        <v>6916</v>
      </c>
      <c r="D3406" s="72" t="s">
        <v>3682</v>
      </c>
      <c r="E3406" s="72">
        <v>512</v>
      </c>
      <c r="F3406" s="72">
        <v>512</v>
      </c>
      <c r="G3406" s="72" t="s">
        <v>252</v>
      </c>
    </row>
    <row r="3407" spans="1:7">
      <c r="A3407" s="72" t="s">
        <v>3633</v>
      </c>
      <c r="B3407" s="72" t="s">
        <v>7071</v>
      </c>
      <c r="C3407" s="72" t="s">
        <v>6916</v>
      </c>
      <c r="D3407" s="72" t="s">
        <v>3683</v>
      </c>
      <c r="E3407" s="72">
        <v>512</v>
      </c>
      <c r="F3407" s="72">
        <v>512</v>
      </c>
      <c r="G3407" s="72" t="s">
        <v>252</v>
      </c>
    </row>
    <row r="3408" spans="1:7">
      <c r="A3408" s="72" t="s">
        <v>3633</v>
      </c>
      <c r="B3408" s="72" t="s">
        <v>7072</v>
      </c>
      <c r="C3408" s="72" t="s">
        <v>6916</v>
      </c>
      <c r="D3408" s="72" t="s">
        <v>3684</v>
      </c>
      <c r="E3408" s="72">
        <v>512</v>
      </c>
      <c r="F3408" s="72">
        <v>512</v>
      </c>
      <c r="G3408" s="72" t="s">
        <v>252</v>
      </c>
    </row>
    <row r="3409" spans="1:7">
      <c r="A3409" s="72" t="s">
        <v>3633</v>
      </c>
      <c r="B3409" s="72" t="s">
        <v>7073</v>
      </c>
      <c r="C3409" s="72" t="s">
        <v>6916</v>
      </c>
      <c r="D3409" s="72" t="s">
        <v>3685</v>
      </c>
      <c r="E3409" s="72">
        <v>512</v>
      </c>
      <c r="F3409" s="72">
        <v>512</v>
      </c>
      <c r="G3409" s="72" t="s">
        <v>252</v>
      </c>
    </row>
    <row r="3410" spans="1:7">
      <c r="A3410" s="72" t="s">
        <v>3633</v>
      </c>
      <c r="B3410" s="72" t="s">
        <v>7074</v>
      </c>
      <c r="C3410" s="72" t="s">
        <v>6916</v>
      </c>
      <c r="D3410" s="72" t="s">
        <v>3686</v>
      </c>
      <c r="E3410" s="72">
        <v>512</v>
      </c>
      <c r="F3410" s="72">
        <v>512</v>
      </c>
      <c r="G3410" s="72" t="s">
        <v>252</v>
      </c>
    </row>
    <row r="3411" spans="1:7">
      <c r="A3411" s="72" t="s">
        <v>3633</v>
      </c>
      <c r="B3411" s="72" t="s">
        <v>7075</v>
      </c>
      <c r="C3411" s="72" t="s">
        <v>6916</v>
      </c>
      <c r="D3411" s="72" t="s">
        <v>3687</v>
      </c>
      <c r="E3411" s="72">
        <v>512</v>
      </c>
      <c r="F3411" s="72">
        <v>512</v>
      </c>
      <c r="G3411" s="72" t="s">
        <v>252</v>
      </c>
    </row>
    <row r="3412" spans="1:7">
      <c r="A3412" s="72" t="s">
        <v>3633</v>
      </c>
      <c r="B3412" s="72" t="s">
        <v>7076</v>
      </c>
      <c r="C3412" s="72" t="s">
        <v>6916</v>
      </c>
      <c r="D3412" s="72" t="s">
        <v>3688</v>
      </c>
      <c r="E3412" s="72">
        <v>512</v>
      </c>
      <c r="F3412" s="72">
        <v>512</v>
      </c>
      <c r="G3412" s="72" t="s">
        <v>252</v>
      </c>
    </row>
    <row r="3413" spans="1:7">
      <c r="A3413" s="72" t="s">
        <v>3633</v>
      </c>
      <c r="B3413" s="72" t="s">
        <v>7077</v>
      </c>
      <c r="C3413" s="72" t="s">
        <v>6916</v>
      </c>
      <c r="D3413" s="72" t="s">
        <v>3689</v>
      </c>
      <c r="E3413" s="72">
        <v>512</v>
      </c>
      <c r="F3413" s="72">
        <v>512</v>
      </c>
      <c r="G3413" s="72" t="s">
        <v>252</v>
      </c>
    </row>
    <row r="3414" spans="1:7">
      <c r="A3414" s="72" t="s">
        <v>3633</v>
      </c>
      <c r="B3414" s="72" t="s">
        <v>7078</v>
      </c>
      <c r="C3414" s="72" t="s">
        <v>6916</v>
      </c>
      <c r="D3414" s="72" t="s">
        <v>3690</v>
      </c>
      <c r="E3414" s="72">
        <v>512</v>
      </c>
      <c r="F3414" s="72">
        <v>512</v>
      </c>
      <c r="G3414" s="72" t="s">
        <v>252</v>
      </c>
    </row>
    <row r="3415" spans="1:7">
      <c r="A3415" s="72" t="s">
        <v>3633</v>
      </c>
      <c r="B3415" s="72" t="s">
        <v>7079</v>
      </c>
      <c r="C3415" s="72" t="s">
        <v>6916</v>
      </c>
      <c r="D3415" s="72" t="s">
        <v>3691</v>
      </c>
      <c r="E3415" s="72">
        <v>512</v>
      </c>
      <c r="F3415" s="72">
        <v>512</v>
      </c>
      <c r="G3415" s="72" t="s">
        <v>252</v>
      </c>
    </row>
    <row r="3416" spans="1:7">
      <c r="A3416" s="72" t="s">
        <v>3633</v>
      </c>
      <c r="B3416" s="72" t="s">
        <v>7080</v>
      </c>
      <c r="C3416" s="72" t="s">
        <v>6916</v>
      </c>
      <c r="D3416" s="72" t="s">
        <v>3692</v>
      </c>
      <c r="E3416" s="72">
        <v>512</v>
      </c>
      <c r="F3416" s="72">
        <v>512</v>
      </c>
      <c r="G3416" s="72" t="s">
        <v>252</v>
      </c>
    </row>
    <row r="3417" spans="1:7">
      <c r="A3417" s="72" t="s">
        <v>3633</v>
      </c>
      <c r="B3417" s="72" t="s">
        <v>7081</v>
      </c>
      <c r="C3417" s="72" t="s">
        <v>6916</v>
      </c>
      <c r="D3417" s="72" t="s">
        <v>3693</v>
      </c>
      <c r="E3417" s="72">
        <v>512</v>
      </c>
      <c r="F3417" s="72">
        <v>512</v>
      </c>
      <c r="G3417" s="72" t="s">
        <v>252</v>
      </c>
    </row>
    <row r="3418" spans="1:7">
      <c r="A3418" s="72" t="s">
        <v>3633</v>
      </c>
      <c r="B3418" s="72" t="s">
        <v>7082</v>
      </c>
      <c r="C3418" s="72" t="s">
        <v>6916</v>
      </c>
      <c r="D3418" s="72" t="s">
        <v>3694</v>
      </c>
      <c r="E3418" s="72">
        <v>512</v>
      </c>
      <c r="F3418" s="72">
        <v>512</v>
      </c>
      <c r="G3418" s="72" t="s">
        <v>252</v>
      </c>
    </row>
    <row r="3419" spans="1:7">
      <c r="A3419" s="72" t="s">
        <v>3633</v>
      </c>
      <c r="B3419" s="72" t="s">
        <v>7083</v>
      </c>
      <c r="C3419" s="72" t="s">
        <v>6916</v>
      </c>
      <c r="D3419" s="72" t="s">
        <v>3695</v>
      </c>
      <c r="E3419" s="72">
        <v>512</v>
      </c>
      <c r="F3419" s="72">
        <v>512</v>
      </c>
      <c r="G3419" s="72" t="s">
        <v>252</v>
      </c>
    </row>
    <row r="3420" spans="1:7">
      <c r="A3420" s="72" t="s">
        <v>3633</v>
      </c>
      <c r="B3420" s="72" t="s">
        <v>7084</v>
      </c>
      <c r="C3420" s="72" t="s">
        <v>6916</v>
      </c>
      <c r="D3420" s="72" t="s">
        <v>3696</v>
      </c>
      <c r="E3420" s="72">
        <v>512</v>
      </c>
      <c r="F3420" s="72">
        <v>512</v>
      </c>
      <c r="G3420" s="72" t="s">
        <v>252</v>
      </c>
    </row>
    <row r="3421" spans="1:7">
      <c r="A3421" s="72" t="s">
        <v>3633</v>
      </c>
      <c r="B3421" s="72" t="s">
        <v>6923</v>
      </c>
      <c r="C3421" s="72" t="s">
        <v>6920</v>
      </c>
      <c r="D3421" s="72" t="s">
        <v>3697</v>
      </c>
      <c r="E3421" s="72">
        <v>512</v>
      </c>
      <c r="F3421" s="72">
        <v>512</v>
      </c>
      <c r="G3421" s="72" t="s">
        <v>252</v>
      </c>
    </row>
    <row r="3422" spans="1:7">
      <c r="A3422" s="72" t="s">
        <v>3633</v>
      </c>
      <c r="B3422" s="72" t="s">
        <v>7085</v>
      </c>
      <c r="C3422" s="72" t="s">
        <v>6916</v>
      </c>
      <c r="D3422" s="72" t="s">
        <v>3698</v>
      </c>
      <c r="E3422" s="72">
        <v>512</v>
      </c>
      <c r="F3422" s="72">
        <v>512</v>
      </c>
      <c r="G3422" s="72" t="s">
        <v>252</v>
      </c>
    </row>
    <row r="3423" spans="1:7">
      <c r="A3423" s="72" t="s">
        <v>3633</v>
      </c>
      <c r="B3423" s="72" t="s">
        <v>7086</v>
      </c>
      <c r="C3423" s="72" t="s">
        <v>6916</v>
      </c>
      <c r="D3423" s="72" t="s">
        <v>3699</v>
      </c>
      <c r="E3423" s="72">
        <v>512</v>
      </c>
      <c r="F3423" s="72">
        <v>512</v>
      </c>
      <c r="G3423" s="72" t="s">
        <v>252</v>
      </c>
    </row>
    <row r="3424" spans="1:7">
      <c r="A3424" s="72" t="s">
        <v>3633</v>
      </c>
      <c r="B3424" s="72" t="s">
        <v>7087</v>
      </c>
      <c r="C3424" s="72" t="s">
        <v>6916</v>
      </c>
      <c r="D3424" s="72" t="s">
        <v>3700</v>
      </c>
      <c r="E3424" s="72">
        <v>512</v>
      </c>
      <c r="F3424" s="72">
        <v>512</v>
      </c>
      <c r="G3424" s="72" t="s">
        <v>252</v>
      </c>
    </row>
    <row r="3425" spans="1:7">
      <c r="A3425" s="72" t="s">
        <v>3633</v>
      </c>
      <c r="B3425" s="72" t="s">
        <v>7088</v>
      </c>
      <c r="C3425" s="72" t="s">
        <v>6916</v>
      </c>
      <c r="D3425" s="72" t="s">
        <v>3701</v>
      </c>
      <c r="E3425" s="72">
        <v>512</v>
      </c>
      <c r="F3425" s="72">
        <v>512</v>
      </c>
      <c r="G3425" s="72" t="s">
        <v>252</v>
      </c>
    </row>
    <row r="3426" spans="1:7">
      <c r="A3426" s="72" t="s">
        <v>3633</v>
      </c>
      <c r="B3426" s="72" t="s">
        <v>7089</v>
      </c>
      <c r="C3426" s="72" t="s">
        <v>6916</v>
      </c>
      <c r="D3426" s="72" t="s">
        <v>3702</v>
      </c>
      <c r="E3426" s="72">
        <v>512</v>
      </c>
      <c r="F3426" s="72">
        <v>512</v>
      </c>
      <c r="G3426" s="72" t="s">
        <v>252</v>
      </c>
    </row>
    <row r="3427" spans="1:7">
      <c r="A3427" s="72" t="s">
        <v>3633</v>
      </c>
      <c r="B3427" s="72" t="s">
        <v>7090</v>
      </c>
      <c r="C3427" s="72" t="s">
        <v>6916</v>
      </c>
      <c r="D3427" s="72" t="s">
        <v>3703</v>
      </c>
      <c r="E3427" s="72">
        <v>512</v>
      </c>
      <c r="F3427" s="72">
        <v>512</v>
      </c>
      <c r="G3427" s="72" t="s">
        <v>252</v>
      </c>
    </row>
    <row r="3428" spans="1:7">
      <c r="A3428" s="72" t="s">
        <v>3633</v>
      </c>
      <c r="B3428" s="72" t="s">
        <v>7091</v>
      </c>
      <c r="C3428" s="72" t="s">
        <v>6916</v>
      </c>
      <c r="D3428" s="72" t="s">
        <v>3704</v>
      </c>
      <c r="E3428" s="72">
        <v>512</v>
      </c>
      <c r="F3428" s="72">
        <v>512</v>
      </c>
      <c r="G3428" s="72" t="s">
        <v>252</v>
      </c>
    </row>
    <row r="3429" spans="1:7">
      <c r="A3429" s="72" t="s">
        <v>3633</v>
      </c>
      <c r="B3429" s="72" t="s">
        <v>7092</v>
      </c>
      <c r="C3429" s="72" t="s">
        <v>6916</v>
      </c>
      <c r="D3429" s="72" t="s">
        <v>3705</v>
      </c>
      <c r="E3429" s="72">
        <v>512</v>
      </c>
      <c r="F3429" s="72">
        <v>512</v>
      </c>
      <c r="G3429" s="72" t="s">
        <v>252</v>
      </c>
    </row>
    <row r="3430" spans="1:7">
      <c r="A3430" s="72" t="s">
        <v>3633</v>
      </c>
      <c r="B3430" s="72" t="s">
        <v>7093</v>
      </c>
      <c r="C3430" s="72" t="s">
        <v>6916</v>
      </c>
      <c r="D3430" s="72" t="s">
        <v>3706</v>
      </c>
      <c r="E3430" s="72">
        <v>512</v>
      </c>
      <c r="F3430" s="72">
        <v>512</v>
      </c>
      <c r="G3430" s="72" t="s">
        <v>252</v>
      </c>
    </row>
    <row r="3431" spans="1:7">
      <c r="A3431" s="72" t="s">
        <v>3633</v>
      </c>
      <c r="B3431" s="72" t="s">
        <v>7094</v>
      </c>
      <c r="C3431" s="72" t="s">
        <v>6916</v>
      </c>
      <c r="D3431" s="72" t="s">
        <v>3707</v>
      </c>
      <c r="E3431" s="72">
        <v>512</v>
      </c>
      <c r="F3431" s="72">
        <v>512</v>
      </c>
      <c r="G3431" s="72" t="s">
        <v>252</v>
      </c>
    </row>
    <row r="3432" spans="1:7">
      <c r="A3432" s="72" t="s">
        <v>3633</v>
      </c>
      <c r="B3432" s="72" t="s">
        <v>7095</v>
      </c>
      <c r="C3432" s="72" t="s">
        <v>6916</v>
      </c>
      <c r="D3432" s="72" t="s">
        <v>3708</v>
      </c>
      <c r="E3432" s="72">
        <v>512</v>
      </c>
      <c r="F3432" s="72">
        <v>512</v>
      </c>
      <c r="G3432" s="72" t="s">
        <v>252</v>
      </c>
    </row>
    <row r="3433" spans="1:7">
      <c r="A3433" s="72" t="s">
        <v>3633</v>
      </c>
      <c r="B3433" s="72" t="s">
        <v>7096</v>
      </c>
      <c r="C3433" s="72" t="s">
        <v>6916</v>
      </c>
      <c r="D3433" s="72" t="s">
        <v>3709</v>
      </c>
      <c r="E3433" s="72">
        <v>512</v>
      </c>
      <c r="F3433" s="72">
        <v>512</v>
      </c>
      <c r="G3433" s="72" t="s">
        <v>252</v>
      </c>
    </row>
    <row r="3434" spans="1:7">
      <c r="A3434" s="72" t="s">
        <v>3633</v>
      </c>
      <c r="B3434" s="72" t="s">
        <v>7097</v>
      </c>
      <c r="C3434" s="72" t="s">
        <v>6916</v>
      </c>
      <c r="D3434" s="72" t="s">
        <v>3710</v>
      </c>
      <c r="E3434" s="72">
        <v>512</v>
      </c>
      <c r="F3434" s="72">
        <v>512</v>
      </c>
      <c r="G3434" s="72" t="s">
        <v>252</v>
      </c>
    </row>
    <row r="3435" spans="1:7">
      <c r="A3435" s="72" t="s">
        <v>3633</v>
      </c>
      <c r="B3435" s="72" t="s">
        <v>7098</v>
      </c>
      <c r="C3435" s="72" t="s">
        <v>6916</v>
      </c>
      <c r="D3435" s="72" t="s">
        <v>3711</v>
      </c>
      <c r="E3435" s="72">
        <v>512</v>
      </c>
      <c r="F3435" s="72">
        <v>512</v>
      </c>
      <c r="G3435" s="72" t="s">
        <v>252</v>
      </c>
    </row>
    <row r="3436" spans="1:7">
      <c r="A3436" s="72" t="s">
        <v>3633</v>
      </c>
      <c r="B3436" s="72" t="s">
        <v>7099</v>
      </c>
      <c r="C3436" s="72" t="s">
        <v>6916</v>
      </c>
      <c r="D3436" s="72" t="s">
        <v>3712</v>
      </c>
      <c r="E3436" s="72">
        <v>512</v>
      </c>
      <c r="F3436" s="72">
        <v>512</v>
      </c>
      <c r="G3436" s="72" t="s">
        <v>252</v>
      </c>
    </row>
    <row r="3437" spans="1:7">
      <c r="A3437" s="72" t="s">
        <v>3633</v>
      </c>
      <c r="B3437" s="72" t="s">
        <v>7100</v>
      </c>
      <c r="C3437" s="72" t="s">
        <v>6916</v>
      </c>
      <c r="D3437" s="72" t="s">
        <v>3713</v>
      </c>
      <c r="E3437" s="72">
        <v>512</v>
      </c>
      <c r="F3437" s="72">
        <v>512</v>
      </c>
      <c r="G3437" s="72" t="s">
        <v>252</v>
      </c>
    </row>
    <row r="3438" spans="1:7">
      <c r="A3438" s="72" t="s">
        <v>3633</v>
      </c>
      <c r="B3438" s="72" t="s">
        <v>7101</v>
      </c>
      <c r="C3438" s="72" t="s">
        <v>6916</v>
      </c>
      <c r="D3438" s="72" t="s">
        <v>3714</v>
      </c>
      <c r="E3438" s="72">
        <v>512</v>
      </c>
      <c r="F3438" s="72">
        <v>512</v>
      </c>
      <c r="G3438" s="72" t="s">
        <v>252</v>
      </c>
    </row>
    <row r="3439" spans="1:7">
      <c r="A3439" s="72" t="s">
        <v>3633</v>
      </c>
      <c r="B3439" s="72" t="s">
        <v>7102</v>
      </c>
      <c r="C3439" s="72" t="s">
        <v>6916</v>
      </c>
      <c r="D3439" s="72" t="s">
        <v>3715</v>
      </c>
      <c r="E3439" s="72">
        <v>512</v>
      </c>
      <c r="F3439" s="72">
        <v>512</v>
      </c>
      <c r="G3439" s="72" t="s">
        <v>252</v>
      </c>
    </row>
    <row r="3440" spans="1:7">
      <c r="A3440" s="72" t="s">
        <v>3633</v>
      </c>
      <c r="B3440" s="72" t="s">
        <v>7103</v>
      </c>
      <c r="C3440" s="72" t="s">
        <v>6916</v>
      </c>
      <c r="D3440" s="72" t="s">
        <v>3716</v>
      </c>
      <c r="E3440" s="72">
        <v>512</v>
      </c>
      <c r="F3440" s="72">
        <v>512</v>
      </c>
      <c r="G3440" s="72" t="s">
        <v>252</v>
      </c>
    </row>
    <row r="3441" spans="1:7">
      <c r="A3441" s="72" t="s">
        <v>3633</v>
      </c>
      <c r="B3441" s="72" t="s">
        <v>7104</v>
      </c>
      <c r="C3441" s="72" t="s">
        <v>6916</v>
      </c>
      <c r="D3441" s="72" t="s">
        <v>3717</v>
      </c>
      <c r="E3441" s="72">
        <v>512</v>
      </c>
      <c r="F3441" s="72">
        <v>512</v>
      </c>
      <c r="G3441" s="72" t="s">
        <v>252</v>
      </c>
    </row>
    <row r="3442" spans="1:7">
      <c r="A3442" s="72" t="s">
        <v>3633</v>
      </c>
      <c r="B3442" s="72" t="s">
        <v>6923</v>
      </c>
      <c r="C3442" s="72" t="s">
        <v>6920</v>
      </c>
      <c r="D3442" s="72" t="s">
        <v>3718</v>
      </c>
      <c r="E3442" s="72">
        <v>512</v>
      </c>
      <c r="F3442" s="72">
        <v>512</v>
      </c>
      <c r="G3442" s="72" t="s">
        <v>252</v>
      </c>
    </row>
    <row r="3443" spans="1:7">
      <c r="A3443" s="72" t="s">
        <v>3633</v>
      </c>
      <c r="B3443" s="72" t="s">
        <v>7105</v>
      </c>
      <c r="C3443" s="72" t="s">
        <v>6916</v>
      </c>
      <c r="D3443" s="72" t="s">
        <v>3719</v>
      </c>
      <c r="E3443" s="72">
        <v>512</v>
      </c>
      <c r="F3443" s="72">
        <v>512</v>
      </c>
      <c r="G3443" s="72" t="s">
        <v>252</v>
      </c>
    </row>
    <row r="3444" spans="1:7">
      <c r="A3444" s="72" t="s">
        <v>3633</v>
      </c>
      <c r="B3444" s="72" t="s">
        <v>7106</v>
      </c>
      <c r="C3444" s="72" t="s">
        <v>6916</v>
      </c>
      <c r="D3444" s="72" t="s">
        <v>3720</v>
      </c>
      <c r="E3444" s="72">
        <v>512</v>
      </c>
      <c r="F3444" s="72">
        <v>512</v>
      </c>
      <c r="G3444" s="72" t="s">
        <v>252</v>
      </c>
    </row>
    <row r="3445" spans="1:7">
      <c r="A3445" s="72" t="s">
        <v>3633</v>
      </c>
      <c r="B3445" s="72" t="s">
        <v>7107</v>
      </c>
      <c r="C3445" s="72" t="s">
        <v>6916</v>
      </c>
      <c r="D3445" s="72" t="s">
        <v>3721</v>
      </c>
      <c r="E3445" s="72">
        <v>512</v>
      </c>
      <c r="F3445" s="72">
        <v>512</v>
      </c>
      <c r="G3445" s="72" t="s">
        <v>252</v>
      </c>
    </row>
    <row r="3446" spans="1:7">
      <c r="A3446" s="72" t="s">
        <v>3633</v>
      </c>
      <c r="B3446" s="72" t="s">
        <v>7108</v>
      </c>
      <c r="C3446" s="72" t="s">
        <v>6916</v>
      </c>
      <c r="D3446" s="72" t="s">
        <v>3722</v>
      </c>
      <c r="E3446" s="72">
        <v>512</v>
      </c>
      <c r="F3446" s="72">
        <v>512</v>
      </c>
      <c r="G3446" s="72" t="s">
        <v>252</v>
      </c>
    </row>
    <row r="3447" spans="1:7">
      <c r="A3447" s="72" t="s">
        <v>3633</v>
      </c>
      <c r="B3447" s="72" t="s">
        <v>7109</v>
      </c>
      <c r="C3447" s="72" t="s">
        <v>6916</v>
      </c>
      <c r="D3447" s="72" t="s">
        <v>3723</v>
      </c>
      <c r="E3447" s="72">
        <v>512</v>
      </c>
      <c r="F3447" s="72">
        <v>512</v>
      </c>
      <c r="G3447" s="72" t="s">
        <v>252</v>
      </c>
    </row>
    <row r="3448" spans="1:7">
      <c r="A3448" s="72" t="s">
        <v>3633</v>
      </c>
      <c r="B3448" s="72" t="s">
        <v>7110</v>
      </c>
      <c r="C3448" s="72" t="s">
        <v>6916</v>
      </c>
      <c r="D3448" s="72" t="s">
        <v>3724</v>
      </c>
      <c r="E3448" s="72">
        <v>512</v>
      </c>
      <c r="F3448" s="72">
        <v>512</v>
      </c>
      <c r="G3448" s="72" t="s">
        <v>252</v>
      </c>
    </row>
    <row r="3449" spans="1:7">
      <c r="A3449" s="72" t="s">
        <v>3633</v>
      </c>
      <c r="B3449" s="72" t="s">
        <v>7111</v>
      </c>
      <c r="C3449" s="72" t="s">
        <v>6916</v>
      </c>
      <c r="D3449" s="72" t="s">
        <v>3725</v>
      </c>
      <c r="E3449" s="72">
        <v>512</v>
      </c>
      <c r="F3449" s="72">
        <v>512</v>
      </c>
      <c r="G3449" s="72" t="s">
        <v>252</v>
      </c>
    </row>
    <row r="3450" spans="1:7">
      <c r="A3450" s="72" t="s">
        <v>3633</v>
      </c>
      <c r="B3450" s="72" t="s">
        <v>7112</v>
      </c>
      <c r="C3450" s="72" t="s">
        <v>6916</v>
      </c>
      <c r="D3450" s="72" t="s">
        <v>3726</v>
      </c>
      <c r="E3450" s="72">
        <v>512</v>
      </c>
      <c r="F3450" s="72">
        <v>512</v>
      </c>
      <c r="G3450" s="72" t="s">
        <v>252</v>
      </c>
    </row>
    <row r="3451" spans="1:7">
      <c r="A3451" s="72" t="s">
        <v>3633</v>
      </c>
      <c r="B3451" s="72" t="s">
        <v>7113</v>
      </c>
      <c r="C3451" s="72" t="s">
        <v>6916</v>
      </c>
      <c r="D3451" s="72" t="s">
        <v>3727</v>
      </c>
      <c r="E3451" s="72">
        <v>512</v>
      </c>
      <c r="F3451" s="72">
        <v>512</v>
      </c>
      <c r="G3451" s="72" t="s">
        <v>252</v>
      </c>
    </row>
    <row r="3452" spans="1:7">
      <c r="A3452" s="72" t="s">
        <v>3633</v>
      </c>
      <c r="B3452" s="72" t="s">
        <v>7114</v>
      </c>
      <c r="C3452" s="72" t="s">
        <v>6916</v>
      </c>
      <c r="D3452" s="72" t="s">
        <v>3728</v>
      </c>
      <c r="E3452" s="72">
        <v>512</v>
      </c>
      <c r="F3452" s="72">
        <v>512</v>
      </c>
      <c r="G3452" s="72" t="s">
        <v>252</v>
      </c>
    </row>
    <row r="3453" spans="1:7">
      <c r="A3453" s="72" t="s">
        <v>3633</v>
      </c>
      <c r="B3453" s="72" t="s">
        <v>7115</v>
      </c>
      <c r="C3453" s="72" t="s">
        <v>6916</v>
      </c>
      <c r="D3453" s="72" t="s">
        <v>3729</v>
      </c>
      <c r="E3453" s="72">
        <v>512</v>
      </c>
      <c r="F3453" s="72">
        <v>512</v>
      </c>
      <c r="G3453" s="72" t="s">
        <v>252</v>
      </c>
    </row>
    <row r="3454" spans="1:7">
      <c r="A3454" s="72" t="s">
        <v>3633</v>
      </c>
      <c r="B3454" s="72" t="s">
        <v>7116</v>
      </c>
      <c r="C3454" s="72" t="s">
        <v>6916</v>
      </c>
      <c r="D3454" s="72" t="s">
        <v>3730</v>
      </c>
      <c r="E3454" s="72">
        <v>512</v>
      </c>
      <c r="F3454" s="72">
        <v>512</v>
      </c>
      <c r="G3454" s="72" t="s">
        <v>252</v>
      </c>
    </row>
    <row r="3455" spans="1:7">
      <c r="A3455" s="72" t="s">
        <v>3633</v>
      </c>
      <c r="B3455" s="72" t="s">
        <v>7117</v>
      </c>
      <c r="C3455" s="72" t="s">
        <v>6916</v>
      </c>
      <c r="D3455" s="72" t="s">
        <v>3731</v>
      </c>
      <c r="E3455" s="72">
        <v>512</v>
      </c>
      <c r="F3455" s="72">
        <v>512</v>
      </c>
      <c r="G3455" s="72" t="s">
        <v>252</v>
      </c>
    </row>
    <row r="3456" spans="1:7">
      <c r="A3456" s="72" t="s">
        <v>3633</v>
      </c>
      <c r="B3456" s="72" t="s">
        <v>7118</v>
      </c>
      <c r="C3456" s="72" t="s">
        <v>6916</v>
      </c>
      <c r="D3456" s="72" t="s">
        <v>3732</v>
      </c>
      <c r="E3456" s="72">
        <v>512</v>
      </c>
      <c r="F3456" s="72">
        <v>512</v>
      </c>
      <c r="G3456" s="72" t="s">
        <v>252</v>
      </c>
    </row>
    <row r="3457" spans="1:7">
      <c r="A3457" s="72" t="s">
        <v>3633</v>
      </c>
      <c r="B3457" s="72" t="s">
        <v>7119</v>
      </c>
      <c r="C3457" s="72" t="s">
        <v>6916</v>
      </c>
      <c r="D3457" s="72" t="s">
        <v>3733</v>
      </c>
      <c r="E3457" s="72">
        <v>512</v>
      </c>
      <c r="F3457" s="72">
        <v>512</v>
      </c>
      <c r="G3457" s="72" t="s">
        <v>252</v>
      </c>
    </row>
    <row r="3458" spans="1:7">
      <c r="A3458" s="72" t="s">
        <v>3633</v>
      </c>
      <c r="B3458" s="72" t="s">
        <v>7120</v>
      </c>
      <c r="C3458" s="72" t="s">
        <v>6916</v>
      </c>
      <c r="D3458" s="72" t="s">
        <v>3734</v>
      </c>
      <c r="E3458" s="72">
        <v>512</v>
      </c>
      <c r="F3458" s="72">
        <v>512</v>
      </c>
      <c r="G3458" s="72" t="s">
        <v>252</v>
      </c>
    </row>
    <row r="3459" spans="1:7">
      <c r="A3459" s="72" t="s">
        <v>3633</v>
      </c>
      <c r="B3459" s="72" t="s">
        <v>7121</v>
      </c>
      <c r="C3459" s="72" t="s">
        <v>6916</v>
      </c>
      <c r="D3459" s="72" t="s">
        <v>3735</v>
      </c>
      <c r="E3459" s="72">
        <v>512</v>
      </c>
      <c r="F3459" s="72">
        <v>512</v>
      </c>
      <c r="G3459" s="72" t="s">
        <v>252</v>
      </c>
    </row>
    <row r="3460" spans="1:7">
      <c r="A3460" s="72" t="s">
        <v>3633</v>
      </c>
      <c r="B3460" s="72" t="s">
        <v>7122</v>
      </c>
      <c r="C3460" s="72" t="s">
        <v>6916</v>
      </c>
      <c r="D3460" s="72" t="s">
        <v>3736</v>
      </c>
      <c r="E3460" s="72">
        <v>512</v>
      </c>
      <c r="F3460" s="72">
        <v>512</v>
      </c>
      <c r="G3460" s="72" t="s">
        <v>252</v>
      </c>
    </row>
    <row r="3461" spans="1:7">
      <c r="A3461" s="72" t="s">
        <v>3633</v>
      </c>
      <c r="B3461" s="72" t="s">
        <v>7123</v>
      </c>
      <c r="C3461" s="72" t="s">
        <v>6916</v>
      </c>
      <c r="D3461" s="72" t="s">
        <v>3737</v>
      </c>
      <c r="E3461" s="72">
        <v>512</v>
      </c>
      <c r="F3461" s="72">
        <v>512</v>
      </c>
      <c r="G3461" s="72" t="s">
        <v>252</v>
      </c>
    </row>
    <row r="3462" spans="1:7">
      <c r="A3462" s="72" t="s">
        <v>3633</v>
      </c>
      <c r="B3462" s="72" t="s">
        <v>7124</v>
      </c>
      <c r="C3462" s="72" t="s">
        <v>6916</v>
      </c>
      <c r="D3462" s="72" t="s">
        <v>3738</v>
      </c>
      <c r="E3462" s="72">
        <v>512</v>
      </c>
      <c r="F3462" s="72">
        <v>512</v>
      </c>
      <c r="G3462" s="72" t="s">
        <v>252</v>
      </c>
    </row>
    <row r="3463" spans="1:7">
      <c r="A3463" s="72" t="s">
        <v>3633</v>
      </c>
      <c r="B3463" s="72" t="s">
        <v>6923</v>
      </c>
      <c r="C3463" s="72" t="s">
        <v>6920</v>
      </c>
      <c r="D3463" s="72" t="s">
        <v>3739</v>
      </c>
      <c r="E3463" s="72">
        <v>512</v>
      </c>
      <c r="F3463" s="72">
        <v>512</v>
      </c>
      <c r="G3463" s="72" t="s">
        <v>252</v>
      </c>
    </row>
    <row r="3464" spans="1:7">
      <c r="A3464" s="72" t="s">
        <v>3633</v>
      </c>
      <c r="B3464" s="72" t="s">
        <v>7125</v>
      </c>
      <c r="C3464" s="72" t="s">
        <v>6916</v>
      </c>
      <c r="D3464" s="72" t="s">
        <v>3740</v>
      </c>
      <c r="E3464" s="72">
        <v>512</v>
      </c>
      <c r="F3464" s="72">
        <v>512</v>
      </c>
      <c r="G3464" s="72" t="s">
        <v>252</v>
      </c>
    </row>
    <row r="3465" spans="1:7">
      <c r="A3465" s="72" t="s">
        <v>3633</v>
      </c>
      <c r="B3465" s="72" t="s">
        <v>7126</v>
      </c>
      <c r="C3465" s="72" t="s">
        <v>6916</v>
      </c>
      <c r="D3465" s="72" t="s">
        <v>3741</v>
      </c>
      <c r="E3465" s="72">
        <v>512</v>
      </c>
      <c r="F3465" s="72">
        <v>512</v>
      </c>
      <c r="G3465" s="72" t="s">
        <v>252</v>
      </c>
    </row>
    <row r="3466" spans="1:7">
      <c r="A3466" s="72" t="s">
        <v>3633</v>
      </c>
      <c r="B3466" s="72" t="s">
        <v>7127</v>
      </c>
      <c r="C3466" s="72" t="s">
        <v>6916</v>
      </c>
      <c r="D3466" s="72" t="s">
        <v>3742</v>
      </c>
      <c r="E3466" s="72">
        <v>512</v>
      </c>
      <c r="F3466" s="72">
        <v>512</v>
      </c>
      <c r="G3466" s="72" t="s">
        <v>252</v>
      </c>
    </row>
    <row r="3467" spans="1:7">
      <c r="A3467" s="72" t="s">
        <v>3633</v>
      </c>
      <c r="B3467" s="72" t="s">
        <v>7128</v>
      </c>
      <c r="C3467" s="72" t="s">
        <v>6916</v>
      </c>
      <c r="D3467" s="72" t="s">
        <v>3743</v>
      </c>
      <c r="E3467" s="72">
        <v>512</v>
      </c>
      <c r="F3467" s="72">
        <v>512</v>
      </c>
      <c r="G3467" s="72" t="s">
        <v>252</v>
      </c>
    </row>
    <row r="3468" spans="1:7">
      <c r="A3468" s="72" t="s">
        <v>3633</v>
      </c>
      <c r="B3468" s="72" t="s">
        <v>7129</v>
      </c>
      <c r="C3468" s="72" t="s">
        <v>6916</v>
      </c>
      <c r="D3468" s="72" t="s">
        <v>3744</v>
      </c>
      <c r="E3468" s="72">
        <v>512</v>
      </c>
      <c r="F3468" s="72">
        <v>512</v>
      </c>
      <c r="G3468" s="72" t="s">
        <v>252</v>
      </c>
    </row>
    <row r="3469" spans="1:7">
      <c r="A3469" s="72" t="s">
        <v>3633</v>
      </c>
      <c r="B3469" s="72" t="s">
        <v>7130</v>
      </c>
      <c r="C3469" s="72" t="s">
        <v>6916</v>
      </c>
      <c r="D3469" s="72" t="s">
        <v>3745</v>
      </c>
      <c r="E3469" s="72">
        <v>512</v>
      </c>
      <c r="F3469" s="72">
        <v>512</v>
      </c>
      <c r="G3469" s="72" t="s">
        <v>252</v>
      </c>
    </row>
    <row r="3470" spans="1:7">
      <c r="A3470" s="72" t="s">
        <v>3633</v>
      </c>
      <c r="B3470" s="72" t="s">
        <v>7131</v>
      </c>
      <c r="C3470" s="72" t="s">
        <v>6916</v>
      </c>
      <c r="D3470" s="72" t="s">
        <v>3746</v>
      </c>
      <c r="E3470" s="72">
        <v>512</v>
      </c>
      <c r="F3470" s="72">
        <v>512</v>
      </c>
      <c r="G3470" s="72" t="s">
        <v>252</v>
      </c>
    </row>
    <row r="3471" spans="1:7">
      <c r="A3471" s="72" t="s">
        <v>3633</v>
      </c>
      <c r="B3471" s="72" t="s">
        <v>7132</v>
      </c>
      <c r="C3471" s="72" t="s">
        <v>6916</v>
      </c>
      <c r="D3471" s="72" t="s">
        <v>3747</v>
      </c>
      <c r="E3471" s="72">
        <v>512</v>
      </c>
      <c r="F3471" s="72">
        <v>512</v>
      </c>
      <c r="G3471" s="72" t="s">
        <v>252</v>
      </c>
    </row>
    <row r="3472" spans="1:7">
      <c r="A3472" s="72" t="s">
        <v>3633</v>
      </c>
      <c r="B3472" s="72" t="s">
        <v>7133</v>
      </c>
      <c r="C3472" s="72" t="s">
        <v>6916</v>
      </c>
      <c r="D3472" s="72" t="s">
        <v>3748</v>
      </c>
      <c r="E3472" s="72">
        <v>512</v>
      </c>
      <c r="F3472" s="72">
        <v>512</v>
      </c>
      <c r="G3472" s="72" t="s">
        <v>252</v>
      </c>
    </row>
    <row r="3473" spans="1:7">
      <c r="A3473" s="72" t="s">
        <v>3633</v>
      </c>
      <c r="B3473" s="72" t="s">
        <v>7134</v>
      </c>
      <c r="C3473" s="72" t="s">
        <v>6916</v>
      </c>
      <c r="D3473" s="72" t="s">
        <v>3749</v>
      </c>
      <c r="E3473" s="72">
        <v>512</v>
      </c>
      <c r="F3473" s="72">
        <v>512</v>
      </c>
      <c r="G3473" s="72" t="s">
        <v>252</v>
      </c>
    </row>
    <row r="3474" spans="1:7">
      <c r="A3474" s="72" t="s">
        <v>3633</v>
      </c>
      <c r="B3474" s="72" t="s">
        <v>7135</v>
      </c>
      <c r="C3474" s="72" t="s">
        <v>6916</v>
      </c>
      <c r="D3474" s="72" t="s">
        <v>3750</v>
      </c>
      <c r="E3474" s="72">
        <v>512</v>
      </c>
      <c r="F3474" s="72">
        <v>512</v>
      </c>
      <c r="G3474" s="72" t="s">
        <v>252</v>
      </c>
    </row>
    <row r="3475" spans="1:7">
      <c r="A3475" s="72" t="s">
        <v>3633</v>
      </c>
      <c r="B3475" s="72" t="s">
        <v>7136</v>
      </c>
      <c r="C3475" s="72" t="s">
        <v>6916</v>
      </c>
      <c r="D3475" s="72" t="s">
        <v>3751</v>
      </c>
      <c r="E3475" s="72">
        <v>512</v>
      </c>
      <c r="F3475" s="72">
        <v>512</v>
      </c>
      <c r="G3475" s="72" t="s">
        <v>252</v>
      </c>
    </row>
    <row r="3476" spans="1:7">
      <c r="A3476" s="72" t="s">
        <v>3633</v>
      </c>
      <c r="B3476" s="72" t="s">
        <v>7137</v>
      </c>
      <c r="C3476" s="72" t="s">
        <v>6916</v>
      </c>
      <c r="D3476" s="72" t="s">
        <v>3752</v>
      </c>
      <c r="E3476" s="72">
        <v>512</v>
      </c>
      <c r="F3476" s="72">
        <v>512</v>
      </c>
      <c r="G3476" s="72" t="s">
        <v>252</v>
      </c>
    </row>
    <row r="3477" spans="1:7">
      <c r="A3477" s="72" t="s">
        <v>3633</v>
      </c>
      <c r="B3477" s="72" t="s">
        <v>7138</v>
      </c>
      <c r="C3477" s="72" t="s">
        <v>6916</v>
      </c>
      <c r="D3477" s="72" t="s">
        <v>3753</v>
      </c>
      <c r="E3477" s="72">
        <v>512</v>
      </c>
      <c r="F3477" s="72">
        <v>512</v>
      </c>
      <c r="G3477" s="72" t="s">
        <v>252</v>
      </c>
    </row>
    <row r="3478" spans="1:7">
      <c r="A3478" s="72" t="s">
        <v>3633</v>
      </c>
      <c r="B3478" s="72" t="s">
        <v>7139</v>
      </c>
      <c r="C3478" s="72" t="s">
        <v>6916</v>
      </c>
      <c r="D3478" s="72" t="s">
        <v>3754</v>
      </c>
      <c r="E3478" s="72">
        <v>512</v>
      </c>
      <c r="F3478" s="72">
        <v>512</v>
      </c>
      <c r="G3478" s="72" t="s">
        <v>252</v>
      </c>
    </row>
    <row r="3479" spans="1:7">
      <c r="A3479" s="72" t="s">
        <v>3633</v>
      </c>
      <c r="B3479" s="72" t="s">
        <v>7140</v>
      </c>
      <c r="C3479" s="72" t="s">
        <v>6916</v>
      </c>
      <c r="D3479" s="72" t="s">
        <v>3755</v>
      </c>
      <c r="E3479" s="72">
        <v>512</v>
      </c>
      <c r="F3479" s="72">
        <v>512</v>
      </c>
      <c r="G3479" s="72" t="s">
        <v>252</v>
      </c>
    </row>
    <row r="3480" spans="1:7">
      <c r="A3480" s="72" t="s">
        <v>3633</v>
      </c>
      <c r="B3480" s="72" t="s">
        <v>7141</v>
      </c>
      <c r="C3480" s="72" t="s">
        <v>6916</v>
      </c>
      <c r="D3480" s="72" t="s">
        <v>3756</v>
      </c>
      <c r="E3480" s="72">
        <v>512</v>
      </c>
      <c r="F3480" s="72">
        <v>512</v>
      </c>
      <c r="G3480" s="72" t="s">
        <v>252</v>
      </c>
    </row>
    <row r="3481" spans="1:7">
      <c r="A3481" s="72" t="s">
        <v>3633</v>
      </c>
      <c r="B3481" s="72" t="s">
        <v>7142</v>
      </c>
      <c r="C3481" s="72" t="s">
        <v>6916</v>
      </c>
      <c r="D3481" s="72" t="s">
        <v>3757</v>
      </c>
      <c r="E3481" s="72">
        <v>512</v>
      </c>
      <c r="F3481" s="72">
        <v>512</v>
      </c>
      <c r="G3481" s="72" t="s">
        <v>252</v>
      </c>
    </row>
    <row r="3482" spans="1:7">
      <c r="A3482" s="72" t="s">
        <v>3633</v>
      </c>
      <c r="B3482" s="72" t="s">
        <v>7143</v>
      </c>
      <c r="C3482" s="72" t="s">
        <v>6916</v>
      </c>
      <c r="D3482" s="72" t="s">
        <v>3758</v>
      </c>
      <c r="E3482" s="72">
        <v>512</v>
      </c>
      <c r="F3482" s="72">
        <v>512</v>
      </c>
      <c r="G3482" s="72" t="s">
        <v>252</v>
      </c>
    </row>
    <row r="3483" spans="1:7">
      <c r="A3483" s="72" t="s">
        <v>3633</v>
      </c>
      <c r="B3483" s="72" t="s">
        <v>7144</v>
      </c>
      <c r="C3483" s="72" t="s">
        <v>6916</v>
      </c>
      <c r="D3483" s="72" t="s">
        <v>3759</v>
      </c>
      <c r="E3483" s="72">
        <v>512</v>
      </c>
      <c r="F3483" s="72">
        <v>512</v>
      </c>
      <c r="G3483" s="72" t="s">
        <v>252</v>
      </c>
    </row>
    <row r="3484" spans="1:7">
      <c r="A3484" s="72" t="s">
        <v>3633</v>
      </c>
      <c r="B3484" s="72" t="s">
        <v>6923</v>
      </c>
      <c r="C3484" s="72" t="s">
        <v>6920</v>
      </c>
      <c r="D3484" s="72" t="s">
        <v>3760</v>
      </c>
      <c r="E3484" s="72">
        <v>512</v>
      </c>
      <c r="F3484" s="72">
        <v>512</v>
      </c>
      <c r="G3484" s="72" t="s">
        <v>252</v>
      </c>
    </row>
    <row r="3485" spans="1:7">
      <c r="A3485" s="72" t="s">
        <v>3633</v>
      </c>
      <c r="B3485" s="72" t="s">
        <v>7145</v>
      </c>
      <c r="C3485" s="72" t="s">
        <v>6916</v>
      </c>
      <c r="D3485" s="72" t="s">
        <v>3761</v>
      </c>
      <c r="E3485" s="72">
        <v>512</v>
      </c>
      <c r="F3485" s="72">
        <v>512</v>
      </c>
      <c r="G3485" s="72" t="s">
        <v>252</v>
      </c>
    </row>
    <row r="3486" spans="1:7">
      <c r="A3486" s="72" t="s">
        <v>3633</v>
      </c>
      <c r="B3486" s="72" t="s">
        <v>7146</v>
      </c>
      <c r="C3486" s="72" t="s">
        <v>6916</v>
      </c>
      <c r="D3486" s="72" t="s">
        <v>3762</v>
      </c>
      <c r="E3486" s="72">
        <v>512</v>
      </c>
      <c r="F3486" s="72">
        <v>512</v>
      </c>
      <c r="G3486" s="72" t="s">
        <v>252</v>
      </c>
    </row>
    <row r="3487" spans="1:7">
      <c r="A3487" s="72" t="s">
        <v>3633</v>
      </c>
      <c r="B3487" s="72" t="s">
        <v>7147</v>
      </c>
      <c r="C3487" s="72" t="s">
        <v>6916</v>
      </c>
      <c r="D3487" s="72" t="s">
        <v>3763</v>
      </c>
      <c r="E3487" s="72">
        <v>512</v>
      </c>
      <c r="F3487" s="72">
        <v>512</v>
      </c>
      <c r="G3487" s="72" t="s">
        <v>252</v>
      </c>
    </row>
    <row r="3488" spans="1:7">
      <c r="A3488" s="72" t="s">
        <v>3633</v>
      </c>
      <c r="B3488" s="72" t="s">
        <v>7148</v>
      </c>
      <c r="C3488" s="72" t="s">
        <v>6916</v>
      </c>
      <c r="D3488" s="72" t="s">
        <v>3764</v>
      </c>
      <c r="E3488" s="72">
        <v>512</v>
      </c>
      <c r="F3488" s="72">
        <v>512</v>
      </c>
      <c r="G3488" s="72" t="s">
        <v>252</v>
      </c>
    </row>
    <row r="3489" spans="1:7">
      <c r="A3489" s="72" t="s">
        <v>3633</v>
      </c>
      <c r="B3489" s="72" t="s">
        <v>7149</v>
      </c>
      <c r="C3489" s="72" t="s">
        <v>6916</v>
      </c>
      <c r="D3489" s="72" t="s">
        <v>3765</v>
      </c>
      <c r="E3489" s="72">
        <v>512</v>
      </c>
      <c r="F3489" s="72">
        <v>512</v>
      </c>
      <c r="G3489" s="72" t="s">
        <v>252</v>
      </c>
    </row>
    <row r="3490" spans="1:7">
      <c r="A3490" s="72" t="s">
        <v>3633</v>
      </c>
      <c r="B3490" s="72" t="s">
        <v>7150</v>
      </c>
      <c r="C3490" s="72" t="s">
        <v>6916</v>
      </c>
      <c r="D3490" s="72" t="s">
        <v>3766</v>
      </c>
      <c r="E3490" s="72">
        <v>512</v>
      </c>
      <c r="F3490" s="72">
        <v>512</v>
      </c>
      <c r="G3490" s="72" t="s">
        <v>252</v>
      </c>
    </row>
    <row r="3491" spans="1:7">
      <c r="A3491" s="72" t="s">
        <v>3633</v>
      </c>
      <c r="B3491" s="72" t="s">
        <v>7151</v>
      </c>
      <c r="C3491" s="72" t="s">
        <v>6916</v>
      </c>
      <c r="D3491" s="72" t="s">
        <v>3767</v>
      </c>
      <c r="E3491" s="72">
        <v>512</v>
      </c>
      <c r="F3491" s="72">
        <v>512</v>
      </c>
      <c r="G3491" s="72" t="s">
        <v>252</v>
      </c>
    </row>
    <row r="3492" spans="1:7">
      <c r="A3492" s="72" t="s">
        <v>3633</v>
      </c>
      <c r="B3492" s="72" t="s">
        <v>7152</v>
      </c>
      <c r="C3492" s="72" t="s">
        <v>6916</v>
      </c>
      <c r="D3492" s="72" t="s">
        <v>3768</v>
      </c>
      <c r="E3492" s="72">
        <v>512</v>
      </c>
      <c r="F3492" s="72">
        <v>512</v>
      </c>
      <c r="G3492" s="72" t="s">
        <v>252</v>
      </c>
    </row>
    <row r="3493" spans="1:7">
      <c r="A3493" s="72" t="s">
        <v>3633</v>
      </c>
      <c r="B3493" s="72" t="s">
        <v>7153</v>
      </c>
      <c r="C3493" s="72" t="s">
        <v>6916</v>
      </c>
      <c r="D3493" s="72" t="s">
        <v>3769</v>
      </c>
      <c r="E3493" s="72">
        <v>512</v>
      </c>
      <c r="F3493" s="72">
        <v>512</v>
      </c>
      <c r="G3493" s="72" t="s">
        <v>252</v>
      </c>
    </row>
    <row r="3494" spans="1:7">
      <c r="A3494" s="72" t="s">
        <v>3633</v>
      </c>
      <c r="B3494" s="72" t="s">
        <v>7154</v>
      </c>
      <c r="C3494" s="72" t="s">
        <v>6916</v>
      </c>
      <c r="D3494" s="72" t="s">
        <v>3770</v>
      </c>
      <c r="E3494" s="72">
        <v>512</v>
      </c>
      <c r="F3494" s="72">
        <v>512</v>
      </c>
      <c r="G3494" s="72" t="s">
        <v>252</v>
      </c>
    </row>
    <row r="3495" spans="1:7">
      <c r="A3495" s="72" t="s">
        <v>3633</v>
      </c>
      <c r="B3495" s="72" t="s">
        <v>7155</v>
      </c>
      <c r="C3495" s="72" t="s">
        <v>6916</v>
      </c>
      <c r="D3495" s="72" t="s">
        <v>3771</v>
      </c>
      <c r="E3495" s="72">
        <v>512</v>
      </c>
      <c r="F3495" s="72">
        <v>512</v>
      </c>
      <c r="G3495" s="72" t="s">
        <v>252</v>
      </c>
    </row>
    <row r="3496" spans="1:7">
      <c r="A3496" s="72" t="s">
        <v>3633</v>
      </c>
      <c r="B3496" s="72" t="s">
        <v>7156</v>
      </c>
      <c r="C3496" s="72" t="s">
        <v>6916</v>
      </c>
      <c r="D3496" s="72" t="s">
        <v>3772</v>
      </c>
      <c r="E3496" s="72">
        <v>512</v>
      </c>
      <c r="F3496" s="72">
        <v>512</v>
      </c>
      <c r="G3496" s="72" t="s">
        <v>252</v>
      </c>
    </row>
    <row r="3497" spans="1:7">
      <c r="A3497" s="72" t="s">
        <v>3633</v>
      </c>
      <c r="B3497" s="72" t="s">
        <v>7157</v>
      </c>
      <c r="C3497" s="72" t="s">
        <v>6916</v>
      </c>
      <c r="D3497" s="72" t="s">
        <v>3773</v>
      </c>
      <c r="E3497" s="72">
        <v>512</v>
      </c>
      <c r="F3497" s="72">
        <v>512</v>
      </c>
      <c r="G3497" s="72" t="s">
        <v>252</v>
      </c>
    </row>
    <row r="3498" spans="1:7">
      <c r="A3498" s="72" t="s">
        <v>3633</v>
      </c>
      <c r="B3498" s="72" t="s">
        <v>7158</v>
      </c>
      <c r="C3498" s="72" t="s">
        <v>6916</v>
      </c>
      <c r="D3498" s="72" t="s">
        <v>3774</v>
      </c>
      <c r="E3498" s="72">
        <v>512</v>
      </c>
      <c r="F3498" s="72">
        <v>512</v>
      </c>
      <c r="G3498" s="72" t="s">
        <v>252</v>
      </c>
    </row>
    <row r="3499" spans="1:7">
      <c r="A3499" s="72" t="s">
        <v>3633</v>
      </c>
      <c r="B3499" s="72" t="s">
        <v>7159</v>
      </c>
      <c r="C3499" s="72" t="s">
        <v>6916</v>
      </c>
      <c r="D3499" s="72" t="s">
        <v>3775</v>
      </c>
      <c r="E3499" s="72">
        <v>512</v>
      </c>
      <c r="F3499" s="72">
        <v>512</v>
      </c>
      <c r="G3499" s="72" t="s">
        <v>252</v>
      </c>
    </row>
    <row r="3500" spans="1:7">
      <c r="A3500" s="72" t="s">
        <v>3633</v>
      </c>
      <c r="B3500" s="72" t="s">
        <v>7160</v>
      </c>
      <c r="C3500" s="72" t="s">
        <v>6916</v>
      </c>
      <c r="D3500" s="72" t="s">
        <v>3776</v>
      </c>
      <c r="E3500" s="72">
        <v>512</v>
      </c>
      <c r="F3500" s="72">
        <v>512</v>
      </c>
      <c r="G3500" s="72" t="s">
        <v>252</v>
      </c>
    </row>
    <row r="3501" spans="1:7">
      <c r="A3501" s="72" t="s">
        <v>3633</v>
      </c>
      <c r="B3501" s="72" t="s">
        <v>7161</v>
      </c>
      <c r="C3501" s="72" t="s">
        <v>6916</v>
      </c>
      <c r="D3501" s="72" t="s">
        <v>3777</v>
      </c>
      <c r="E3501" s="72">
        <v>512</v>
      </c>
      <c r="F3501" s="72">
        <v>512</v>
      </c>
      <c r="G3501" s="72" t="s">
        <v>252</v>
      </c>
    </row>
    <row r="3502" spans="1:7">
      <c r="A3502" s="72" t="s">
        <v>3633</v>
      </c>
      <c r="B3502" s="72" t="s">
        <v>7162</v>
      </c>
      <c r="C3502" s="72" t="s">
        <v>6916</v>
      </c>
      <c r="D3502" s="72" t="s">
        <v>3778</v>
      </c>
      <c r="E3502" s="72">
        <v>512</v>
      </c>
      <c r="F3502" s="72">
        <v>512</v>
      </c>
      <c r="G3502" s="72" t="s">
        <v>252</v>
      </c>
    </row>
    <row r="3503" spans="1:7">
      <c r="A3503" s="72" t="s">
        <v>3633</v>
      </c>
      <c r="B3503" s="72" t="s">
        <v>7163</v>
      </c>
      <c r="C3503" s="72" t="s">
        <v>6916</v>
      </c>
      <c r="D3503" s="72" t="s">
        <v>3779</v>
      </c>
      <c r="E3503" s="72">
        <v>512</v>
      </c>
      <c r="F3503" s="72">
        <v>512</v>
      </c>
      <c r="G3503" s="72" t="s">
        <v>252</v>
      </c>
    </row>
    <row r="3504" spans="1:7">
      <c r="A3504" s="72" t="s">
        <v>3633</v>
      </c>
      <c r="B3504" s="72" t="s">
        <v>7164</v>
      </c>
      <c r="C3504" s="72" t="s">
        <v>6916</v>
      </c>
      <c r="D3504" s="72" t="s">
        <v>3780</v>
      </c>
      <c r="E3504" s="72">
        <v>512</v>
      </c>
      <c r="F3504" s="72">
        <v>512</v>
      </c>
      <c r="G3504" s="72" t="s">
        <v>252</v>
      </c>
    </row>
    <row r="3505" spans="1:7">
      <c r="A3505" s="72" t="s">
        <v>3633</v>
      </c>
      <c r="B3505" s="72" t="s">
        <v>6923</v>
      </c>
      <c r="C3505" s="72" t="s">
        <v>6920</v>
      </c>
      <c r="D3505" s="72" t="s">
        <v>3781</v>
      </c>
      <c r="E3505" s="72">
        <v>256</v>
      </c>
      <c r="F3505" s="72">
        <v>256</v>
      </c>
      <c r="G3505" s="72" t="s">
        <v>252</v>
      </c>
    </row>
    <row r="3506" spans="1:7">
      <c r="A3506" s="72" t="s">
        <v>3633</v>
      </c>
      <c r="D3506" s="72" t="s">
        <v>3782</v>
      </c>
      <c r="E3506" s="72">
        <v>-30</v>
      </c>
      <c r="F3506" s="72" t="s">
        <v>235</v>
      </c>
      <c r="G3506" s="72" t="s">
        <v>242</v>
      </c>
    </row>
    <row r="3507" spans="1:7">
      <c r="A3507" s="72" t="s">
        <v>3633</v>
      </c>
      <c r="D3507" s="72" t="s">
        <v>3783</v>
      </c>
      <c r="E3507" s="72">
        <v>-3</v>
      </c>
      <c r="F3507" s="72">
        <v>3</v>
      </c>
      <c r="G3507" s="72" t="s">
        <v>242</v>
      </c>
    </row>
    <row r="3508" spans="1:7">
      <c r="A3508" s="72" t="s">
        <v>3633</v>
      </c>
      <c r="D3508" s="72" t="s">
        <v>3784</v>
      </c>
      <c r="E3508" s="72">
        <v>-15</v>
      </c>
      <c r="F3508" s="72">
        <v>15</v>
      </c>
      <c r="G3508" s="72" t="s">
        <v>1862</v>
      </c>
    </row>
    <row r="3509" spans="1:7">
      <c r="A3509" s="72" t="s">
        <v>3633</v>
      </c>
      <c r="D3509" s="72" t="s">
        <v>3785</v>
      </c>
      <c r="E3509" s="72" t="s">
        <v>235</v>
      </c>
      <c r="F3509" s="72" t="s">
        <v>235</v>
      </c>
      <c r="G3509" s="72" t="s">
        <v>252</v>
      </c>
    </row>
    <row r="3510" spans="1:7">
      <c r="A3510" s="72" t="s">
        <v>3633</v>
      </c>
      <c r="D3510" s="72" t="s">
        <v>3786</v>
      </c>
      <c r="E3510" s="72" t="s">
        <v>235</v>
      </c>
      <c r="F3510" s="72" t="s">
        <v>235</v>
      </c>
      <c r="G3510" s="72" t="s">
        <v>252</v>
      </c>
    </row>
    <row r="3511" spans="1:7">
      <c r="A3511" s="72" t="s">
        <v>3633</v>
      </c>
      <c r="D3511" s="72" t="s">
        <v>3787</v>
      </c>
      <c r="E3511" s="72">
        <v>-30</v>
      </c>
      <c r="F3511" s="72" t="s">
        <v>235</v>
      </c>
      <c r="G3511" s="72" t="s">
        <v>242</v>
      </c>
    </row>
    <row r="3512" spans="1:7">
      <c r="A3512" s="72" t="s">
        <v>3633</v>
      </c>
      <c r="D3512" s="72" t="s">
        <v>3788</v>
      </c>
      <c r="E3512" s="72">
        <v>-3</v>
      </c>
      <c r="F3512" s="72">
        <v>3</v>
      </c>
      <c r="G3512" s="72" t="s">
        <v>242</v>
      </c>
    </row>
    <row r="3513" spans="1:7">
      <c r="A3513" s="72" t="s">
        <v>3633</v>
      </c>
      <c r="D3513" s="72" t="s">
        <v>3789</v>
      </c>
      <c r="E3513" s="72">
        <v>-15</v>
      </c>
      <c r="F3513" s="72">
        <v>15</v>
      </c>
      <c r="G3513" s="72" t="s">
        <v>1862</v>
      </c>
    </row>
    <row r="3514" spans="1:7">
      <c r="A3514" s="72" t="s">
        <v>3633</v>
      </c>
      <c r="D3514" s="72" t="s">
        <v>3790</v>
      </c>
      <c r="E3514" s="72" t="s">
        <v>235</v>
      </c>
      <c r="F3514" s="72" t="s">
        <v>235</v>
      </c>
      <c r="G3514" s="72" t="s">
        <v>252</v>
      </c>
    </row>
    <row r="3515" spans="1:7">
      <c r="A3515" s="72" t="s">
        <v>3633</v>
      </c>
      <c r="D3515" s="72" t="s">
        <v>3791</v>
      </c>
      <c r="E3515" s="72" t="s">
        <v>235</v>
      </c>
      <c r="F3515" s="72" t="s">
        <v>235</v>
      </c>
      <c r="G3515" s="72" t="s">
        <v>252</v>
      </c>
    </row>
    <row r="3516" spans="1:7">
      <c r="A3516" s="72" t="s">
        <v>3633</v>
      </c>
      <c r="D3516" s="72" t="s">
        <v>3792</v>
      </c>
      <c r="E3516" s="72">
        <v>-30</v>
      </c>
      <c r="F3516" s="72" t="s">
        <v>235</v>
      </c>
      <c r="G3516" s="72" t="s">
        <v>242</v>
      </c>
    </row>
    <row r="3517" spans="1:7">
      <c r="A3517" s="72" t="s">
        <v>3633</v>
      </c>
      <c r="D3517" s="72" t="s">
        <v>3793</v>
      </c>
      <c r="E3517" s="72">
        <v>-3</v>
      </c>
      <c r="F3517" s="72">
        <v>3</v>
      </c>
      <c r="G3517" s="72" t="s">
        <v>242</v>
      </c>
    </row>
    <row r="3518" spans="1:7">
      <c r="A3518" s="72" t="s">
        <v>3633</v>
      </c>
      <c r="D3518" s="72" t="s">
        <v>3794</v>
      </c>
      <c r="E3518" s="72">
        <v>-15</v>
      </c>
      <c r="F3518" s="72">
        <v>15</v>
      </c>
      <c r="G3518" s="72" t="s">
        <v>1862</v>
      </c>
    </row>
    <row r="3519" spans="1:7">
      <c r="A3519" s="72" t="s">
        <v>3633</v>
      </c>
      <c r="D3519" s="72" t="s">
        <v>3795</v>
      </c>
      <c r="E3519" s="72" t="s">
        <v>235</v>
      </c>
      <c r="F3519" s="72" t="s">
        <v>235</v>
      </c>
      <c r="G3519" s="72" t="s">
        <v>252</v>
      </c>
    </row>
    <row r="3520" spans="1:7">
      <c r="A3520" s="72" t="s">
        <v>3633</v>
      </c>
      <c r="D3520" s="72" t="s">
        <v>3796</v>
      </c>
      <c r="E3520" s="72" t="s">
        <v>235</v>
      </c>
      <c r="F3520" s="72" t="s">
        <v>235</v>
      </c>
      <c r="G3520" s="72" t="s">
        <v>252</v>
      </c>
    </row>
    <row r="3521" spans="1:7">
      <c r="A3521" s="72" t="s">
        <v>3633</v>
      </c>
      <c r="D3521" s="72" t="s">
        <v>3797</v>
      </c>
      <c r="E3521" s="72">
        <v>-30</v>
      </c>
      <c r="F3521" s="72" t="s">
        <v>235</v>
      </c>
      <c r="G3521" s="72" t="s">
        <v>242</v>
      </c>
    </row>
    <row r="3522" spans="1:7">
      <c r="A3522" s="72" t="s">
        <v>3633</v>
      </c>
      <c r="D3522" s="72" t="s">
        <v>3798</v>
      </c>
      <c r="E3522" s="72">
        <v>-3</v>
      </c>
      <c r="F3522" s="72">
        <v>3</v>
      </c>
      <c r="G3522" s="72" t="s">
        <v>242</v>
      </c>
    </row>
    <row r="3523" spans="1:7">
      <c r="A3523" s="72" t="s">
        <v>3633</v>
      </c>
      <c r="D3523" s="72" t="s">
        <v>3799</v>
      </c>
      <c r="E3523" s="72">
        <v>-15</v>
      </c>
      <c r="F3523" s="72">
        <v>15</v>
      </c>
      <c r="G3523" s="72" t="s">
        <v>1862</v>
      </c>
    </row>
    <row r="3524" spans="1:7">
      <c r="A3524" s="72" t="s">
        <v>3633</v>
      </c>
      <c r="D3524" s="72" t="s">
        <v>3800</v>
      </c>
      <c r="E3524" s="72" t="s">
        <v>235</v>
      </c>
      <c r="F3524" s="72" t="s">
        <v>235</v>
      </c>
      <c r="G3524" s="72" t="s">
        <v>252</v>
      </c>
    </row>
    <row r="3525" spans="1:7">
      <c r="A3525" s="72" t="s">
        <v>3633</v>
      </c>
      <c r="D3525" s="72" t="s">
        <v>3801</v>
      </c>
      <c r="E3525" s="72" t="s">
        <v>235</v>
      </c>
      <c r="F3525" s="72" t="s">
        <v>235</v>
      </c>
      <c r="G3525" s="72" t="s">
        <v>252</v>
      </c>
    </row>
    <row r="3526" spans="1:7">
      <c r="A3526" s="72" t="s">
        <v>3633</v>
      </c>
      <c r="D3526" s="72" t="s">
        <v>3802</v>
      </c>
      <c r="E3526" s="72">
        <v>-30</v>
      </c>
      <c r="F3526" s="72" t="s">
        <v>235</v>
      </c>
      <c r="G3526" s="72" t="s">
        <v>242</v>
      </c>
    </row>
    <row r="3527" spans="1:7">
      <c r="A3527" s="72" t="s">
        <v>3633</v>
      </c>
      <c r="D3527" s="72" t="s">
        <v>3803</v>
      </c>
      <c r="E3527" s="72">
        <v>-3</v>
      </c>
      <c r="F3527" s="72">
        <v>3</v>
      </c>
      <c r="G3527" s="72" t="s">
        <v>242</v>
      </c>
    </row>
    <row r="3528" spans="1:7">
      <c r="A3528" s="72" t="s">
        <v>3633</v>
      </c>
      <c r="D3528" s="72" t="s">
        <v>3804</v>
      </c>
      <c r="E3528" s="72">
        <v>-15</v>
      </c>
      <c r="F3528" s="72">
        <v>15</v>
      </c>
      <c r="G3528" s="72" t="s">
        <v>1862</v>
      </c>
    </row>
    <row r="3529" spans="1:7">
      <c r="A3529" s="72" t="s">
        <v>3633</v>
      </c>
      <c r="D3529" s="72" t="s">
        <v>3805</v>
      </c>
      <c r="E3529" s="72" t="s">
        <v>235</v>
      </c>
      <c r="F3529" s="72" t="s">
        <v>235</v>
      </c>
      <c r="G3529" s="72" t="s">
        <v>252</v>
      </c>
    </row>
    <row r="3530" spans="1:7">
      <c r="A3530" s="72" t="s">
        <v>3633</v>
      </c>
      <c r="D3530" s="72" t="s">
        <v>3806</v>
      </c>
      <c r="E3530" s="72" t="s">
        <v>235</v>
      </c>
      <c r="F3530" s="72" t="s">
        <v>235</v>
      </c>
      <c r="G3530" s="72" t="s">
        <v>252</v>
      </c>
    </row>
    <row r="3531" spans="1:7">
      <c r="A3531" s="72" t="s">
        <v>3633</v>
      </c>
      <c r="D3531" s="72" t="s">
        <v>3807</v>
      </c>
      <c r="E3531" s="72">
        <v>-30</v>
      </c>
      <c r="F3531" s="72" t="s">
        <v>235</v>
      </c>
      <c r="G3531" s="72" t="s">
        <v>242</v>
      </c>
    </row>
    <row r="3532" spans="1:7">
      <c r="A3532" s="72" t="s">
        <v>3633</v>
      </c>
      <c r="D3532" s="72" t="s">
        <v>3808</v>
      </c>
      <c r="E3532" s="72">
        <v>-3</v>
      </c>
      <c r="F3532" s="72">
        <v>3</v>
      </c>
      <c r="G3532" s="72" t="s">
        <v>242</v>
      </c>
    </row>
    <row r="3533" spans="1:7">
      <c r="A3533" s="72" t="s">
        <v>3633</v>
      </c>
      <c r="D3533" s="72" t="s">
        <v>3809</v>
      </c>
      <c r="E3533" s="72">
        <v>-15</v>
      </c>
      <c r="F3533" s="72">
        <v>15</v>
      </c>
      <c r="G3533" s="72" t="s">
        <v>1862</v>
      </c>
    </row>
    <row r="3534" spans="1:7">
      <c r="A3534" s="72" t="s">
        <v>3633</v>
      </c>
      <c r="D3534" s="72" t="s">
        <v>3810</v>
      </c>
      <c r="E3534" s="72" t="s">
        <v>235</v>
      </c>
      <c r="F3534" s="72" t="s">
        <v>235</v>
      </c>
      <c r="G3534" s="72" t="s">
        <v>252</v>
      </c>
    </row>
    <row r="3535" spans="1:7">
      <c r="A3535" s="72" t="s">
        <v>3633</v>
      </c>
      <c r="D3535" s="72" t="s">
        <v>3811</v>
      </c>
      <c r="E3535" s="72" t="s">
        <v>235</v>
      </c>
      <c r="F3535" s="72" t="s">
        <v>235</v>
      </c>
      <c r="G3535" s="72" t="s">
        <v>252</v>
      </c>
    </row>
    <row r="3536" spans="1:7">
      <c r="A3536" s="72" t="s">
        <v>3633</v>
      </c>
      <c r="D3536" s="72" t="s">
        <v>3812</v>
      </c>
      <c r="E3536" s="72">
        <v>-30</v>
      </c>
      <c r="F3536" s="72" t="s">
        <v>235</v>
      </c>
      <c r="G3536" s="72" t="s">
        <v>242</v>
      </c>
    </row>
    <row r="3537" spans="1:7">
      <c r="A3537" s="72" t="s">
        <v>3633</v>
      </c>
      <c r="D3537" s="72" t="s">
        <v>3813</v>
      </c>
      <c r="E3537" s="72">
        <v>-3</v>
      </c>
      <c r="F3537" s="72">
        <v>3</v>
      </c>
      <c r="G3537" s="72" t="s">
        <v>242</v>
      </c>
    </row>
    <row r="3538" spans="1:7">
      <c r="A3538" s="72" t="s">
        <v>3633</v>
      </c>
      <c r="D3538" s="72" t="s">
        <v>3814</v>
      </c>
      <c r="E3538" s="72">
        <v>-15</v>
      </c>
      <c r="F3538" s="72">
        <v>15</v>
      </c>
      <c r="G3538" s="72" t="s">
        <v>1862</v>
      </c>
    </row>
    <row r="3539" spans="1:7">
      <c r="A3539" s="72" t="s">
        <v>3633</v>
      </c>
      <c r="D3539" s="72" t="s">
        <v>3815</v>
      </c>
      <c r="E3539" s="72" t="s">
        <v>235</v>
      </c>
      <c r="F3539" s="72" t="s">
        <v>235</v>
      </c>
      <c r="G3539" s="72" t="s">
        <v>252</v>
      </c>
    </row>
    <row r="3540" spans="1:7">
      <c r="A3540" s="72" t="s">
        <v>3633</v>
      </c>
      <c r="D3540" s="72" t="s">
        <v>3816</v>
      </c>
      <c r="E3540" s="72" t="s">
        <v>235</v>
      </c>
      <c r="F3540" s="72" t="s">
        <v>235</v>
      </c>
      <c r="G3540" s="72" t="s">
        <v>252</v>
      </c>
    </row>
    <row r="3541" spans="1:7">
      <c r="A3541" s="72" t="s">
        <v>3633</v>
      </c>
      <c r="D3541" s="72" t="s">
        <v>3817</v>
      </c>
      <c r="E3541" s="72">
        <v>-30</v>
      </c>
      <c r="F3541" s="72" t="s">
        <v>235</v>
      </c>
      <c r="G3541" s="72" t="s">
        <v>242</v>
      </c>
    </row>
    <row r="3542" spans="1:7">
      <c r="A3542" s="72" t="s">
        <v>3633</v>
      </c>
      <c r="D3542" s="72" t="s">
        <v>3818</v>
      </c>
      <c r="E3542" s="72">
        <v>-3</v>
      </c>
      <c r="F3542" s="72">
        <v>3</v>
      </c>
      <c r="G3542" s="72" t="s">
        <v>242</v>
      </c>
    </row>
    <row r="3543" spans="1:7">
      <c r="A3543" s="72" t="s">
        <v>3633</v>
      </c>
      <c r="D3543" s="72" t="s">
        <v>3819</v>
      </c>
      <c r="E3543" s="72">
        <v>-15</v>
      </c>
      <c r="F3543" s="72">
        <v>15</v>
      </c>
      <c r="G3543" s="72" t="s">
        <v>1862</v>
      </c>
    </row>
    <row r="3544" spans="1:7">
      <c r="A3544" s="72" t="s">
        <v>3633</v>
      </c>
      <c r="D3544" s="72" t="s">
        <v>3820</v>
      </c>
      <c r="E3544" s="72" t="s">
        <v>235</v>
      </c>
      <c r="F3544" s="72" t="s">
        <v>235</v>
      </c>
      <c r="G3544" s="72" t="s">
        <v>252</v>
      </c>
    </row>
    <row r="3545" spans="1:7">
      <c r="A3545" s="72" t="s">
        <v>3633</v>
      </c>
      <c r="D3545" s="72" t="s">
        <v>3821</v>
      </c>
      <c r="E3545" s="72" t="s">
        <v>235</v>
      </c>
      <c r="F3545" s="72" t="s">
        <v>235</v>
      </c>
      <c r="G3545" s="72" t="s">
        <v>252</v>
      </c>
    </row>
    <row r="3546" spans="1:7">
      <c r="A3546" s="72" t="s">
        <v>3633</v>
      </c>
      <c r="D3546" s="72" t="s">
        <v>3822</v>
      </c>
      <c r="E3546" s="72">
        <v>-30</v>
      </c>
      <c r="F3546" s="72" t="s">
        <v>235</v>
      </c>
      <c r="G3546" s="72" t="s">
        <v>242</v>
      </c>
    </row>
    <row r="3547" spans="1:7">
      <c r="A3547" s="72" t="s">
        <v>3633</v>
      </c>
      <c r="D3547" s="72" t="s">
        <v>3823</v>
      </c>
      <c r="E3547" s="72">
        <v>-3</v>
      </c>
      <c r="F3547" s="72">
        <v>3</v>
      </c>
      <c r="G3547" s="72" t="s">
        <v>242</v>
      </c>
    </row>
    <row r="3548" spans="1:7">
      <c r="A3548" s="72" t="s">
        <v>3633</v>
      </c>
      <c r="D3548" s="72" t="s">
        <v>3824</v>
      </c>
      <c r="E3548" s="72">
        <v>-15</v>
      </c>
      <c r="F3548" s="72">
        <v>15</v>
      </c>
      <c r="G3548" s="72" t="s">
        <v>1862</v>
      </c>
    </row>
    <row r="3549" spans="1:7">
      <c r="A3549" s="72" t="s">
        <v>3633</v>
      </c>
      <c r="D3549" s="72" t="s">
        <v>3825</v>
      </c>
      <c r="E3549" s="72" t="s">
        <v>235</v>
      </c>
      <c r="F3549" s="72" t="s">
        <v>235</v>
      </c>
      <c r="G3549" s="72" t="s">
        <v>252</v>
      </c>
    </row>
    <row r="3550" spans="1:7">
      <c r="A3550" s="72" t="s">
        <v>3633</v>
      </c>
      <c r="D3550" s="72" t="s">
        <v>3826</v>
      </c>
      <c r="E3550" s="72" t="s">
        <v>235</v>
      </c>
      <c r="F3550" s="72" t="s">
        <v>235</v>
      </c>
      <c r="G3550" s="72" t="s">
        <v>252</v>
      </c>
    </row>
    <row r="3551" spans="1:7">
      <c r="A3551" s="72" t="s">
        <v>3633</v>
      </c>
      <c r="D3551" s="72" t="s">
        <v>3827</v>
      </c>
      <c r="E3551" s="72">
        <v>-30</v>
      </c>
      <c r="F3551" s="72" t="s">
        <v>235</v>
      </c>
      <c r="G3551" s="72" t="s">
        <v>242</v>
      </c>
    </row>
    <row r="3552" spans="1:7">
      <c r="A3552" s="72" t="s">
        <v>3633</v>
      </c>
      <c r="D3552" s="72" t="s">
        <v>3828</v>
      </c>
      <c r="E3552" s="72">
        <v>-3</v>
      </c>
      <c r="F3552" s="72">
        <v>3</v>
      </c>
      <c r="G3552" s="72" t="s">
        <v>242</v>
      </c>
    </row>
    <row r="3553" spans="1:7">
      <c r="A3553" s="72" t="s">
        <v>3633</v>
      </c>
      <c r="D3553" s="72" t="s">
        <v>3829</v>
      </c>
      <c r="E3553" s="72">
        <v>-15</v>
      </c>
      <c r="F3553" s="72">
        <v>15</v>
      </c>
      <c r="G3553" s="72" t="s">
        <v>1862</v>
      </c>
    </row>
    <row r="3554" spans="1:7">
      <c r="A3554" s="72" t="s">
        <v>3633</v>
      </c>
      <c r="D3554" s="72" t="s">
        <v>3830</v>
      </c>
      <c r="E3554" s="72" t="s">
        <v>235</v>
      </c>
      <c r="F3554" s="72" t="s">
        <v>235</v>
      </c>
      <c r="G3554" s="72" t="s">
        <v>252</v>
      </c>
    </row>
    <row r="3555" spans="1:7">
      <c r="A3555" s="72" t="s">
        <v>3633</v>
      </c>
      <c r="D3555" s="72" t="s">
        <v>3831</v>
      </c>
      <c r="E3555" s="72" t="s">
        <v>235</v>
      </c>
      <c r="F3555" s="72" t="s">
        <v>235</v>
      </c>
      <c r="G3555" s="72" t="s">
        <v>252</v>
      </c>
    </row>
    <row r="3556" spans="1:7">
      <c r="A3556" s="72" t="s">
        <v>3633</v>
      </c>
      <c r="D3556" s="72" t="s">
        <v>3832</v>
      </c>
      <c r="E3556" s="72">
        <v>-30</v>
      </c>
      <c r="F3556" s="72" t="s">
        <v>235</v>
      </c>
      <c r="G3556" s="72" t="s">
        <v>242</v>
      </c>
    </row>
    <row r="3557" spans="1:7">
      <c r="A3557" s="72" t="s">
        <v>3633</v>
      </c>
      <c r="D3557" s="72" t="s">
        <v>3833</v>
      </c>
      <c r="E3557" s="72">
        <v>-3</v>
      </c>
      <c r="F3557" s="72">
        <v>3</v>
      </c>
      <c r="G3557" s="72" t="s">
        <v>242</v>
      </c>
    </row>
    <row r="3558" spans="1:7">
      <c r="A3558" s="72" t="s">
        <v>3633</v>
      </c>
      <c r="D3558" s="72" t="s">
        <v>3834</v>
      </c>
      <c r="E3558" s="72">
        <v>-15</v>
      </c>
      <c r="F3558" s="72">
        <v>15</v>
      </c>
      <c r="G3558" s="72" t="s">
        <v>1862</v>
      </c>
    </row>
    <row r="3559" spans="1:7">
      <c r="A3559" s="72" t="s">
        <v>3633</v>
      </c>
      <c r="D3559" s="72" t="s">
        <v>3835</v>
      </c>
      <c r="E3559" s="72" t="s">
        <v>235</v>
      </c>
      <c r="F3559" s="72" t="s">
        <v>235</v>
      </c>
      <c r="G3559" s="72" t="s">
        <v>252</v>
      </c>
    </row>
    <row r="3560" spans="1:7">
      <c r="A3560" s="72" t="s">
        <v>3633</v>
      </c>
      <c r="D3560" s="72" t="s">
        <v>3836</v>
      </c>
      <c r="E3560" s="72" t="s">
        <v>235</v>
      </c>
      <c r="F3560" s="72" t="s">
        <v>235</v>
      </c>
      <c r="G3560" s="72" t="s">
        <v>252</v>
      </c>
    </row>
    <row r="3561" spans="1:7">
      <c r="A3561" s="72" t="s">
        <v>3633</v>
      </c>
      <c r="D3561" s="72" t="s">
        <v>3837</v>
      </c>
      <c r="E3561" s="72">
        <v>-30</v>
      </c>
      <c r="F3561" s="72" t="s">
        <v>235</v>
      </c>
      <c r="G3561" s="72" t="s">
        <v>242</v>
      </c>
    </row>
    <row r="3562" spans="1:7">
      <c r="A3562" s="72" t="s">
        <v>3633</v>
      </c>
      <c r="D3562" s="72" t="s">
        <v>3838</v>
      </c>
      <c r="E3562" s="72">
        <v>-3</v>
      </c>
      <c r="F3562" s="72">
        <v>3</v>
      </c>
      <c r="G3562" s="72" t="s">
        <v>242</v>
      </c>
    </row>
    <row r="3563" spans="1:7">
      <c r="A3563" s="72" t="s">
        <v>3633</v>
      </c>
      <c r="D3563" s="72" t="s">
        <v>3839</v>
      </c>
      <c r="E3563" s="72">
        <v>-15</v>
      </c>
      <c r="F3563" s="72">
        <v>15</v>
      </c>
      <c r="G3563" s="72" t="s">
        <v>1862</v>
      </c>
    </row>
    <row r="3564" spans="1:7">
      <c r="A3564" s="72" t="s">
        <v>3633</v>
      </c>
      <c r="D3564" s="72" t="s">
        <v>3840</v>
      </c>
      <c r="E3564" s="72" t="s">
        <v>235</v>
      </c>
      <c r="F3564" s="72" t="s">
        <v>235</v>
      </c>
      <c r="G3564" s="72" t="s">
        <v>252</v>
      </c>
    </row>
    <row r="3565" spans="1:7">
      <c r="A3565" s="72" t="s">
        <v>3633</v>
      </c>
      <c r="D3565" s="72" t="s">
        <v>3841</v>
      </c>
      <c r="E3565" s="72" t="s">
        <v>235</v>
      </c>
      <c r="F3565" s="72" t="s">
        <v>235</v>
      </c>
      <c r="G3565" s="72" t="s">
        <v>252</v>
      </c>
    </row>
    <row r="3566" spans="1:7">
      <c r="A3566" s="72" t="s">
        <v>3633</v>
      </c>
      <c r="D3566" s="72" t="s">
        <v>3842</v>
      </c>
      <c r="E3566" s="72">
        <v>-30</v>
      </c>
      <c r="F3566" s="72" t="s">
        <v>235</v>
      </c>
      <c r="G3566" s="72" t="s">
        <v>242</v>
      </c>
    </row>
    <row r="3567" spans="1:7">
      <c r="A3567" s="72" t="s">
        <v>3633</v>
      </c>
      <c r="D3567" s="72" t="s">
        <v>3843</v>
      </c>
      <c r="E3567" s="72">
        <v>-3</v>
      </c>
      <c r="F3567" s="72">
        <v>3</v>
      </c>
      <c r="G3567" s="72" t="s">
        <v>242</v>
      </c>
    </row>
    <row r="3568" spans="1:7">
      <c r="A3568" s="72" t="s">
        <v>3633</v>
      </c>
      <c r="D3568" s="72" t="s">
        <v>3844</v>
      </c>
      <c r="E3568" s="72">
        <v>-15</v>
      </c>
      <c r="F3568" s="72">
        <v>15</v>
      </c>
      <c r="G3568" s="72" t="s">
        <v>1862</v>
      </c>
    </row>
    <row r="3569" spans="1:7">
      <c r="A3569" s="72" t="s">
        <v>3633</v>
      </c>
      <c r="D3569" s="72" t="s">
        <v>3845</v>
      </c>
      <c r="E3569" s="72" t="s">
        <v>235</v>
      </c>
      <c r="F3569" s="72" t="s">
        <v>235</v>
      </c>
      <c r="G3569" s="72" t="s">
        <v>252</v>
      </c>
    </row>
    <row r="3570" spans="1:7">
      <c r="A3570" s="72" t="s">
        <v>3633</v>
      </c>
      <c r="D3570" s="72" t="s">
        <v>3846</v>
      </c>
      <c r="E3570" s="72" t="s">
        <v>235</v>
      </c>
      <c r="F3570" s="72" t="s">
        <v>235</v>
      </c>
      <c r="G3570" s="72" t="s">
        <v>252</v>
      </c>
    </row>
    <row r="3571" spans="1:7">
      <c r="A3571" s="72" t="s">
        <v>3633</v>
      </c>
      <c r="D3571" s="72" t="s">
        <v>3847</v>
      </c>
      <c r="E3571" s="72">
        <v>-30</v>
      </c>
      <c r="F3571" s="72" t="s">
        <v>235</v>
      </c>
      <c r="G3571" s="72" t="s">
        <v>242</v>
      </c>
    </row>
    <row r="3572" spans="1:7">
      <c r="A3572" s="72" t="s">
        <v>3633</v>
      </c>
      <c r="D3572" s="72" t="s">
        <v>3848</v>
      </c>
      <c r="E3572" s="72">
        <v>-3</v>
      </c>
      <c r="F3572" s="72">
        <v>3</v>
      </c>
      <c r="G3572" s="72" t="s">
        <v>242</v>
      </c>
    </row>
    <row r="3573" spans="1:7">
      <c r="A3573" s="72" t="s">
        <v>3633</v>
      </c>
      <c r="D3573" s="72" t="s">
        <v>3849</v>
      </c>
      <c r="E3573" s="72">
        <v>-15</v>
      </c>
      <c r="F3573" s="72">
        <v>15</v>
      </c>
      <c r="G3573" s="72" t="s">
        <v>1862</v>
      </c>
    </row>
    <row r="3574" spans="1:7">
      <c r="A3574" s="72" t="s">
        <v>3633</v>
      </c>
      <c r="D3574" s="72" t="s">
        <v>3850</v>
      </c>
      <c r="E3574" s="72" t="s">
        <v>235</v>
      </c>
      <c r="F3574" s="72" t="s">
        <v>235</v>
      </c>
      <c r="G3574" s="72" t="s">
        <v>252</v>
      </c>
    </row>
    <row r="3575" spans="1:7">
      <c r="A3575" s="72" t="s">
        <v>3633</v>
      </c>
      <c r="D3575" s="72" t="s">
        <v>3851</v>
      </c>
      <c r="E3575" s="72" t="s">
        <v>235</v>
      </c>
      <c r="F3575" s="72" t="s">
        <v>235</v>
      </c>
      <c r="G3575" s="72" t="s">
        <v>252</v>
      </c>
    </row>
    <row r="3576" spans="1:7">
      <c r="A3576" s="72" t="s">
        <v>3633</v>
      </c>
      <c r="D3576" s="72" t="s">
        <v>3852</v>
      </c>
      <c r="E3576" s="72">
        <v>-30</v>
      </c>
      <c r="F3576" s="72" t="s">
        <v>235</v>
      </c>
      <c r="G3576" s="72" t="s">
        <v>242</v>
      </c>
    </row>
    <row r="3577" spans="1:7">
      <c r="A3577" s="72" t="s">
        <v>3633</v>
      </c>
      <c r="D3577" s="72" t="s">
        <v>3853</v>
      </c>
      <c r="E3577" s="72">
        <v>-3</v>
      </c>
      <c r="F3577" s="72">
        <v>3</v>
      </c>
      <c r="G3577" s="72" t="s">
        <v>242</v>
      </c>
    </row>
    <row r="3578" spans="1:7">
      <c r="A3578" s="72" t="s">
        <v>3633</v>
      </c>
      <c r="D3578" s="72" t="s">
        <v>3854</v>
      </c>
      <c r="E3578" s="72">
        <v>-15</v>
      </c>
      <c r="F3578" s="72">
        <v>15</v>
      </c>
      <c r="G3578" s="72" t="s">
        <v>1862</v>
      </c>
    </row>
    <row r="3579" spans="1:7">
      <c r="A3579" s="72" t="s">
        <v>3633</v>
      </c>
      <c r="D3579" s="72" t="s">
        <v>3855</v>
      </c>
      <c r="E3579" s="72" t="s">
        <v>235</v>
      </c>
      <c r="F3579" s="72" t="s">
        <v>235</v>
      </c>
      <c r="G3579" s="72" t="s">
        <v>252</v>
      </c>
    </row>
    <row r="3580" spans="1:7">
      <c r="A3580" s="72" t="s">
        <v>3633</v>
      </c>
      <c r="D3580" s="72" t="s">
        <v>3856</v>
      </c>
      <c r="E3580" s="72" t="s">
        <v>235</v>
      </c>
      <c r="F3580" s="72" t="s">
        <v>235</v>
      </c>
      <c r="G3580" s="72" t="s">
        <v>252</v>
      </c>
    </row>
    <row r="3581" spans="1:7">
      <c r="A3581" s="72" t="s">
        <v>3633</v>
      </c>
      <c r="D3581" s="72" t="s">
        <v>3857</v>
      </c>
      <c r="E3581" s="72">
        <v>-30</v>
      </c>
      <c r="F3581" s="72" t="s">
        <v>235</v>
      </c>
      <c r="G3581" s="72" t="s">
        <v>242</v>
      </c>
    </row>
    <row r="3582" spans="1:7">
      <c r="A3582" s="72" t="s">
        <v>3633</v>
      </c>
      <c r="D3582" s="72" t="s">
        <v>3858</v>
      </c>
      <c r="E3582" s="72">
        <v>-3</v>
      </c>
      <c r="F3582" s="72">
        <v>3</v>
      </c>
      <c r="G3582" s="72" t="s">
        <v>242</v>
      </c>
    </row>
    <row r="3583" spans="1:7">
      <c r="A3583" s="72" t="s">
        <v>3633</v>
      </c>
      <c r="D3583" s="72" t="s">
        <v>3859</v>
      </c>
      <c r="E3583" s="72">
        <v>-15</v>
      </c>
      <c r="F3583" s="72">
        <v>15</v>
      </c>
      <c r="G3583" s="72" t="s">
        <v>1862</v>
      </c>
    </row>
    <row r="3584" spans="1:7">
      <c r="A3584" s="72" t="s">
        <v>3633</v>
      </c>
      <c r="D3584" s="72" t="s">
        <v>3860</v>
      </c>
      <c r="E3584" s="72" t="s">
        <v>235</v>
      </c>
      <c r="F3584" s="72" t="s">
        <v>235</v>
      </c>
      <c r="G3584" s="72" t="s">
        <v>252</v>
      </c>
    </row>
    <row r="3585" spans="1:7">
      <c r="A3585" s="72" t="s">
        <v>3633</v>
      </c>
      <c r="D3585" s="72" t="s">
        <v>3861</v>
      </c>
      <c r="E3585" s="72" t="s">
        <v>235</v>
      </c>
      <c r="F3585" s="72" t="s">
        <v>235</v>
      </c>
      <c r="G3585" s="72" t="s">
        <v>252</v>
      </c>
    </row>
    <row r="3586" spans="1:7">
      <c r="A3586" s="72" t="s">
        <v>3633</v>
      </c>
      <c r="D3586" s="72" t="s">
        <v>3862</v>
      </c>
      <c r="E3586" s="72">
        <v>-30</v>
      </c>
      <c r="F3586" s="72" t="s">
        <v>235</v>
      </c>
      <c r="G3586" s="72" t="s">
        <v>242</v>
      </c>
    </row>
    <row r="3587" spans="1:7">
      <c r="A3587" s="72" t="s">
        <v>3633</v>
      </c>
      <c r="D3587" s="72" t="s">
        <v>3863</v>
      </c>
      <c r="E3587" s="72">
        <v>-3</v>
      </c>
      <c r="F3587" s="72">
        <v>3</v>
      </c>
      <c r="G3587" s="72" t="s">
        <v>242</v>
      </c>
    </row>
    <row r="3588" spans="1:7">
      <c r="A3588" s="72" t="s">
        <v>3633</v>
      </c>
      <c r="D3588" s="72" t="s">
        <v>3864</v>
      </c>
      <c r="E3588" s="72">
        <v>-15</v>
      </c>
      <c r="F3588" s="72">
        <v>15</v>
      </c>
      <c r="G3588" s="72" t="s">
        <v>1862</v>
      </c>
    </row>
    <row r="3589" spans="1:7">
      <c r="A3589" s="72" t="s">
        <v>3633</v>
      </c>
      <c r="D3589" s="72" t="s">
        <v>3865</v>
      </c>
      <c r="E3589" s="72" t="s">
        <v>235</v>
      </c>
      <c r="F3589" s="72" t="s">
        <v>235</v>
      </c>
      <c r="G3589" s="72" t="s">
        <v>252</v>
      </c>
    </row>
    <row r="3590" spans="1:7">
      <c r="A3590" s="72" t="s">
        <v>3633</v>
      </c>
      <c r="D3590" s="72" t="s">
        <v>3866</v>
      </c>
      <c r="E3590" s="72" t="s">
        <v>235</v>
      </c>
      <c r="F3590" s="72" t="s">
        <v>235</v>
      </c>
      <c r="G3590" s="72" t="s">
        <v>252</v>
      </c>
    </row>
    <row r="3591" spans="1:7">
      <c r="A3591" s="72" t="s">
        <v>3633</v>
      </c>
      <c r="D3591" s="72" t="s">
        <v>3867</v>
      </c>
      <c r="E3591" s="72">
        <v>-30</v>
      </c>
      <c r="F3591" s="72" t="s">
        <v>235</v>
      </c>
      <c r="G3591" s="72" t="s">
        <v>242</v>
      </c>
    </row>
    <row r="3592" spans="1:7">
      <c r="A3592" s="72" t="s">
        <v>3633</v>
      </c>
      <c r="D3592" s="72" t="s">
        <v>3868</v>
      </c>
      <c r="E3592" s="72">
        <v>-3</v>
      </c>
      <c r="F3592" s="72">
        <v>3</v>
      </c>
      <c r="G3592" s="72" t="s">
        <v>242</v>
      </c>
    </row>
    <row r="3593" spans="1:7">
      <c r="A3593" s="72" t="s">
        <v>3633</v>
      </c>
      <c r="D3593" s="72" t="s">
        <v>3869</v>
      </c>
      <c r="E3593" s="72">
        <v>-15</v>
      </c>
      <c r="F3593" s="72">
        <v>15</v>
      </c>
      <c r="G3593" s="72" t="s">
        <v>1862</v>
      </c>
    </row>
    <row r="3594" spans="1:7">
      <c r="A3594" s="72" t="s">
        <v>3633</v>
      </c>
      <c r="D3594" s="72" t="s">
        <v>3870</v>
      </c>
      <c r="E3594" s="72" t="s">
        <v>235</v>
      </c>
      <c r="F3594" s="72" t="s">
        <v>235</v>
      </c>
      <c r="G3594" s="72" t="s">
        <v>252</v>
      </c>
    </row>
    <row r="3595" spans="1:7">
      <c r="A3595" s="72" t="s">
        <v>3633</v>
      </c>
      <c r="D3595" s="72" t="s">
        <v>3871</v>
      </c>
      <c r="E3595" s="72" t="s">
        <v>235</v>
      </c>
      <c r="F3595" s="72" t="s">
        <v>235</v>
      </c>
      <c r="G3595" s="72" t="s">
        <v>252</v>
      </c>
    </row>
    <row r="3596" spans="1:7">
      <c r="A3596" s="72" t="s">
        <v>3633</v>
      </c>
      <c r="D3596" s="72" t="s">
        <v>3872</v>
      </c>
      <c r="E3596" s="72">
        <v>-30</v>
      </c>
      <c r="F3596" s="72" t="s">
        <v>235</v>
      </c>
      <c r="G3596" s="72" t="s">
        <v>242</v>
      </c>
    </row>
    <row r="3597" spans="1:7">
      <c r="A3597" s="72" t="s">
        <v>3633</v>
      </c>
      <c r="D3597" s="72" t="s">
        <v>3873</v>
      </c>
      <c r="E3597" s="72">
        <v>-3</v>
      </c>
      <c r="F3597" s="72">
        <v>3</v>
      </c>
      <c r="G3597" s="72" t="s">
        <v>242</v>
      </c>
    </row>
    <row r="3598" spans="1:7">
      <c r="A3598" s="72" t="s">
        <v>3633</v>
      </c>
      <c r="D3598" s="72" t="s">
        <v>3874</v>
      </c>
      <c r="E3598" s="72">
        <v>-15</v>
      </c>
      <c r="F3598" s="72">
        <v>15</v>
      </c>
      <c r="G3598" s="72" t="s">
        <v>1862</v>
      </c>
    </row>
    <row r="3599" spans="1:7">
      <c r="A3599" s="72" t="s">
        <v>3633</v>
      </c>
      <c r="D3599" s="72" t="s">
        <v>3875</v>
      </c>
      <c r="E3599" s="72" t="s">
        <v>235</v>
      </c>
      <c r="F3599" s="72" t="s">
        <v>235</v>
      </c>
      <c r="G3599" s="72" t="s">
        <v>252</v>
      </c>
    </row>
    <row r="3600" spans="1:7">
      <c r="A3600" s="72" t="s">
        <v>3633</v>
      </c>
      <c r="D3600" s="72" t="s">
        <v>3876</v>
      </c>
      <c r="E3600" s="72" t="s">
        <v>235</v>
      </c>
      <c r="F3600" s="72" t="s">
        <v>235</v>
      </c>
      <c r="G3600" s="72" t="s">
        <v>252</v>
      </c>
    </row>
    <row r="3601" spans="1:7">
      <c r="A3601" s="72" t="s">
        <v>3633</v>
      </c>
      <c r="D3601" s="72" t="s">
        <v>3877</v>
      </c>
      <c r="E3601" s="72">
        <v>-30</v>
      </c>
      <c r="F3601" s="72" t="s">
        <v>235</v>
      </c>
      <c r="G3601" s="72" t="s">
        <v>242</v>
      </c>
    </row>
    <row r="3602" spans="1:7">
      <c r="A3602" s="72" t="s">
        <v>3633</v>
      </c>
      <c r="D3602" s="72" t="s">
        <v>3878</v>
      </c>
      <c r="E3602" s="72">
        <v>-3</v>
      </c>
      <c r="F3602" s="72">
        <v>3</v>
      </c>
      <c r="G3602" s="72" t="s">
        <v>242</v>
      </c>
    </row>
    <row r="3603" spans="1:7">
      <c r="A3603" s="72" t="s">
        <v>3633</v>
      </c>
      <c r="D3603" s="72" t="s">
        <v>3879</v>
      </c>
      <c r="E3603" s="72">
        <v>-15</v>
      </c>
      <c r="F3603" s="72">
        <v>15</v>
      </c>
      <c r="G3603" s="72" t="s">
        <v>1862</v>
      </c>
    </row>
    <row r="3604" spans="1:7">
      <c r="A3604" s="72" t="s">
        <v>3633</v>
      </c>
      <c r="D3604" s="72" t="s">
        <v>3880</v>
      </c>
      <c r="E3604" s="72" t="s">
        <v>235</v>
      </c>
      <c r="F3604" s="72" t="s">
        <v>235</v>
      </c>
      <c r="G3604" s="72" t="s">
        <v>252</v>
      </c>
    </row>
    <row r="3605" spans="1:7">
      <c r="A3605" s="72" t="s">
        <v>3633</v>
      </c>
      <c r="D3605" s="72" t="s">
        <v>3881</v>
      </c>
      <c r="E3605" s="72" t="s">
        <v>235</v>
      </c>
      <c r="F3605" s="72" t="s">
        <v>235</v>
      </c>
      <c r="G3605" s="72" t="s">
        <v>252</v>
      </c>
    </row>
    <row r="3606" spans="1:7">
      <c r="A3606" s="72" t="s">
        <v>3633</v>
      </c>
      <c r="D3606" s="72" t="s">
        <v>3882</v>
      </c>
      <c r="E3606" s="72">
        <v>-30</v>
      </c>
      <c r="F3606" s="72" t="s">
        <v>235</v>
      </c>
      <c r="G3606" s="72" t="s">
        <v>242</v>
      </c>
    </row>
    <row r="3607" spans="1:7">
      <c r="A3607" s="72" t="s">
        <v>3633</v>
      </c>
      <c r="D3607" s="72" t="s">
        <v>3883</v>
      </c>
      <c r="E3607" s="72">
        <v>-3</v>
      </c>
      <c r="F3607" s="72">
        <v>3</v>
      </c>
      <c r="G3607" s="72" t="s">
        <v>242</v>
      </c>
    </row>
    <row r="3608" spans="1:7">
      <c r="A3608" s="72" t="s">
        <v>3633</v>
      </c>
      <c r="D3608" s="72" t="s">
        <v>3884</v>
      </c>
      <c r="E3608" s="72">
        <v>-15</v>
      </c>
      <c r="F3608" s="72">
        <v>15</v>
      </c>
      <c r="G3608" s="72" t="s">
        <v>1862</v>
      </c>
    </row>
    <row r="3609" spans="1:7">
      <c r="A3609" s="72" t="s">
        <v>3633</v>
      </c>
      <c r="D3609" s="72" t="s">
        <v>3885</v>
      </c>
      <c r="E3609" s="72" t="s">
        <v>235</v>
      </c>
      <c r="F3609" s="72" t="s">
        <v>235</v>
      </c>
      <c r="G3609" s="72" t="s">
        <v>252</v>
      </c>
    </row>
    <row r="3610" spans="1:7">
      <c r="A3610" s="72" t="s">
        <v>3633</v>
      </c>
      <c r="D3610" s="72" t="s">
        <v>3886</v>
      </c>
      <c r="E3610" s="72" t="s">
        <v>235</v>
      </c>
      <c r="F3610" s="72" t="s">
        <v>235</v>
      </c>
      <c r="G3610" s="72" t="s">
        <v>252</v>
      </c>
    </row>
    <row r="3611" spans="1:7">
      <c r="A3611" s="72" t="s">
        <v>3633</v>
      </c>
      <c r="D3611" s="72" t="s">
        <v>3887</v>
      </c>
      <c r="E3611" s="72">
        <v>-30</v>
      </c>
      <c r="F3611" s="72" t="s">
        <v>235</v>
      </c>
      <c r="G3611" s="72" t="s">
        <v>242</v>
      </c>
    </row>
    <row r="3612" spans="1:7">
      <c r="A3612" s="72" t="s">
        <v>3633</v>
      </c>
      <c r="D3612" s="72" t="s">
        <v>3888</v>
      </c>
      <c r="E3612" s="72">
        <v>-3</v>
      </c>
      <c r="F3612" s="72">
        <v>3</v>
      </c>
      <c r="G3612" s="72" t="s">
        <v>242</v>
      </c>
    </row>
    <row r="3613" spans="1:7">
      <c r="A3613" s="72" t="s">
        <v>3633</v>
      </c>
      <c r="D3613" s="72" t="s">
        <v>3889</v>
      </c>
      <c r="E3613" s="72">
        <v>-15</v>
      </c>
      <c r="F3613" s="72">
        <v>15</v>
      </c>
      <c r="G3613" s="72" t="s">
        <v>1862</v>
      </c>
    </row>
    <row r="3614" spans="1:7">
      <c r="A3614" s="72" t="s">
        <v>3633</v>
      </c>
      <c r="D3614" s="72" t="s">
        <v>3890</v>
      </c>
      <c r="E3614" s="72" t="s">
        <v>235</v>
      </c>
      <c r="F3614" s="72" t="s">
        <v>235</v>
      </c>
      <c r="G3614" s="72" t="s">
        <v>252</v>
      </c>
    </row>
    <row r="3615" spans="1:7">
      <c r="A3615" s="72" t="s">
        <v>3633</v>
      </c>
      <c r="D3615" s="72" t="s">
        <v>3891</v>
      </c>
      <c r="E3615" s="72" t="s">
        <v>235</v>
      </c>
      <c r="F3615" s="72" t="s">
        <v>235</v>
      </c>
      <c r="G3615" s="72" t="s">
        <v>252</v>
      </c>
    </row>
    <row r="3616" spans="1:7">
      <c r="A3616" s="72" t="s">
        <v>3633</v>
      </c>
      <c r="D3616" s="72" t="s">
        <v>3892</v>
      </c>
      <c r="E3616" s="72">
        <v>-30</v>
      </c>
      <c r="F3616" s="72" t="s">
        <v>235</v>
      </c>
      <c r="G3616" s="72" t="s">
        <v>242</v>
      </c>
    </row>
    <row r="3617" spans="1:7">
      <c r="A3617" s="72" t="s">
        <v>3633</v>
      </c>
      <c r="D3617" s="72" t="s">
        <v>3893</v>
      </c>
      <c r="E3617" s="72">
        <v>-3</v>
      </c>
      <c r="F3617" s="72">
        <v>3</v>
      </c>
      <c r="G3617" s="72" t="s">
        <v>242</v>
      </c>
    </row>
    <row r="3618" spans="1:7">
      <c r="A3618" s="72" t="s">
        <v>3633</v>
      </c>
      <c r="D3618" s="72" t="s">
        <v>3894</v>
      </c>
      <c r="E3618" s="72">
        <v>-15</v>
      </c>
      <c r="F3618" s="72">
        <v>15</v>
      </c>
      <c r="G3618" s="72" t="s">
        <v>1862</v>
      </c>
    </row>
    <row r="3619" spans="1:7">
      <c r="A3619" s="72" t="s">
        <v>3633</v>
      </c>
      <c r="D3619" s="72" t="s">
        <v>3895</v>
      </c>
      <c r="E3619" s="72" t="s">
        <v>235</v>
      </c>
      <c r="F3619" s="72" t="s">
        <v>235</v>
      </c>
      <c r="G3619" s="72" t="s">
        <v>252</v>
      </c>
    </row>
    <row r="3620" spans="1:7">
      <c r="A3620" s="72" t="s">
        <v>3633</v>
      </c>
      <c r="D3620" s="72" t="s">
        <v>3896</v>
      </c>
      <c r="E3620" s="72" t="s">
        <v>235</v>
      </c>
      <c r="F3620" s="72" t="s">
        <v>235</v>
      </c>
      <c r="G3620" s="72" t="s">
        <v>252</v>
      </c>
    </row>
    <row r="3621" spans="1:7">
      <c r="A3621" s="72" t="s">
        <v>3633</v>
      </c>
      <c r="D3621" s="72" t="s">
        <v>3897</v>
      </c>
      <c r="E3621" s="72">
        <v>-30</v>
      </c>
      <c r="F3621" s="72" t="s">
        <v>235</v>
      </c>
      <c r="G3621" s="72" t="s">
        <v>242</v>
      </c>
    </row>
    <row r="3622" spans="1:7">
      <c r="A3622" s="72" t="s">
        <v>3633</v>
      </c>
      <c r="D3622" s="72" t="s">
        <v>3898</v>
      </c>
      <c r="E3622" s="72">
        <v>-3</v>
      </c>
      <c r="F3622" s="72">
        <v>3</v>
      </c>
      <c r="G3622" s="72" t="s">
        <v>242</v>
      </c>
    </row>
    <row r="3623" spans="1:7">
      <c r="A3623" s="72" t="s">
        <v>3633</v>
      </c>
      <c r="D3623" s="72" t="s">
        <v>3899</v>
      </c>
      <c r="E3623" s="72">
        <v>-15</v>
      </c>
      <c r="F3623" s="72">
        <v>15</v>
      </c>
      <c r="G3623" s="72" t="s">
        <v>1862</v>
      </c>
    </row>
    <row r="3624" spans="1:7">
      <c r="A3624" s="72" t="s">
        <v>3633</v>
      </c>
      <c r="D3624" s="72" t="s">
        <v>3900</v>
      </c>
      <c r="E3624" s="72" t="s">
        <v>235</v>
      </c>
      <c r="F3624" s="72" t="s">
        <v>235</v>
      </c>
      <c r="G3624" s="72" t="s">
        <v>252</v>
      </c>
    </row>
    <row r="3625" spans="1:7">
      <c r="A3625" s="72" t="s">
        <v>3633</v>
      </c>
      <c r="D3625" s="72" t="s">
        <v>3901</v>
      </c>
      <c r="E3625" s="72" t="s">
        <v>235</v>
      </c>
      <c r="F3625" s="72" t="s">
        <v>235</v>
      </c>
      <c r="G3625" s="72" t="s">
        <v>252</v>
      </c>
    </row>
    <row r="3626" spans="1:7">
      <c r="A3626" s="72" t="s">
        <v>3633</v>
      </c>
      <c r="D3626" s="72" t="s">
        <v>3902</v>
      </c>
      <c r="E3626" s="72">
        <v>-30</v>
      </c>
      <c r="F3626" s="72" t="s">
        <v>235</v>
      </c>
      <c r="G3626" s="72" t="s">
        <v>242</v>
      </c>
    </row>
    <row r="3627" spans="1:7">
      <c r="A3627" s="72" t="s">
        <v>3633</v>
      </c>
      <c r="D3627" s="72" t="s">
        <v>3903</v>
      </c>
      <c r="E3627" s="72">
        <v>-3</v>
      </c>
      <c r="F3627" s="72">
        <v>3</v>
      </c>
      <c r="G3627" s="72" t="s">
        <v>242</v>
      </c>
    </row>
    <row r="3628" spans="1:7">
      <c r="A3628" s="72" t="s">
        <v>3633</v>
      </c>
      <c r="D3628" s="72" t="s">
        <v>3904</v>
      </c>
      <c r="E3628" s="72">
        <v>-15</v>
      </c>
      <c r="F3628" s="72">
        <v>15</v>
      </c>
      <c r="G3628" s="72" t="s">
        <v>1862</v>
      </c>
    </row>
    <row r="3629" spans="1:7">
      <c r="A3629" s="72" t="s">
        <v>3633</v>
      </c>
      <c r="D3629" s="72" t="s">
        <v>3905</v>
      </c>
      <c r="E3629" s="72" t="s">
        <v>235</v>
      </c>
      <c r="F3629" s="72" t="s">
        <v>235</v>
      </c>
      <c r="G3629" s="72" t="s">
        <v>252</v>
      </c>
    </row>
    <row r="3630" spans="1:7">
      <c r="A3630" s="72" t="s">
        <v>3633</v>
      </c>
      <c r="D3630" s="72" t="s">
        <v>3906</v>
      </c>
      <c r="E3630" s="72" t="s">
        <v>235</v>
      </c>
      <c r="F3630" s="72" t="s">
        <v>235</v>
      </c>
      <c r="G3630" s="72" t="s">
        <v>252</v>
      </c>
    </row>
    <row r="3631" spans="1:7">
      <c r="A3631" s="72" t="s">
        <v>3633</v>
      </c>
      <c r="D3631" s="72" t="s">
        <v>3907</v>
      </c>
      <c r="E3631" s="72">
        <v>-30</v>
      </c>
      <c r="F3631" s="72" t="s">
        <v>235</v>
      </c>
      <c r="G3631" s="72" t="s">
        <v>242</v>
      </c>
    </row>
    <row r="3632" spans="1:7">
      <c r="A3632" s="72" t="s">
        <v>3633</v>
      </c>
      <c r="D3632" s="72" t="s">
        <v>3908</v>
      </c>
      <c r="E3632" s="72">
        <v>-3</v>
      </c>
      <c r="F3632" s="72">
        <v>3</v>
      </c>
      <c r="G3632" s="72" t="s">
        <v>242</v>
      </c>
    </row>
    <row r="3633" spans="1:7">
      <c r="A3633" s="72" t="s">
        <v>3633</v>
      </c>
      <c r="D3633" s="72" t="s">
        <v>3909</v>
      </c>
      <c r="E3633" s="72">
        <v>-15</v>
      </c>
      <c r="F3633" s="72">
        <v>15</v>
      </c>
      <c r="G3633" s="72" t="s">
        <v>1862</v>
      </c>
    </row>
    <row r="3634" spans="1:7">
      <c r="A3634" s="72" t="s">
        <v>3633</v>
      </c>
      <c r="D3634" s="72" t="s">
        <v>3910</v>
      </c>
      <c r="E3634" s="72" t="s">
        <v>235</v>
      </c>
      <c r="F3634" s="72" t="s">
        <v>235</v>
      </c>
      <c r="G3634" s="72" t="s">
        <v>252</v>
      </c>
    </row>
    <row r="3635" spans="1:7">
      <c r="A3635" s="72" t="s">
        <v>3633</v>
      </c>
      <c r="D3635" s="72" t="s">
        <v>3911</v>
      </c>
      <c r="E3635" s="72" t="s">
        <v>235</v>
      </c>
      <c r="F3635" s="72" t="s">
        <v>235</v>
      </c>
      <c r="G3635" s="72" t="s">
        <v>252</v>
      </c>
    </row>
    <row r="3636" spans="1:7">
      <c r="A3636" s="72" t="s">
        <v>3633</v>
      </c>
      <c r="D3636" s="72" t="s">
        <v>3912</v>
      </c>
      <c r="E3636" s="72">
        <v>-30</v>
      </c>
      <c r="F3636" s="72" t="s">
        <v>235</v>
      </c>
      <c r="G3636" s="72" t="s">
        <v>242</v>
      </c>
    </row>
    <row r="3637" spans="1:7">
      <c r="A3637" s="72" t="s">
        <v>3633</v>
      </c>
      <c r="D3637" s="72" t="s">
        <v>3913</v>
      </c>
      <c r="E3637" s="72">
        <v>-3</v>
      </c>
      <c r="F3637" s="72">
        <v>3</v>
      </c>
      <c r="G3637" s="72" t="s">
        <v>242</v>
      </c>
    </row>
    <row r="3638" spans="1:7">
      <c r="A3638" s="72" t="s">
        <v>3633</v>
      </c>
      <c r="D3638" s="72" t="s">
        <v>3914</v>
      </c>
      <c r="E3638" s="72">
        <v>-15</v>
      </c>
      <c r="F3638" s="72">
        <v>15</v>
      </c>
      <c r="G3638" s="72" t="s">
        <v>1862</v>
      </c>
    </row>
    <row r="3639" spans="1:7">
      <c r="A3639" s="72" t="s">
        <v>3633</v>
      </c>
      <c r="D3639" s="72" t="s">
        <v>3915</v>
      </c>
      <c r="E3639" s="72" t="s">
        <v>235</v>
      </c>
      <c r="F3639" s="72" t="s">
        <v>235</v>
      </c>
      <c r="G3639" s="72" t="s">
        <v>252</v>
      </c>
    </row>
    <row r="3640" spans="1:7">
      <c r="A3640" s="72" t="s">
        <v>3633</v>
      </c>
      <c r="D3640" s="72" t="s">
        <v>3916</v>
      </c>
      <c r="E3640" s="72" t="s">
        <v>235</v>
      </c>
      <c r="F3640" s="72" t="s">
        <v>235</v>
      </c>
      <c r="G3640" s="72" t="s">
        <v>252</v>
      </c>
    </row>
    <row r="3641" spans="1:7">
      <c r="A3641" s="72" t="s">
        <v>3633</v>
      </c>
      <c r="D3641" s="72" t="s">
        <v>3917</v>
      </c>
      <c r="E3641" s="72">
        <v>-30</v>
      </c>
      <c r="F3641" s="72" t="s">
        <v>235</v>
      </c>
      <c r="G3641" s="72" t="s">
        <v>242</v>
      </c>
    </row>
    <row r="3642" spans="1:7">
      <c r="A3642" s="72" t="s">
        <v>3633</v>
      </c>
      <c r="D3642" s="72" t="s">
        <v>3918</v>
      </c>
      <c r="E3642" s="72">
        <v>-3</v>
      </c>
      <c r="F3642" s="72">
        <v>3</v>
      </c>
      <c r="G3642" s="72" t="s">
        <v>242</v>
      </c>
    </row>
    <row r="3643" spans="1:7">
      <c r="A3643" s="72" t="s">
        <v>3633</v>
      </c>
      <c r="D3643" s="72" t="s">
        <v>3919</v>
      </c>
      <c r="E3643" s="72">
        <v>-15</v>
      </c>
      <c r="F3643" s="72">
        <v>15</v>
      </c>
      <c r="G3643" s="72" t="s">
        <v>1862</v>
      </c>
    </row>
    <row r="3644" spans="1:7">
      <c r="A3644" s="72" t="s">
        <v>3633</v>
      </c>
      <c r="D3644" s="72" t="s">
        <v>3920</v>
      </c>
      <c r="E3644" s="72" t="s">
        <v>235</v>
      </c>
      <c r="F3644" s="72" t="s">
        <v>235</v>
      </c>
      <c r="G3644" s="72" t="s">
        <v>252</v>
      </c>
    </row>
    <row r="3645" spans="1:7">
      <c r="A3645" s="72" t="s">
        <v>3633</v>
      </c>
      <c r="D3645" s="72" t="s">
        <v>3921</v>
      </c>
      <c r="E3645" s="72" t="s">
        <v>235</v>
      </c>
      <c r="F3645" s="72" t="s">
        <v>235</v>
      </c>
      <c r="G3645" s="72" t="s">
        <v>252</v>
      </c>
    </row>
    <row r="3646" spans="1:7">
      <c r="A3646" s="72" t="s">
        <v>3633</v>
      </c>
      <c r="D3646" s="72" t="s">
        <v>3922</v>
      </c>
      <c r="E3646" s="72">
        <v>-30</v>
      </c>
      <c r="F3646" s="72" t="s">
        <v>235</v>
      </c>
      <c r="G3646" s="72" t="s">
        <v>242</v>
      </c>
    </row>
    <row r="3647" spans="1:7">
      <c r="A3647" s="72" t="s">
        <v>3633</v>
      </c>
      <c r="D3647" s="72" t="s">
        <v>3923</v>
      </c>
      <c r="E3647" s="72">
        <v>-3</v>
      </c>
      <c r="F3647" s="72">
        <v>3</v>
      </c>
      <c r="G3647" s="72" t="s">
        <v>242</v>
      </c>
    </row>
    <row r="3648" spans="1:7">
      <c r="A3648" s="72" t="s">
        <v>3633</v>
      </c>
      <c r="D3648" s="72" t="s">
        <v>3924</v>
      </c>
      <c r="E3648" s="72">
        <v>-15</v>
      </c>
      <c r="F3648" s="72">
        <v>15</v>
      </c>
      <c r="G3648" s="72" t="s">
        <v>1862</v>
      </c>
    </row>
    <row r="3649" spans="1:7">
      <c r="A3649" s="72" t="s">
        <v>3633</v>
      </c>
      <c r="D3649" s="72" t="s">
        <v>3925</v>
      </c>
      <c r="E3649" s="72" t="s">
        <v>235</v>
      </c>
      <c r="F3649" s="72" t="s">
        <v>235</v>
      </c>
      <c r="G3649" s="72" t="s">
        <v>252</v>
      </c>
    </row>
    <row r="3650" spans="1:7">
      <c r="A3650" s="72" t="s">
        <v>3633</v>
      </c>
      <c r="D3650" s="72" t="s">
        <v>3926</v>
      </c>
      <c r="E3650" s="72" t="s">
        <v>235</v>
      </c>
      <c r="F3650" s="72" t="s">
        <v>235</v>
      </c>
      <c r="G3650" s="72" t="s">
        <v>252</v>
      </c>
    </row>
    <row r="3651" spans="1:7">
      <c r="A3651" s="72" t="s">
        <v>3633</v>
      </c>
      <c r="D3651" s="72" t="s">
        <v>3927</v>
      </c>
      <c r="E3651" s="72">
        <v>-30</v>
      </c>
      <c r="F3651" s="72" t="s">
        <v>235</v>
      </c>
      <c r="G3651" s="72" t="s">
        <v>242</v>
      </c>
    </row>
    <row r="3652" spans="1:7">
      <c r="A3652" s="72" t="s">
        <v>3633</v>
      </c>
      <c r="D3652" s="72" t="s">
        <v>3928</v>
      </c>
      <c r="E3652" s="72">
        <v>-3</v>
      </c>
      <c r="F3652" s="72">
        <v>3</v>
      </c>
      <c r="G3652" s="72" t="s">
        <v>242</v>
      </c>
    </row>
    <row r="3653" spans="1:7">
      <c r="A3653" s="72" t="s">
        <v>3633</v>
      </c>
      <c r="D3653" s="72" t="s">
        <v>3929</v>
      </c>
      <c r="E3653" s="72">
        <v>-15</v>
      </c>
      <c r="F3653" s="72">
        <v>15</v>
      </c>
      <c r="G3653" s="72" t="s">
        <v>1862</v>
      </c>
    </row>
    <row r="3654" spans="1:7">
      <c r="A3654" s="72" t="s">
        <v>3633</v>
      </c>
      <c r="D3654" s="72" t="s">
        <v>3930</v>
      </c>
      <c r="E3654" s="72" t="s">
        <v>235</v>
      </c>
      <c r="F3654" s="72" t="s">
        <v>235</v>
      </c>
      <c r="G3654" s="72" t="s">
        <v>252</v>
      </c>
    </row>
    <row r="3655" spans="1:7">
      <c r="A3655" s="72" t="s">
        <v>3633</v>
      </c>
      <c r="D3655" s="72" t="s">
        <v>3931</v>
      </c>
      <c r="E3655" s="72" t="s">
        <v>235</v>
      </c>
      <c r="F3655" s="72" t="s">
        <v>235</v>
      </c>
      <c r="G3655" s="72" t="s">
        <v>252</v>
      </c>
    </row>
    <row r="3656" spans="1:7">
      <c r="A3656" s="72" t="s">
        <v>3633</v>
      </c>
      <c r="D3656" s="72" t="s">
        <v>3932</v>
      </c>
      <c r="E3656" s="72">
        <v>-30</v>
      </c>
      <c r="F3656" s="72" t="s">
        <v>235</v>
      </c>
      <c r="G3656" s="72" t="s">
        <v>242</v>
      </c>
    </row>
    <row r="3657" spans="1:7">
      <c r="A3657" s="72" t="s">
        <v>3633</v>
      </c>
      <c r="D3657" s="72" t="s">
        <v>3933</v>
      </c>
      <c r="E3657" s="72">
        <v>-3</v>
      </c>
      <c r="F3657" s="72">
        <v>3</v>
      </c>
      <c r="G3657" s="72" t="s">
        <v>242</v>
      </c>
    </row>
    <row r="3658" spans="1:7">
      <c r="A3658" s="72" t="s">
        <v>3633</v>
      </c>
      <c r="D3658" s="72" t="s">
        <v>3934</v>
      </c>
      <c r="E3658" s="72">
        <v>-15</v>
      </c>
      <c r="F3658" s="72">
        <v>15</v>
      </c>
      <c r="G3658" s="72" t="s">
        <v>1862</v>
      </c>
    </row>
    <row r="3659" spans="1:7">
      <c r="A3659" s="72" t="s">
        <v>3633</v>
      </c>
      <c r="D3659" s="72" t="s">
        <v>3935</v>
      </c>
      <c r="E3659" s="72" t="s">
        <v>235</v>
      </c>
      <c r="F3659" s="72" t="s">
        <v>235</v>
      </c>
      <c r="G3659" s="72" t="s">
        <v>252</v>
      </c>
    </row>
    <row r="3660" spans="1:7">
      <c r="A3660" s="72" t="s">
        <v>3633</v>
      </c>
      <c r="D3660" s="72" t="s">
        <v>3936</v>
      </c>
      <c r="E3660" s="72" t="s">
        <v>235</v>
      </c>
      <c r="F3660" s="72" t="s">
        <v>235</v>
      </c>
      <c r="G3660" s="72" t="s">
        <v>252</v>
      </c>
    </row>
    <row r="3661" spans="1:7">
      <c r="A3661" s="72" t="s">
        <v>3633</v>
      </c>
      <c r="D3661" s="72" t="s">
        <v>3937</v>
      </c>
      <c r="E3661" s="72">
        <v>-30</v>
      </c>
      <c r="F3661" s="72" t="s">
        <v>235</v>
      </c>
      <c r="G3661" s="72" t="s">
        <v>242</v>
      </c>
    </row>
    <row r="3662" spans="1:7">
      <c r="A3662" s="72" t="s">
        <v>3633</v>
      </c>
      <c r="D3662" s="72" t="s">
        <v>3938</v>
      </c>
      <c r="E3662" s="72">
        <v>-3</v>
      </c>
      <c r="F3662" s="72">
        <v>3</v>
      </c>
      <c r="G3662" s="72" t="s">
        <v>242</v>
      </c>
    </row>
    <row r="3663" spans="1:7">
      <c r="A3663" s="72" t="s">
        <v>3633</v>
      </c>
      <c r="D3663" s="72" t="s">
        <v>3939</v>
      </c>
      <c r="E3663" s="72">
        <v>-15</v>
      </c>
      <c r="F3663" s="72">
        <v>15</v>
      </c>
      <c r="G3663" s="72" t="s">
        <v>1862</v>
      </c>
    </row>
    <row r="3664" spans="1:7">
      <c r="A3664" s="72" t="s">
        <v>3633</v>
      </c>
      <c r="D3664" s="72" t="s">
        <v>3940</v>
      </c>
      <c r="E3664" s="72" t="s">
        <v>235</v>
      </c>
      <c r="F3664" s="72" t="s">
        <v>235</v>
      </c>
      <c r="G3664" s="72" t="s">
        <v>252</v>
      </c>
    </row>
    <row r="3665" spans="1:7">
      <c r="A3665" s="72" t="s">
        <v>3633</v>
      </c>
      <c r="D3665" s="72" t="s">
        <v>3941</v>
      </c>
      <c r="E3665" s="72" t="s">
        <v>235</v>
      </c>
      <c r="F3665" s="72" t="s">
        <v>235</v>
      </c>
      <c r="G3665" s="72" t="s">
        <v>252</v>
      </c>
    </row>
    <row r="3666" spans="1:7">
      <c r="A3666" s="72" t="s">
        <v>3633</v>
      </c>
      <c r="D3666" s="72" t="s">
        <v>3942</v>
      </c>
      <c r="E3666" s="72">
        <v>-30</v>
      </c>
      <c r="F3666" s="72" t="s">
        <v>235</v>
      </c>
      <c r="G3666" s="72" t="s">
        <v>242</v>
      </c>
    </row>
    <row r="3667" spans="1:7">
      <c r="A3667" s="72" t="s">
        <v>3633</v>
      </c>
      <c r="D3667" s="72" t="s">
        <v>3943</v>
      </c>
      <c r="E3667" s="72">
        <v>-3</v>
      </c>
      <c r="F3667" s="72">
        <v>3</v>
      </c>
      <c r="G3667" s="72" t="s">
        <v>242</v>
      </c>
    </row>
    <row r="3668" spans="1:7">
      <c r="A3668" s="72" t="s">
        <v>3633</v>
      </c>
      <c r="D3668" s="72" t="s">
        <v>3944</v>
      </c>
      <c r="E3668" s="72">
        <v>-15</v>
      </c>
      <c r="F3668" s="72">
        <v>15</v>
      </c>
      <c r="G3668" s="72" t="s">
        <v>1862</v>
      </c>
    </row>
    <row r="3669" spans="1:7">
      <c r="A3669" s="72" t="s">
        <v>3633</v>
      </c>
      <c r="D3669" s="72" t="s">
        <v>3945</v>
      </c>
      <c r="E3669" s="72" t="s">
        <v>235</v>
      </c>
      <c r="F3669" s="72" t="s">
        <v>235</v>
      </c>
      <c r="G3669" s="72" t="s">
        <v>252</v>
      </c>
    </row>
    <row r="3670" spans="1:7">
      <c r="A3670" s="72" t="s">
        <v>3633</v>
      </c>
      <c r="D3670" s="72" t="s">
        <v>3946</v>
      </c>
      <c r="E3670" s="72" t="s">
        <v>235</v>
      </c>
      <c r="F3670" s="72" t="s">
        <v>235</v>
      </c>
      <c r="G3670" s="72" t="s">
        <v>252</v>
      </c>
    </row>
    <row r="3671" spans="1:7">
      <c r="A3671" s="72" t="s">
        <v>3633</v>
      </c>
      <c r="D3671" s="72" t="s">
        <v>3947</v>
      </c>
      <c r="E3671" s="72">
        <v>-30</v>
      </c>
      <c r="F3671" s="72" t="s">
        <v>235</v>
      </c>
      <c r="G3671" s="72" t="s">
        <v>242</v>
      </c>
    </row>
    <row r="3672" spans="1:7">
      <c r="A3672" s="72" t="s">
        <v>3633</v>
      </c>
      <c r="D3672" s="72" t="s">
        <v>3948</v>
      </c>
      <c r="E3672" s="72">
        <v>-3</v>
      </c>
      <c r="F3672" s="72">
        <v>3</v>
      </c>
      <c r="G3672" s="72" t="s">
        <v>242</v>
      </c>
    </row>
    <row r="3673" spans="1:7">
      <c r="A3673" s="72" t="s">
        <v>3633</v>
      </c>
      <c r="D3673" s="72" t="s">
        <v>3949</v>
      </c>
      <c r="E3673" s="72">
        <v>-15</v>
      </c>
      <c r="F3673" s="72">
        <v>15</v>
      </c>
      <c r="G3673" s="72" t="s">
        <v>1862</v>
      </c>
    </row>
    <row r="3674" spans="1:7">
      <c r="A3674" s="72" t="s">
        <v>3633</v>
      </c>
      <c r="D3674" s="72" t="s">
        <v>3950</v>
      </c>
      <c r="E3674" s="72" t="s">
        <v>235</v>
      </c>
      <c r="F3674" s="72" t="s">
        <v>235</v>
      </c>
      <c r="G3674" s="72" t="s">
        <v>252</v>
      </c>
    </row>
    <row r="3675" spans="1:7">
      <c r="A3675" s="72" t="s">
        <v>3633</v>
      </c>
      <c r="D3675" s="72" t="s">
        <v>3951</v>
      </c>
      <c r="E3675" s="72" t="s">
        <v>235</v>
      </c>
      <c r="F3675" s="72" t="s">
        <v>235</v>
      </c>
      <c r="G3675" s="72" t="s">
        <v>252</v>
      </c>
    </row>
    <row r="3676" spans="1:7">
      <c r="A3676" s="72" t="s">
        <v>3633</v>
      </c>
      <c r="D3676" s="72" t="s">
        <v>3952</v>
      </c>
      <c r="E3676" s="72">
        <v>-30</v>
      </c>
      <c r="F3676" s="72" t="s">
        <v>235</v>
      </c>
      <c r="G3676" s="72" t="s">
        <v>242</v>
      </c>
    </row>
    <row r="3677" spans="1:7">
      <c r="A3677" s="72" t="s">
        <v>3633</v>
      </c>
      <c r="D3677" s="72" t="s">
        <v>3953</v>
      </c>
      <c r="E3677" s="72">
        <v>-3</v>
      </c>
      <c r="F3677" s="72">
        <v>3</v>
      </c>
      <c r="G3677" s="72" t="s">
        <v>242</v>
      </c>
    </row>
    <row r="3678" spans="1:7">
      <c r="A3678" s="72" t="s">
        <v>3633</v>
      </c>
      <c r="D3678" s="72" t="s">
        <v>3954</v>
      </c>
      <c r="E3678" s="72">
        <v>-15</v>
      </c>
      <c r="F3678" s="72">
        <v>15</v>
      </c>
      <c r="G3678" s="72" t="s">
        <v>1862</v>
      </c>
    </row>
    <row r="3679" spans="1:7">
      <c r="A3679" s="72" t="s">
        <v>3633</v>
      </c>
      <c r="D3679" s="72" t="s">
        <v>3955</v>
      </c>
      <c r="E3679" s="72" t="s">
        <v>235</v>
      </c>
      <c r="F3679" s="72" t="s">
        <v>235</v>
      </c>
      <c r="G3679" s="72" t="s">
        <v>252</v>
      </c>
    </row>
    <row r="3680" spans="1:7">
      <c r="A3680" s="72" t="s">
        <v>3633</v>
      </c>
      <c r="D3680" s="72" t="s">
        <v>3956</v>
      </c>
      <c r="E3680" s="72" t="s">
        <v>235</v>
      </c>
      <c r="F3680" s="72" t="s">
        <v>235</v>
      </c>
      <c r="G3680" s="72" t="s">
        <v>252</v>
      </c>
    </row>
    <row r="3681" spans="1:7">
      <c r="A3681" s="72" t="s">
        <v>3633</v>
      </c>
      <c r="D3681" s="72" t="s">
        <v>3957</v>
      </c>
      <c r="E3681" s="72">
        <v>-30</v>
      </c>
      <c r="F3681" s="72" t="s">
        <v>235</v>
      </c>
      <c r="G3681" s="72" t="s">
        <v>242</v>
      </c>
    </row>
    <row r="3682" spans="1:7">
      <c r="A3682" s="72" t="s">
        <v>3633</v>
      </c>
      <c r="D3682" s="72" t="s">
        <v>3958</v>
      </c>
      <c r="E3682" s="72">
        <v>-3</v>
      </c>
      <c r="F3682" s="72">
        <v>3</v>
      </c>
      <c r="G3682" s="72" t="s">
        <v>242</v>
      </c>
    </row>
    <row r="3683" spans="1:7">
      <c r="A3683" s="72" t="s">
        <v>3633</v>
      </c>
      <c r="D3683" s="72" t="s">
        <v>3959</v>
      </c>
      <c r="E3683" s="72">
        <v>-15</v>
      </c>
      <c r="F3683" s="72">
        <v>15</v>
      </c>
      <c r="G3683" s="72" t="s">
        <v>1862</v>
      </c>
    </row>
    <row r="3684" spans="1:7">
      <c r="A3684" s="72" t="s">
        <v>3633</v>
      </c>
      <c r="D3684" s="72" t="s">
        <v>3960</v>
      </c>
      <c r="E3684" s="72" t="s">
        <v>235</v>
      </c>
      <c r="F3684" s="72" t="s">
        <v>235</v>
      </c>
      <c r="G3684" s="72" t="s">
        <v>252</v>
      </c>
    </row>
    <row r="3685" spans="1:7">
      <c r="A3685" s="72" t="s">
        <v>3633</v>
      </c>
      <c r="D3685" s="72" t="s">
        <v>3961</v>
      </c>
      <c r="E3685" s="72" t="s">
        <v>235</v>
      </c>
      <c r="F3685" s="72" t="s">
        <v>235</v>
      </c>
      <c r="G3685" s="72" t="s">
        <v>252</v>
      </c>
    </row>
    <row r="3686" spans="1:7">
      <c r="A3686" s="72" t="s">
        <v>3633</v>
      </c>
      <c r="D3686" s="72" t="s">
        <v>3962</v>
      </c>
      <c r="E3686" s="72">
        <v>-30</v>
      </c>
      <c r="F3686" s="72" t="s">
        <v>235</v>
      </c>
      <c r="G3686" s="72" t="s">
        <v>242</v>
      </c>
    </row>
    <row r="3687" spans="1:7">
      <c r="A3687" s="72" t="s">
        <v>3633</v>
      </c>
      <c r="D3687" s="72" t="s">
        <v>3963</v>
      </c>
      <c r="E3687" s="72">
        <v>-3</v>
      </c>
      <c r="F3687" s="72">
        <v>3</v>
      </c>
      <c r="G3687" s="72" t="s">
        <v>242</v>
      </c>
    </row>
    <row r="3688" spans="1:7">
      <c r="A3688" s="72" t="s">
        <v>3633</v>
      </c>
      <c r="D3688" s="72" t="s">
        <v>3964</v>
      </c>
      <c r="E3688" s="72">
        <v>-15</v>
      </c>
      <c r="F3688" s="72">
        <v>15</v>
      </c>
      <c r="G3688" s="72" t="s">
        <v>1862</v>
      </c>
    </row>
    <row r="3689" spans="1:7">
      <c r="A3689" s="72" t="s">
        <v>3633</v>
      </c>
      <c r="D3689" s="72" t="s">
        <v>3965</v>
      </c>
      <c r="E3689" s="72" t="s">
        <v>235</v>
      </c>
      <c r="F3689" s="72" t="s">
        <v>235</v>
      </c>
      <c r="G3689" s="72" t="s">
        <v>252</v>
      </c>
    </row>
    <row r="3690" spans="1:7">
      <c r="A3690" s="72" t="s">
        <v>3633</v>
      </c>
      <c r="D3690" s="72" t="s">
        <v>3966</v>
      </c>
      <c r="E3690" s="72" t="s">
        <v>235</v>
      </c>
      <c r="F3690" s="72" t="s">
        <v>235</v>
      </c>
      <c r="G3690" s="72" t="s">
        <v>252</v>
      </c>
    </row>
    <row r="3691" spans="1:7">
      <c r="A3691" s="72" t="s">
        <v>3633</v>
      </c>
      <c r="D3691" s="72" t="s">
        <v>3967</v>
      </c>
      <c r="E3691" s="72">
        <v>-30</v>
      </c>
      <c r="F3691" s="72" t="s">
        <v>235</v>
      </c>
      <c r="G3691" s="72" t="s">
        <v>242</v>
      </c>
    </row>
    <row r="3692" spans="1:7">
      <c r="A3692" s="72" t="s">
        <v>3633</v>
      </c>
      <c r="D3692" s="72" t="s">
        <v>3968</v>
      </c>
      <c r="E3692" s="72">
        <v>-3</v>
      </c>
      <c r="F3692" s="72">
        <v>3</v>
      </c>
      <c r="G3692" s="72" t="s">
        <v>242</v>
      </c>
    </row>
    <row r="3693" spans="1:7">
      <c r="A3693" s="72" t="s">
        <v>3633</v>
      </c>
      <c r="D3693" s="72" t="s">
        <v>3969</v>
      </c>
      <c r="E3693" s="72">
        <v>-15</v>
      </c>
      <c r="F3693" s="72">
        <v>15</v>
      </c>
      <c r="G3693" s="72" t="s">
        <v>1862</v>
      </c>
    </row>
    <row r="3694" spans="1:7">
      <c r="A3694" s="72" t="s">
        <v>3633</v>
      </c>
      <c r="D3694" s="72" t="s">
        <v>3970</v>
      </c>
      <c r="E3694" s="72" t="s">
        <v>235</v>
      </c>
      <c r="F3694" s="72" t="s">
        <v>235</v>
      </c>
      <c r="G3694" s="72" t="s">
        <v>252</v>
      </c>
    </row>
    <row r="3695" spans="1:7">
      <c r="A3695" s="72" t="s">
        <v>3633</v>
      </c>
      <c r="D3695" s="72" t="s">
        <v>3971</v>
      </c>
      <c r="E3695" s="72" t="s">
        <v>235</v>
      </c>
      <c r="F3695" s="72" t="s">
        <v>235</v>
      </c>
      <c r="G3695" s="72" t="s">
        <v>252</v>
      </c>
    </row>
    <row r="3696" spans="1:7">
      <c r="A3696" s="72" t="s">
        <v>3633</v>
      </c>
      <c r="D3696" s="72" t="s">
        <v>3972</v>
      </c>
      <c r="E3696" s="72">
        <v>-30</v>
      </c>
      <c r="F3696" s="72" t="s">
        <v>235</v>
      </c>
      <c r="G3696" s="72" t="s">
        <v>242</v>
      </c>
    </row>
    <row r="3697" spans="1:7">
      <c r="A3697" s="72" t="s">
        <v>3633</v>
      </c>
      <c r="D3697" s="72" t="s">
        <v>3973</v>
      </c>
      <c r="E3697" s="72">
        <v>-3</v>
      </c>
      <c r="F3697" s="72">
        <v>3</v>
      </c>
      <c r="G3697" s="72" t="s">
        <v>242</v>
      </c>
    </row>
    <row r="3698" spans="1:7">
      <c r="A3698" s="72" t="s">
        <v>3633</v>
      </c>
      <c r="D3698" s="72" t="s">
        <v>3974</v>
      </c>
      <c r="E3698" s="72">
        <v>-15</v>
      </c>
      <c r="F3698" s="72">
        <v>15</v>
      </c>
      <c r="G3698" s="72" t="s">
        <v>1862</v>
      </c>
    </row>
    <row r="3699" spans="1:7">
      <c r="A3699" s="72" t="s">
        <v>3633</v>
      </c>
      <c r="D3699" s="72" t="s">
        <v>3975</v>
      </c>
      <c r="E3699" s="72" t="s">
        <v>235</v>
      </c>
      <c r="F3699" s="72" t="s">
        <v>235</v>
      </c>
      <c r="G3699" s="72" t="s">
        <v>252</v>
      </c>
    </row>
    <row r="3700" spans="1:7">
      <c r="A3700" s="72" t="s">
        <v>3633</v>
      </c>
      <c r="D3700" s="72" t="s">
        <v>3976</v>
      </c>
      <c r="E3700" s="72" t="s">
        <v>235</v>
      </c>
      <c r="F3700" s="72" t="s">
        <v>235</v>
      </c>
      <c r="G3700" s="72" t="s">
        <v>252</v>
      </c>
    </row>
    <row r="3701" spans="1:7">
      <c r="A3701" s="72" t="s">
        <v>3633</v>
      </c>
      <c r="D3701" s="72" t="s">
        <v>3977</v>
      </c>
      <c r="E3701" s="72">
        <v>-30</v>
      </c>
      <c r="F3701" s="72" t="s">
        <v>235</v>
      </c>
      <c r="G3701" s="72" t="s">
        <v>242</v>
      </c>
    </row>
    <row r="3702" spans="1:7">
      <c r="A3702" s="72" t="s">
        <v>3633</v>
      </c>
      <c r="D3702" s="72" t="s">
        <v>3978</v>
      </c>
      <c r="E3702" s="72">
        <v>-3</v>
      </c>
      <c r="F3702" s="72">
        <v>3</v>
      </c>
      <c r="G3702" s="72" t="s">
        <v>242</v>
      </c>
    </row>
    <row r="3703" spans="1:7">
      <c r="A3703" s="72" t="s">
        <v>3633</v>
      </c>
      <c r="D3703" s="72" t="s">
        <v>3979</v>
      </c>
      <c r="E3703" s="72">
        <v>-15</v>
      </c>
      <c r="F3703" s="72">
        <v>15</v>
      </c>
      <c r="G3703" s="72" t="s">
        <v>1862</v>
      </c>
    </row>
    <row r="3704" spans="1:7">
      <c r="A3704" s="72" t="s">
        <v>3633</v>
      </c>
      <c r="D3704" s="72" t="s">
        <v>3980</v>
      </c>
      <c r="E3704" s="72" t="s">
        <v>235</v>
      </c>
      <c r="F3704" s="72" t="s">
        <v>235</v>
      </c>
      <c r="G3704" s="72" t="s">
        <v>252</v>
      </c>
    </row>
    <row r="3705" spans="1:7">
      <c r="A3705" s="72" t="s">
        <v>3633</v>
      </c>
      <c r="D3705" s="72" t="s">
        <v>3981</v>
      </c>
      <c r="E3705" s="72" t="s">
        <v>235</v>
      </c>
      <c r="F3705" s="72" t="s">
        <v>235</v>
      </c>
      <c r="G3705" s="72" t="s">
        <v>252</v>
      </c>
    </row>
    <row r="3706" spans="1:7">
      <c r="A3706" s="72" t="s">
        <v>3633</v>
      </c>
      <c r="D3706" s="72" t="s">
        <v>3982</v>
      </c>
      <c r="E3706" s="72">
        <v>-30</v>
      </c>
      <c r="F3706" s="72" t="s">
        <v>235</v>
      </c>
      <c r="G3706" s="72" t="s">
        <v>242</v>
      </c>
    </row>
    <row r="3707" spans="1:7">
      <c r="A3707" s="72" t="s">
        <v>3633</v>
      </c>
      <c r="D3707" s="72" t="s">
        <v>3983</v>
      </c>
      <c r="E3707" s="72">
        <v>-3</v>
      </c>
      <c r="F3707" s="72">
        <v>3</v>
      </c>
      <c r="G3707" s="72" t="s">
        <v>242</v>
      </c>
    </row>
    <row r="3708" spans="1:7">
      <c r="A3708" s="72" t="s">
        <v>3633</v>
      </c>
      <c r="D3708" s="72" t="s">
        <v>3984</v>
      </c>
      <c r="E3708" s="72">
        <v>-15</v>
      </c>
      <c r="F3708" s="72">
        <v>15</v>
      </c>
      <c r="G3708" s="72" t="s">
        <v>1862</v>
      </c>
    </row>
    <row r="3709" spans="1:7">
      <c r="A3709" s="72" t="s">
        <v>3633</v>
      </c>
      <c r="D3709" s="72" t="s">
        <v>3985</v>
      </c>
      <c r="E3709" s="72" t="s">
        <v>235</v>
      </c>
      <c r="F3709" s="72" t="s">
        <v>235</v>
      </c>
      <c r="G3709" s="72" t="s">
        <v>252</v>
      </c>
    </row>
    <row r="3710" spans="1:7">
      <c r="A3710" s="72" t="s">
        <v>3633</v>
      </c>
      <c r="D3710" s="72" t="s">
        <v>3986</v>
      </c>
      <c r="E3710" s="72" t="s">
        <v>235</v>
      </c>
      <c r="F3710" s="72" t="s">
        <v>235</v>
      </c>
      <c r="G3710" s="72" t="s">
        <v>252</v>
      </c>
    </row>
    <row r="3711" spans="1:7">
      <c r="A3711" s="72" t="s">
        <v>3633</v>
      </c>
      <c r="D3711" s="72" t="s">
        <v>3987</v>
      </c>
      <c r="E3711" s="72">
        <v>-30</v>
      </c>
      <c r="F3711" s="72" t="s">
        <v>235</v>
      </c>
      <c r="G3711" s="72" t="s">
        <v>242</v>
      </c>
    </row>
    <row r="3712" spans="1:7">
      <c r="A3712" s="72" t="s">
        <v>3633</v>
      </c>
      <c r="D3712" s="72" t="s">
        <v>3988</v>
      </c>
      <c r="E3712" s="72">
        <v>-3</v>
      </c>
      <c r="F3712" s="72">
        <v>3</v>
      </c>
      <c r="G3712" s="72" t="s">
        <v>242</v>
      </c>
    </row>
    <row r="3713" spans="1:7">
      <c r="A3713" s="72" t="s">
        <v>3633</v>
      </c>
      <c r="D3713" s="72" t="s">
        <v>3989</v>
      </c>
      <c r="E3713" s="72">
        <v>-15</v>
      </c>
      <c r="F3713" s="72">
        <v>15</v>
      </c>
      <c r="G3713" s="72" t="s">
        <v>1862</v>
      </c>
    </row>
    <row r="3714" spans="1:7">
      <c r="A3714" s="72" t="s">
        <v>3633</v>
      </c>
      <c r="D3714" s="72" t="s">
        <v>3990</v>
      </c>
      <c r="E3714" s="72" t="s">
        <v>235</v>
      </c>
      <c r="F3714" s="72" t="s">
        <v>235</v>
      </c>
      <c r="G3714" s="72" t="s">
        <v>252</v>
      </c>
    </row>
    <row r="3715" spans="1:7">
      <c r="A3715" s="72" t="s">
        <v>3633</v>
      </c>
      <c r="D3715" s="72" t="s">
        <v>3991</v>
      </c>
      <c r="E3715" s="72" t="s">
        <v>235</v>
      </c>
      <c r="F3715" s="72" t="s">
        <v>235</v>
      </c>
      <c r="G3715" s="72" t="s">
        <v>252</v>
      </c>
    </row>
    <row r="3716" spans="1:7">
      <c r="A3716" s="72" t="s">
        <v>3633</v>
      </c>
      <c r="D3716" s="72" t="s">
        <v>3992</v>
      </c>
      <c r="E3716" s="72">
        <v>-30</v>
      </c>
      <c r="F3716" s="72" t="s">
        <v>235</v>
      </c>
      <c r="G3716" s="72" t="s">
        <v>242</v>
      </c>
    </row>
    <row r="3717" spans="1:7">
      <c r="A3717" s="72" t="s">
        <v>3633</v>
      </c>
      <c r="D3717" s="72" t="s">
        <v>3993</v>
      </c>
      <c r="E3717" s="72">
        <v>-3</v>
      </c>
      <c r="F3717" s="72">
        <v>3</v>
      </c>
      <c r="G3717" s="72" t="s">
        <v>242</v>
      </c>
    </row>
    <row r="3718" spans="1:7">
      <c r="A3718" s="72" t="s">
        <v>3633</v>
      </c>
      <c r="D3718" s="72" t="s">
        <v>3994</v>
      </c>
      <c r="E3718" s="72">
        <v>-15</v>
      </c>
      <c r="F3718" s="72">
        <v>15</v>
      </c>
      <c r="G3718" s="72" t="s">
        <v>1862</v>
      </c>
    </row>
    <row r="3719" spans="1:7">
      <c r="A3719" s="72" t="s">
        <v>3633</v>
      </c>
      <c r="D3719" s="72" t="s">
        <v>3995</v>
      </c>
      <c r="E3719" s="72" t="s">
        <v>235</v>
      </c>
      <c r="F3719" s="72" t="s">
        <v>235</v>
      </c>
      <c r="G3719" s="72" t="s">
        <v>252</v>
      </c>
    </row>
    <row r="3720" spans="1:7">
      <c r="A3720" s="72" t="s">
        <v>3633</v>
      </c>
      <c r="D3720" s="72" t="s">
        <v>3996</v>
      </c>
      <c r="E3720" s="72" t="s">
        <v>235</v>
      </c>
      <c r="F3720" s="72" t="s">
        <v>235</v>
      </c>
      <c r="G3720" s="72" t="s">
        <v>252</v>
      </c>
    </row>
    <row r="3721" spans="1:7">
      <c r="A3721" s="72" t="s">
        <v>3633</v>
      </c>
      <c r="D3721" s="72" t="s">
        <v>3997</v>
      </c>
      <c r="E3721" s="72">
        <v>-30</v>
      </c>
      <c r="F3721" s="72" t="s">
        <v>235</v>
      </c>
      <c r="G3721" s="72" t="s">
        <v>242</v>
      </c>
    </row>
    <row r="3722" spans="1:7">
      <c r="A3722" s="72" t="s">
        <v>3633</v>
      </c>
      <c r="D3722" s="72" t="s">
        <v>3998</v>
      </c>
      <c r="E3722" s="72">
        <v>-3</v>
      </c>
      <c r="F3722" s="72">
        <v>3</v>
      </c>
      <c r="G3722" s="72" t="s">
        <v>242</v>
      </c>
    </row>
    <row r="3723" spans="1:7">
      <c r="A3723" s="72" t="s">
        <v>3633</v>
      </c>
      <c r="D3723" s="72" t="s">
        <v>3999</v>
      </c>
      <c r="E3723" s="72">
        <v>-15</v>
      </c>
      <c r="F3723" s="72">
        <v>15</v>
      </c>
      <c r="G3723" s="72" t="s">
        <v>1862</v>
      </c>
    </row>
    <row r="3724" spans="1:7">
      <c r="A3724" s="72" t="s">
        <v>3633</v>
      </c>
      <c r="D3724" s="72" t="s">
        <v>4000</v>
      </c>
      <c r="E3724" s="72" t="s">
        <v>235</v>
      </c>
      <c r="F3724" s="72" t="s">
        <v>235</v>
      </c>
      <c r="G3724" s="72" t="s">
        <v>252</v>
      </c>
    </row>
    <row r="3725" spans="1:7">
      <c r="A3725" s="72" t="s">
        <v>3633</v>
      </c>
      <c r="D3725" s="72" t="s">
        <v>4001</v>
      </c>
      <c r="E3725" s="72" t="s">
        <v>235</v>
      </c>
      <c r="F3725" s="72" t="s">
        <v>235</v>
      </c>
      <c r="G3725" s="72" t="s">
        <v>252</v>
      </c>
    </row>
    <row r="3726" spans="1:7">
      <c r="A3726" s="72" t="s">
        <v>3633</v>
      </c>
      <c r="D3726" s="72" t="s">
        <v>4002</v>
      </c>
      <c r="E3726" s="72">
        <v>-30</v>
      </c>
      <c r="F3726" s="72" t="s">
        <v>235</v>
      </c>
      <c r="G3726" s="72" t="s">
        <v>242</v>
      </c>
    </row>
    <row r="3727" spans="1:7">
      <c r="A3727" s="72" t="s">
        <v>3633</v>
      </c>
      <c r="D3727" s="72" t="s">
        <v>4003</v>
      </c>
      <c r="E3727" s="72">
        <v>-3</v>
      </c>
      <c r="F3727" s="72">
        <v>3</v>
      </c>
      <c r="G3727" s="72" t="s">
        <v>242</v>
      </c>
    </row>
    <row r="3728" spans="1:7">
      <c r="A3728" s="72" t="s">
        <v>3633</v>
      </c>
      <c r="D3728" s="72" t="s">
        <v>4004</v>
      </c>
      <c r="E3728" s="72">
        <v>-15</v>
      </c>
      <c r="F3728" s="72">
        <v>15</v>
      </c>
      <c r="G3728" s="72" t="s">
        <v>1862</v>
      </c>
    </row>
    <row r="3729" spans="1:7">
      <c r="A3729" s="72" t="s">
        <v>3633</v>
      </c>
      <c r="D3729" s="72" t="s">
        <v>4005</v>
      </c>
      <c r="E3729" s="72" t="s">
        <v>235</v>
      </c>
      <c r="F3729" s="72" t="s">
        <v>235</v>
      </c>
      <c r="G3729" s="72" t="s">
        <v>252</v>
      </c>
    </row>
    <row r="3730" spans="1:7">
      <c r="A3730" s="72" t="s">
        <v>3633</v>
      </c>
      <c r="D3730" s="72" t="s">
        <v>4006</v>
      </c>
      <c r="E3730" s="72" t="s">
        <v>235</v>
      </c>
      <c r="F3730" s="72" t="s">
        <v>235</v>
      </c>
      <c r="G3730" s="72" t="s">
        <v>252</v>
      </c>
    </row>
    <row r="3731" spans="1:7">
      <c r="A3731" s="72" t="s">
        <v>3633</v>
      </c>
      <c r="D3731" s="72" t="s">
        <v>4007</v>
      </c>
      <c r="E3731" s="72">
        <v>-30</v>
      </c>
      <c r="F3731" s="72" t="s">
        <v>235</v>
      </c>
      <c r="G3731" s="72" t="s">
        <v>242</v>
      </c>
    </row>
    <row r="3732" spans="1:7">
      <c r="A3732" s="72" t="s">
        <v>3633</v>
      </c>
      <c r="D3732" s="72" t="s">
        <v>4008</v>
      </c>
      <c r="E3732" s="72">
        <v>-3</v>
      </c>
      <c r="F3732" s="72">
        <v>3</v>
      </c>
      <c r="G3732" s="72" t="s">
        <v>242</v>
      </c>
    </row>
    <row r="3733" spans="1:7">
      <c r="A3733" s="72" t="s">
        <v>3633</v>
      </c>
      <c r="D3733" s="72" t="s">
        <v>4009</v>
      </c>
      <c r="E3733" s="72">
        <v>-15</v>
      </c>
      <c r="F3733" s="72">
        <v>15</v>
      </c>
      <c r="G3733" s="72" t="s">
        <v>1862</v>
      </c>
    </row>
    <row r="3734" spans="1:7">
      <c r="A3734" s="72" t="s">
        <v>3633</v>
      </c>
      <c r="D3734" s="72" t="s">
        <v>4010</v>
      </c>
      <c r="E3734" s="72" t="s">
        <v>235</v>
      </c>
      <c r="F3734" s="72" t="s">
        <v>235</v>
      </c>
      <c r="G3734" s="72" t="s">
        <v>252</v>
      </c>
    </row>
    <row r="3735" spans="1:7">
      <c r="A3735" s="72" t="s">
        <v>3633</v>
      </c>
      <c r="D3735" s="72" t="s">
        <v>4011</v>
      </c>
      <c r="E3735" s="72" t="s">
        <v>235</v>
      </c>
      <c r="F3735" s="72" t="s">
        <v>235</v>
      </c>
      <c r="G3735" s="72" t="s">
        <v>252</v>
      </c>
    </row>
    <row r="3736" spans="1:7">
      <c r="A3736" s="72" t="s">
        <v>3633</v>
      </c>
      <c r="D3736" s="72" t="s">
        <v>4012</v>
      </c>
      <c r="E3736" s="72">
        <v>-30</v>
      </c>
      <c r="F3736" s="72" t="s">
        <v>235</v>
      </c>
      <c r="G3736" s="72" t="s">
        <v>242</v>
      </c>
    </row>
    <row r="3737" spans="1:7">
      <c r="A3737" s="72" t="s">
        <v>3633</v>
      </c>
      <c r="D3737" s="72" t="s">
        <v>4013</v>
      </c>
      <c r="E3737" s="72">
        <v>-3</v>
      </c>
      <c r="F3737" s="72">
        <v>3</v>
      </c>
      <c r="G3737" s="72" t="s">
        <v>242</v>
      </c>
    </row>
    <row r="3738" spans="1:7">
      <c r="A3738" s="72" t="s">
        <v>3633</v>
      </c>
      <c r="D3738" s="72" t="s">
        <v>4014</v>
      </c>
      <c r="E3738" s="72">
        <v>-15</v>
      </c>
      <c r="F3738" s="72">
        <v>15</v>
      </c>
      <c r="G3738" s="72" t="s">
        <v>1862</v>
      </c>
    </row>
    <row r="3739" spans="1:7">
      <c r="A3739" s="72" t="s">
        <v>3633</v>
      </c>
      <c r="D3739" s="72" t="s">
        <v>4015</v>
      </c>
      <c r="E3739" s="72" t="s">
        <v>235</v>
      </c>
      <c r="F3739" s="72" t="s">
        <v>235</v>
      </c>
      <c r="G3739" s="72" t="s">
        <v>252</v>
      </c>
    </row>
    <row r="3740" spans="1:7">
      <c r="A3740" s="72" t="s">
        <v>3633</v>
      </c>
      <c r="D3740" s="72" t="s">
        <v>4016</v>
      </c>
      <c r="E3740" s="72" t="s">
        <v>235</v>
      </c>
      <c r="F3740" s="72" t="s">
        <v>235</v>
      </c>
      <c r="G3740" s="72" t="s">
        <v>252</v>
      </c>
    </row>
    <row r="3741" spans="1:7">
      <c r="A3741" s="72" t="s">
        <v>3633</v>
      </c>
      <c r="D3741" s="72" t="s">
        <v>4017</v>
      </c>
      <c r="E3741" s="72">
        <v>-30</v>
      </c>
      <c r="F3741" s="72" t="s">
        <v>235</v>
      </c>
      <c r="G3741" s="72" t="s">
        <v>242</v>
      </c>
    </row>
    <row r="3742" spans="1:7">
      <c r="A3742" s="72" t="s">
        <v>3633</v>
      </c>
      <c r="D3742" s="72" t="s">
        <v>4018</v>
      </c>
      <c r="E3742" s="72">
        <v>-3</v>
      </c>
      <c r="F3742" s="72">
        <v>3</v>
      </c>
      <c r="G3742" s="72" t="s">
        <v>242</v>
      </c>
    </row>
    <row r="3743" spans="1:7">
      <c r="A3743" s="72" t="s">
        <v>3633</v>
      </c>
      <c r="D3743" s="72" t="s">
        <v>4019</v>
      </c>
      <c r="E3743" s="72">
        <v>-15</v>
      </c>
      <c r="F3743" s="72">
        <v>15</v>
      </c>
      <c r="G3743" s="72" t="s">
        <v>1862</v>
      </c>
    </row>
    <row r="3744" spans="1:7">
      <c r="A3744" s="72" t="s">
        <v>3633</v>
      </c>
      <c r="D3744" s="72" t="s">
        <v>4020</v>
      </c>
      <c r="E3744" s="72" t="s">
        <v>235</v>
      </c>
      <c r="F3744" s="72" t="s">
        <v>235</v>
      </c>
      <c r="G3744" s="72" t="s">
        <v>252</v>
      </c>
    </row>
    <row r="3745" spans="1:7">
      <c r="A3745" s="72" t="s">
        <v>3633</v>
      </c>
      <c r="D3745" s="72" t="s">
        <v>4021</v>
      </c>
      <c r="E3745" s="72" t="s">
        <v>235</v>
      </c>
      <c r="F3745" s="72" t="s">
        <v>235</v>
      </c>
      <c r="G3745" s="72" t="s">
        <v>252</v>
      </c>
    </row>
    <row r="3746" spans="1:7">
      <c r="A3746" s="72" t="s">
        <v>3633</v>
      </c>
      <c r="D3746" s="72" t="s">
        <v>4022</v>
      </c>
      <c r="E3746" s="72">
        <v>-30</v>
      </c>
      <c r="F3746" s="72" t="s">
        <v>235</v>
      </c>
      <c r="G3746" s="72" t="s">
        <v>242</v>
      </c>
    </row>
    <row r="3747" spans="1:7">
      <c r="A3747" s="72" t="s">
        <v>3633</v>
      </c>
      <c r="D3747" s="72" t="s">
        <v>4023</v>
      </c>
      <c r="E3747" s="72">
        <v>-3</v>
      </c>
      <c r="F3747" s="72">
        <v>3</v>
      </c>
      <c r="G3747" s="72" t="s">
        <v>242</v>
      </c>
    </row>
    <row r="3748" spans="1:7">
      <c r="A3748" s="72" t="s">
        <v>3633</v>
      </c>
      <c r="D3748" s="72" t="s">
        <v>4024</v>
      </c>
      <c r="E3748" s="72">
        <v>-15</v>
      </c>
      <c r="F3748" s="72">
        <v>15</v>
      </c>
      <c r="G3748" s="72" t="s">
        <v>1862</v>
      </c>
    </row>
    <row r="3749" spans="1:7">
      <c r="A3749" s="72" t="s">
        <v>3633</v>
      </c>
      <c r="D3749" s="72" t="s">
        <v>4025</v>
      </c>
      <c r="E3749" s="72" t="s">
        <v>235</v>
      </c>
      <c r="F3749" s="72" t="s">
        <v>235</v>
      </c>
      <c r="G3749" s="72" t="s">
        <v>252</v>
      </c>
    </row>
    <row r="3750" spans="1:7">
      <c r="A3750" s="72" t="s">
        <v>3633</v>
      </c>
      <c r="D3750" s="72" t="s">
        <v>4026</v>
      </c>
      <c r="E3750" s="72" t="s">
        <v>235</v>
      </c>
      <c r="F3750" s="72" t="s">
        <v>235</v>
      </c>
      <c r="G3750" s="72" t="s">
        <v>252</v>
      </c>
    </row>
    <row r="3751" spans="1:7">
      <c r="A3751" s="72" t="s">
        <v>3633</v>
      </c>
      <c r="D3751" s="72" t="s">
        <v>4027</v>
      </c>
      <c r="E3751" s="72">
        <v>-30</v>
      </c>
      <c r="F3751" s="72" t="s">
        <v>235</v>
      </c>
      <c r="G3751" s="72" t="s">
        <v>242</v>
      </c>
    </row>
    <row r="3752" spans="1:7">
      <c r="A3752" s="72" t="s">
        <v>3633</v>
      </c>
      <c r="D3752" s="72" t="s">
        <v>4028</v>
      </c>
      <c r="E3752" s="72">
        <v>-3</v>
      </c>
      <c r="F3752" s="72">
        <v>3</v>
      </c>
      <c r="G3752" s="72" t="s">
        <v>242</v>
      </c>
    </row>
    <row r="3753" spans="1:7">
      <c r="A3753" s="72" t="s">
        <v>3633</v>
      </c>
      <c r="D3753" s="72" t="s">
        <v>4029</v>
      </c>
      <c r="E3753" s="72">
        <v>-15</v>
      </c>
      <c r="F3753" s="72">
        <v>15</v>
      </c>
      <c r="G3753" s="72" t="s">
        <v>1862</v>
      </c>
    </row>
    <row r="3754" spans="1:7">
      <c r="A3754" s="72" t="s">
        <v>3633</v>
      </c>
      <c r="D3754" s="72" t="s">
        <v>4030</v>
      </c>
      <c r="E3754" s="72" t="s">
        <v>235</v>
      </c>
      <c r="F3754" s="72" t="s">
        <v>235</v>
      </c>
      <c r="G3754" s="72" t="s">
        <v>252</v>
      </c>
    </row>
    <row r="3755" spans="1:7">
      <c r="A3755" s="72" t="s">
        <v>3633</v>
      </c>
      <c r="D3755" s="72" t="s">
        <v>4031</v>
      </c>
      <c r="E3755" s="72" t="s">
        <v>235</v>
      </c>
      <c r="F3755" s="72" t="s">
        <v>235</v>
      </c>
      <c r="G3755" s="72" t="s">
        <v>252</v>
      </c>
    </row>
    <row r="3756" spans="1:7">
      <c r="A3756" s="72" t="s">
        <v>3633</v>
      </c>
      <c r="D3756" s="72" t="s">
        <v>4032</v>
      </c>
      <c r="E3756" s="72">
        <v>-30</v>
      </c>
      <c r="F3756" s="72" t="s">
        <v>235</v>
      </c>
      <c r="G3756" s="72" t="s">
        <v>242</v>
      </c>
    </row>
    <row r="3757" spans="1:7">
      <c r="A3757" s="72" t="s">
        <v>3633</v>
      </c>
      <c r="D3757" s="72" t="s">
        <v>4033</v>
      </c>
      <c r="E3757" s="72">
        <v>-3</v>
      </c>
      <c r="F3757" s="72">
        <v>3</v>
      </c>
      <c r="G3757" s="72" t="s">
        <v>242</v>
      </c>
    </row>
    <row r="3758" spans="1:7">
      <c r="A3758" s="72" t="s">
        <v>3633</v>
      </c>
      <c r="D3758" s="72" t="s">
        <v>4034</v>
      </c>
      <c r="E3758" s="72">
        <v>-15</v>
      </c>
      <c r="F3758" s="72">
        <v>15</v>
      </c>
      <c r="G3758" s="72" t="s">
        <v>1862</v>
      </c>
    </row>
    <row r="3759" spans="1:7">
      <c r="A3759" s="72" t="s">
        <v>3633</v>
      </c>
      <c r="D3759" s="72" t="s">
        <v>4035</v>
      </c>
      <c r="E3759" s="72" t="s">
        <v>235</v>
      </c>
      <c r="F3759" s="72" t="s">
        <v>235</v>
      </c>
      <c r="G3759" s="72" t="s">
        <v>252</v>
      </c>
    </row>
    <row r="3760" spans="1:7">
      <c r="A3760" s="72" t="s">
        <v>3633</v>
      </c>
      <c r="D3760" s="72" t="s">
        <v>4036</v>
      </c>
      <c r="E3760" s="72" t="s">
        <v>235</v>
      </c>
      <c r="F3760" s="72" t="s">
        <v>235</v>
      </c>
      <c r="G3760" s="72" t="s">
        <v>252</v>
      </c>
    </row>
    <row r="3761" spans="1:7">
      <c r="A3761" s="72" t="s">
        <v>3633</v>
      </c>
      <c r="D3761" s="72" t="s">
        <v>4037</v>
      </c>
      <c r="E3761" s="72">
        <v>-30</v>
      </c>
      <c r="F3761" s="72" t="s">
        <v>235</v>
      </c>
      <c r="G3761" s="72" t="s">
        <v>242</v>
      </c>
    </row>
    <row r="3762" spans="1:7">
      <c r="A3762" s="72" t="s">
        <v>3633</v>
      </c>
      <c r="D3762" s="72" t="s">
        <v>4038</v>
      </c>
      <c r="E3762" s="72">
        <v>-3</v>
      </c>
      <c r="F3762" s="72">
        <v>3</v>
      </c>
      <c r="G3762" s="72" t="s">
        <v>242</v>
      </c>
    </row>
    <row r="3763" spans="1:7">
      <c r="A3763" s="72" t="s">
        <v>3633</v>
      </c>
      <c r="D3763" s="72" t="s">
        <v>4039</v>
      </c>
      <c r="E3763" s="72">
        <v>-15</v>
      </c>
      <c r="F3763" s="72">
        <v>15</v>
      </c>
      <c r="G3763" s="72" t="s">
        <v>1862</v>
      </c>
    </row>
    <row r="3764" spans="1:7">
      <c r="A3764" s="72" t="s">
        <v>3633</v>
      </c>
      <c r="D3764" s="72" t="s">
        <v>4040</v>
      </c>
      <c r="E3764" s="72" t="s">
        <v>235</v>
      </c>
      <c r="F3764" s="72" t="s">
        <v>235</v>
      </c>
      <c r="G3764" s="72" t="s">
        <v>252</v>
      </c>
    </row>
    <row r="3765" spans="1:7">
      <c r="A3765" s="72" t="s">
        <v>3633</v>
      </c>
      <c r="D3765" s="72" t="s">
        <v>4041</v>
      </c>
      <c r="E3765" s="72" t="s">
        <v>235</v>
      </c>
      <c r="F3765" s="72" t="s">
        <v>235</v>
      </c>
      <c r="G3765" s="72" t="s">
        <v>252</v>
      </c>
    </row>
    <row r="3766" spans="1:7">
      <c r="A3766" s="72" t="s">
        <v>3633</v>
      </c>
      <c r="D3766" s="72" t="s">
        <v>4042</v>
      </c>
      <c r="E3766" s="72">
        <v>-30</v>
      </c>
      <c r="F3766" s="72" t="s">
        <v>235</v>
      </c>
      <c r="G3766" s="72" t="s">
        <v>242</v>
      </c>
    </row>
    <row r="3767" spans="1:7">
      <c r="A3767" s="72" t="s">
        <v>3633</v>
      </c>
      <c r="D3767" s="72" t="s">
        <v>4043</v>
      </c>
      <c r="E3767" s="72">
        <v>-3</v>
      </c>
      <c r="F3767" s="72">
        <v>3</v>
      </c>
      <c r="G3767" s="72" t="s">
        <v>242</v>
      </c>
    </row>
    <row r="3768" spans="1:7">
      <c r="A3768" s="72" t="s">
        <v>3633</v>
      </c>
      <c r="D3768" s="72" t="s">
        <v>4044</v>
      </c>
      <c r="E3768" s="72">
        <v>-15</v>
      </c>
      <c r="F3768" s="72">
        <v>15</v>
      </c>
      <c r="G3768" s="72" t="s">
        <v>1862</v>
      </c>
    </row>
    <row r="3769" spans="1:7">
      <c r="A3769" s="72" t="s">
        <v>3633</v>
      </c>
      <c r="D3769" s="72" t="s">
        <v>4045</v>
      </c>
      <c r="E3769" s="72" t="s">
        <v>235</v>
      </c>
      <c r="F3769" s="72" t="s">
        <v>235</v>
      </c>
      <c r="G3769" s="72" t="s">
        <v>252</v>
      </c>
    </row>
    <row r="3770" spans="1:7">
      <c r="A3770" s="72" t="s">
        <v>3633</v>
      </c>
      <c r="D3770" s="72" t="s">
        <v>4046</v>
      </c>
      <c r="E3770" s="72" t="s">
        <v>235</v>
      </c>
      <c r="F3770" s="72" t="s">
        <v>235</v>
      </c>
      <c r="G3770" s="72" t="s">
        <v>252</v>
      </c>
    </row>
    <row r="3771" spans="1:7">
      <c r="A3771" s="72" t="s">
        <v>3633</v>
      </c>
      <c r="D3771" s="72" t="s">
        <v>4047</v>
      </c>
      <c r="E3771" s="72">
        <v>-30</v>
      </c>
      <c r="F3771" s="72" t="s">
        <v>235</v>
      </c>
      <c r="G3771" s="72" t="s">
        <v>242</v>
      </c>
    </row>
    <row r="3772" spans="1:7">
      <c r="A3772" s="72" t="s">
        <v>3633</v>
      </c>
      <c r="D3772" s="72" t="s">
        <v>4048</v>
      </c>
      <c r="E3772" s="72">
        <v>-3</v>
      </c>
      <c r="F3772" s="72">
        <v>3</v>
      </c>
      <c r="G3772" s="72" t="s">
        <v>242</v>
      </c>
    </row>
    <row r="3773" spans="1:7">
      <c r="A3773" s="72" t="s">
        <v>3633</v>
      </c>
      <c r="D3773" s="72" t="s">
        <v>4049</v>
      </c>
      <c r="E3773" s="72">
        <v>-15</v>
      </c>
      <c r="F3773" s="72">
        <v>15</v>
      </c>
      <c r="G3773" s="72" t="s">
        <v>1862</v>
      </c>
    </row>
    <row r="3774" spans="1:7">
      <c r="A3774" s="72" t="s">
        <v>3633</v>
      </c>
      <c r="D3774" s="72" t="s">
        <v>4050</v>
      </c>
      <c r="E3774" s="72" t="s">
        <v>235</v>
      </c>
      <c r="F3774" s="72" t="s">
        <v>235</v>
      </c>
      <c r="G3774" s="72" t="s">
        <v>252</v>
      </c>
    </row>
    <row r="3775" spans="1:7">
      <c r="A3775" s="72" t="s">
        <v>3633</v>
      </c>
      <c r="D3775" s="72" t="s">
        <v>4051</v>
      </c>
      <c r="E3775" s="72" t="s">
        <v>235</v>
      </c>
      <c r="F3775" s="72" t="s">
        <v>235</v>
      </c>
      <c r="G3775" s="72" t="s">
        <v>252</v>
      </c>
    </row>
    <row r="3776" spans="1:7">
      <c r="A3776" s="72" t="s">
        <v>3633</v>
      </c>
      <c r="D3776" s="72" t="s">
        <v>4052</v>
      </c>
      <c r="E3776" s="72">
        <v>-30</v>
      </c>
      <c r="F3776" s="72" t="s">
        <v>235</v>
      </c>
      <c r="G3776" s="72" t="s">
        <v>242</v>
      </c>
    </row>
    <row r="3777" spans="1:7">
      <c r="A3777" s="72" t="s">
        <v>3633</v>
      </c>
      <c r="D3777" s="72" t="s">
        <v>4053</v>
      </c>
      <c r="E3777" s="72">
        <v>-3</v>
      </c>
      <c r="F3777" s="72">
        <v>3</v>
      </c>
      <c r="G3777" s="72" t="s">
        <v>242</v>
      </c>
    </row>
    <row r="3778" spans="1:7">
      <c r="A3778" s="72" t="s">
        <v>3633</v>
      </c>
      <c r="D3778" s="72" t="s">
        <v>4054</v>
      </c>
      <c r="E3778" s="72">
        <v>-15</v>
      </c>
      <c r="F3778" s="72">
        <v>15</v>
      </c>
      <c r="G3778" s="72" t="s">
        <v>1862</v>
      </c>
    </row>
    <row r="3779" spans="1:7">
      <c r="A3779" s="72" t="s">
        <v>3633</v>
      </c>
      <c r="D3779" s="72" t="s">
        <v>4055</v>
      </c>
      <c r="E3779" s="72" t="s">
        <v>235</v>
      </c>
      <c r="F3779" s="72" t="s">
        <v>235</v>
      </c>
      <c r="G3779" s="72" t="s">
        <v>252</v>
      </c>
    </row>
    <row r="3780" spans="1:7">
      <c r="A3780" s="72" t="s">
        <v>3633</v>
      </c>
      <c r="D3780" s="72" t="s">
        <v>4056</v>
      </c>
      <c r="E3780" s="72" t="s">
        <v>235</v>
      </c>
      <c r="F3780" s="72" t="s">
        <v>235</v>
      </c>
      <c r="G3780" s="72" t="s">
        <v>252</v>
      </c>
    </row>
    <row r="3781" spans="1:7">
      <c r="A3781" s="72" t="s">
        <v>3633</v>
      </c>
      <c r="D3781" s="72" t="s">
        <v>4057</v>
      </c>
      <c r="E3781" s="72">
        <v>-30</v>
      </c>
      <c r="F3781" s="72" t="s">
        <v>235</v>
      </c>
      <c r="G3781" s="72" t="s">
        <v>242</v>
      </c>
    </row>
    <row r="3782" spans="1:7">
      <c r="A3782" s="72" t="s">
        <v>3633</v>
      </c>
      <c r="D3782" s="72" t="s">
        <v>4058</v>
      </c>
      <c r="E3782" s="72">
        <v>-3</v>
      </c>
      <c r="F3782" s="72">
        <v>3</v>
      </c>
      <c r="G3782" s="72" t="s">
        <v>242</v>
      </c>
    </row>
    <row r="3783" spans="1:7">
      <c r="A3783" s="72" t="s">
        <v>3633</v>
      </c>
      <c r="D3783" s="72" t="s">
        <v>4059</v>
      </c>
      <c r="E3783" s="72">
        <v>-15</v>
      </c>
      <c r="F3783" s="72">
        <v>15</v>
      </c>
      <c r="G3783" s="72" t="s">
        <v>1862</v>
      </c>
    </row>
    <row r="3784" spans="1:7">
      <c r="A3784" s="72" t="s">
        <v>3633</v>
      </c>
      <c r="D3784" s="72" t="s">
        <v>4060</v>
      </c>
      <c r="E3784" s="72" t="s">
        <v>235</v>
      </c>
      <c r="F3784" s="72" t="s">
        <v>235</v>
      </c>
      <c r="G3784" s="72" t="s">
        <v>252</v>
      </c>
    </row>
    <row r="3785" spans="1:7">
      <c r="A3785" s="72" t="s">
        <v>3633</v>
      </c>
      <c r="D3785" s="72" t="s">
        <v>4061</v>
      </c>
      <c r="E3785" s="72" t="s">
        <v>235</v>
      </c>
      <c r="F3785" s="72" t="s">
        <v>235</v>
      </c>
      <c r="G3785" s="72" t="s">
        <v>252</v>
      </c>
    </row>
    <row r="3786" spans="1:7">
      <c r="A3786" s="72" t="s">
        <v>3633</v>
      </c>
      <c r="D3786" s="72" t="s">
        <v>4062</v>
      </c>
      <c r="E3786" s="72">
        <v>-30</v>
      </c>
      <c r="F3786" s="72" t="s">
        <v>235</v>
      </c>
      <c r="G3786" s="72" t="s">
        <v>242</v>
      </c>
    </row>
    <row r="3787" spans="1:7">
      <c r="A3787" s="72" t="s">
        <v>3633</v>
      </c>
      <c r="D3787" s="72" t="s">
        <v>4063</v>
      </c>
      <c r="E3787" s="72">
        <v>-3</v>
      </c>
      <c r="F3787" s="72">
        <v>3</v>
      </c>
      <c r="G3787" s="72" t="s">
        <v>242</v>
      </c>
    </row>
    <row r="3788" spans="1:7">
      <c r="A3788" s="72" t="s">
        <v>3633</v>
      </c>
      <c r="D3788" s="72" t="s">
        <v>4064</v>
      </c>
      <c r="E3788" s="72">
        <v>-15</v>
      </c>
      <c r="F3788" s="72">
        <v>15</v>
      </c>
      <c r="G3788" s="72" t="s">
        <v>1862</v>
      </c>
    </row>
    <row r="3789" spans="1:7">
      <c r="A3789" s="72" t="s">
        <v>3633</v>
      </c>
      <c r="D3789" s="72" t="s">
        <v>4065</v>
      </c>
      <c r="E3789" s="72" t="s">
        <v>235</v>
      </c>
      <c r="F3789" s="72" t="s">
        <v>235</v>
      </c>
      <c r="G3789" s="72" t="s">
        <v>252</v>
      </c>
    </row>
    <row r="3790" spans="1:7">
      <c r="A3790" s="72" t="s">
        <v>3633</v>
      </c>
      <c r="D3790" s="72" t="s">
        <v>4066</v>
      </c>
      <c r="E3790" s="72" t="s">
        <v>235</v>
      </c>
      <c r="F3790" s="72" t="s">
        <v>235</v>
      </c>
      <c r="G3790" s="72" t="s">
        <v>252</v>
      </c>
    </row>
    <row r="3791" spans="1:7">
      <c r="A3791" s="72" t="s">
        <v>3633</v>
      </c>
      <c r="D3791" s="72" t="s">
        <v>4067</v>
      </c>
      <c r="E3791" s="72">
        <v>-30</v>
      </c>
      <c r="F3791" s="72" t="s">
        <v>235</v>
      </c>
      <c r="G3791" s="72" t="s">
        <v>242</v>
      </c>
    </row>
    <row r="3792" spans="1:7">
      <c r="A3792" s="72" t="s">
        <v>3633</v>
      </c>
      <c r="D3792" s="72" t="s">
        <v>4068</v>
      </c>
      <c r="E3792" s="72">
        <v>-3</v>
      </c>
      <c r="F3792" s="72">
        <v>3</v>
      </c>
      <c r="G3792" s="72" t="s">
        <v>242</v>
      </c>
    </row>
    <row r="3793" spans="1:7">
      <c r="A3793" s="72" t="s">
        <v>3633</v>
      </c>
      <c r="D3793" s="72" t="s">
        <v>4069</v>
      </c>
      <c r="E3793" s="72">
        <v>-15</v>
      </c>
      <c r="F3793" s="72">
        <v>15</v>
      </c>
      <c r="G3793" s="72" t="s">
        <v>1862</v>
      </c>
    </row>
    <row r="3794" spans="1:7">
      <c r="A3794" s="72" t="s">
        <v>3633</v>
      </c>
      <c r="D3794" s="72" t="s">
        <v>4070</v>
      </c>
      <c r="E3794" s="72" t="s">
        <v>235</v>
      </c>
      <c r="F3794" s="72" t="s">
        <v>235</v>
      </c>
      <c r="G3794" s="72" t="s">
        <v>252</v>
      </c>
    </row>
    <row r="3795" spans="1:7">
      <c r="A3795" s="72" t="s">
        <v>3633</v>
      </c>
      <c r="D3795" s="72" t="s">
        <v>4071</v>
      </c>
      <c r="E3795" s="72" t="s">
        <v>235</v>
      </c>
      <c r="F3795" s="72" t="s">
        <v>235</v>
      </c>
      <c r="G3795" s="72" t="s">
        <v>252</v>
      </c>
    </row>
    <row r="3796" spans="1:7">
      <c r="A3796" s="72" t="s">
        <v>3633</v>
      </c>
      <c r="D3796" s="72" t="s">
        <v>4072</v>
      </c>
      <c r="E3796" s="72">
        <v>-30</v>
      </c>
      <c r="F3796" s="72" t="s">
        <v>235</v>
      </c>
      <c r="G3796" s="72" t="s">
        <v>242</v>
      </c>
    </row>
    <row r="3797" spans="1:7">
      <c r="A3797" s="72" t="s">
        <v>3633</v>
      </c>
      <c r="D3797" s="72" t="s">
        <v>4073</v>
      </c>
      <c r="E3797" s="72">
        <v>-3</v>
      </c>
      <c r="F3797" s="72">
        <v>3</v>
      </c>
      <c r="G3797" s="72" t="s">
        <v>242</v>
      </c>
    </row>
    <row r="3798" spans="1:7">
      <c r="A3798" s="72" t="s">
        <v>3633</v>
      </c>
      <c r="D3798" s="72" t="s">
        <v>4074</v>
      </c>
      <c r="E3798" s="72">
        <v>-15</v>
      </c>
      <c r="F3798" s="72">
        <v>15</v>
      </c>
      <c r="G3798" s="72" t="s">
        <v>1862</v>
      </c>
    </row>
    <row r="3799" spans="1:7">
      <c r="A3799" s="72" t="s">
        <v>3633</v>
      </c>
      <c r="D3799" s="72" t="s">
        <v>4075</v>
      </c>
      <c r="E3799" s="72" t="s">
        <v>235</v>
      </c>
      <c r="F3799" s="72" t="s">
        <v>235</v>
      </c>
      <c r="G3799" s="72" t="s">
        <v>252</v>
      </c>
    </row>
    <row r="3800" spans="1:7">
      <c r="A3800" s="72" t="s">
        <v>3633</v>
      </c>
      <c r="D3800" s="72" t="s">
        <v>4076</v>
      </c>
      <c r="E3800" s="72" t="s">
        <v>235</v>
      </c>
      <c r="F3800" s="72" t="s">
        <v>235</v>
      </c>
      <c r="G3800" s="72" t="s">
        <v>252</v>
      </c>
    </row>
    <row r="3801" spans="1:7">
      <c r="A3801" s="72" t="s">
        <v>3633</v>
      </c>
      <c r="D3801" s="72" t="s">
        <v>4077</v>
      </c>
      <c r="E3801" s="72">
        <v>-30</v>
      </c>
      <c r="F3801" s="72" t="s">
        <v>235</v>
      </c>
      <c r="G3801" s="72" t="s">
        <v>242</v>
      </c>
    </row>
    <row r="3802" spans="1:7">
      <c r="A3802" s="72" t="s">
        <v>3633</v>
      </c>
      <c r="D3802" s="72" t="s">
        <v>4078</v>
      </c>
      <c r="E3802" s="72">
        <v>-3</v>
      </c>
      <c r="F3802" s="72">
        <v>3</v>
      </c>
      <c r="G3802" s="72" t="s">
        <v>242</v>
      </c>
    </row>
    <row r="3803" spans="1:7">
      <c r="A3803" s="72" t="s">
        <v>3633</v>
      </c>
      <c r="D3803" s="72" t="s">
        <v>4079</v>
      </c>
      <c r="E3803" s="72">
        <v>-15</v>
      </c>
      <c r="F3803" s="72">
        <v>15</v>
      </c>
      <c r="G3803" s="72" t="s">
        <v>1862</v>
      </c>
    </row>
    <row r="3804" spans="1:7">
      <c r="A3804" s="72" t="s">
        <v>3633</v>
      </c>
      <c r="D3804" s="72" t="s">
        <v>4080</v>
      </c>
      <c r="E3804" s="72" t="s">
        <v>235</v>
      </c>
      <c r="F3804" s="72" t="s">
        <v>235</v>
      </c>
      <c r="G3804" s="72" t="s">
        <v>252</v>
      </c>
    </row>
    <row r="3805" spans="1:7">
      <c r="A3805" s="72" t="s">
        <v>3633</v>
      </c>
      <c r="D3805" s="72" t="s">
        <v>4081</v>
      </c>
      <c r="E3805" s="72" t="s">
        <v>235</v>
      </c>
      <c r="F3805" s="72" t="s">
        <v>235</v>
      </c>
      <c r="G3805" s="72" t="s">
        <v>252</v>
      </c>
    </row>
    <row r="3806" spans="1:7">
      <c r="A3806" s="72" t="s">
        <v>3633</v>
      </c>
      <c r="D3806" s="72" t="s">
        <v>4082</v>
      </c>
      <c r="E3806" s="72">
        <v>-30</v>
      </c>
      <c r="F3806" s="72" t="s">
        <v>235</v>
      </c>
      <c r="G3806" s="72" t="s">
        <v>242</v>
      </c>
    </row>
    <row r="3807" spans="1:7">
      <c r="A3807" s="72" t="s">
        <v>3633</v>
      </c>
      <c r="D3807" s="72" t="s">
        <v>4083</v>
      </c>
      <c r="E3807" s="72">
        <v>-3</v>
      </c>
      <c r="F3807" s="72">
        <v>3</v>
      </c>
      <c r="G3807" s="72" t="s">
        <v>242</v>
      </c>
    </row>
    <row r="3808" spans="1:7">
      <c r="A3808" s="72" t="s">
        <v>3633</v>
      </c>
      <c r="D3808" s="72" t="s">
        <v>4084</v>
      </c>
      <c r="E3808" s="72">
        <v>-15</v>
      </c>
      <c r="F3808" s="72">
        <v>15</v>
      </c>
      <c r="G3808" s="72" t="s">
        <v>1862</v>
      </c>
    </row>
    <row r="3809" spans="1:7">
      <c r="A3809" s="72" t="s">
        <v>3633</v>
      </c>
      <c r="D3809" s="72" t="s">
        <v>4085</v>
      </c>
      <c r="E3809" s="72" t="s">
        <v>235</v>
      </c>
      <c r="F3809" s="72" t="s">
        <v>235</v>
      </c>
      <c r="G3809" s="72" t="s">
        <v>252</v>
      </c>
    </row>
    <row r="3810" spans="1:7">
      <c r="A3810" s="72" t="s">
        <v>3633</v>
      </c>
      <c r="D3810" s="72" t="s">
        <v>4086</v>
      </c>
      <c r="E3810" s="72" t="s">
        <v>235</v>
      </c>
      <c r="F3810" s="72" t="s">
        <v>235</v>
      </c>
      <c r="G3810" s="72" t="s">
        <v>252</v>
      </c>
    </row>
    <row r="3811" spans="1:7">
      <c r="A3811" s="72" t="s">
        <v>3633</v>
      </c>
      <c r="D3811" s="72" t="s">
        <v>4087</v>
      </c>
      <c r="E3811" s="72">
        <v>-30</v>
      </c>
      <c r="F3811" s="72" t="s">
        <v>235</v>
      </c>
      <c r="G3811" s="72" t="s">
        <v>242</v>
      </c>
    </row>
    <row r="3812" spans="1:7">
      <c r="A3812" s="72" t="s">
        <v>3633</v>
      </c>
      <c r="D3812" s="72" t="s">
        <v>4088</v>
      </c>
      <c r="E3812" s="72">
        <v>-3</v>
      </c>
      <c r="F3812" s="72">
        <v>3</v>
      </c>
      <c r="G3812" s="72" t="s">
        <v>242</v>
      </c>
    </row>
    <row r="3813" spans="1:7">
      <c r="A3813" s="72" t="s">
        <v>3633</v>
      </c>
      <c r="D3813" s="72" t="s">
        <v>4089</v>
      </c>
      <c r="E3813" s="72">
        <v>-15</v>
      </c>
      <c r="F3813" s="72">
        <v>15</v>
      </c>
      <c r="G3813" s="72" t="s">
        <v>1862</v>
      </c>
    </row>
    <row r="3814" spans="1:7">
      <c r="A3814" s="72" t="s">
        <v>3633</v>
      </c>
      <c r="D3814" s="72" t="s">
        <v>4090</v>
      </c>
      <c r="E3814" s="72" t="s">
        <v>235</v>
      </c>
      <c r="F3814" s="72" t="s">
        <v>235</v>
      </c>
      <c r="G3814" s="72" t="s">
        <v>252</v>
      </c>
    </row>
    <row r="3815" spans="1:7">
      <c r="A3815" s="72" t="s">
        <v>3633</v>
      </c>
      <c r="D3815" s="72" t="s">
        <v>4091</v>
      </c>
      <c r="E3815" s="72" t="s">
        <v>235</v>
      </c>
      <c r="F3815" s="72" t="s">
        <v>235</v>
      </c>
      <c r="G3815" s="72" t="s">
        <v>252</v>
      </c>
    </row>
    <row r="3816" spans="1:7">
      <c r="A3816" s="72" t="s">
        <v>3633</v>
      </c>
      <c r="D3816" s="72" t="s">
        <v>4092</v>
      </c>
      <c r="E3816" s="72">
        <v>-30</v>
      </c>
      <c r="F3816" s="72" t="s">
        <v>235</v>
      </c>
      <c r="G3816" s="72" t="s">
        <v>242</v>
      </c>
    </row>
    <row r="3817" spans="1:7">
      <c r="A3817" s="72" t="s">
        <v>3633</v>
      </c>
      <c r="D3817" s="72" t="s">
        <v>4093</v>
      </c>
      <c r="E3817" s="72">
        <v>-3</v>
      </c>
      <c r="F3817" s="72">
        <v>3</v>
      </c>
      <c r="G3817" s="72" t="s">
        <v>242</v>
      </c>
    </row>
    <row r="3818" spans="1:7">
      <c r="A3818" s="72" t="s">
        <v>3633</v>
      </c>
      <c r="D3818" s="72" t="s">
        <v>4094</v>
      </c>
      <c r="E3818" s="72">
        <v>-15</v>
      </c>
      <c r="F3818" s="72">
        <v>15</v>
      </c>
      <c r="G3818" s="72" t="s">
        <v>1862</v>
      </c>
    </row>
    <row r="3819" spans="1:7">
      <c r="A3819" s="72" t="s">
        <v>3633</v>
      </c>
      <c r="D3819" s="72" t="s">
        <v>4095</v>
      </c>
      <c r="E3819" s="72" t="s">
        <v>235</v>
      </c>
      <c r="F3819" s="72" t="s">
        <v>235</v>
      </c>
      <c r="G3819" s="72" t="s">
        <v>252</v>
      </c>
    </row>
    <row r="3820" spans="1:7">
      <c r="A3820" s="72" t="s">
        <v>3633</v>
      </c>
      <c r="D3820" s="72" t="s">
        <v>4096</v>
      </c>
      <c r="E3820" s="72" t="s">
        <v>235</v>
      </c>
      <c r="F3820" s="72" t="s">
        <v>235</v>
      </c>
      <c r="G3820" s="72" t="s">
        <v>252</v>
      </c>
    </row>
    <row r="3821" spans="1:7">
      <c r="A3821" s="72" t="s">
        <v>3633</v>
      </c>
      <c r="D3821" s="72" t="s">
        <v>4097</v>
      </c>
      <c r="E3821" s="72">
        <v>-30</v>
      </c>
      <c r="F3821" s="72" t="s">
        <v>235</v>
      </c>
      <c r="G3821" s="72" t="s">
        <v>242</v>
      </c>
    </row>
    <row r="3822" spans="1:7">
      <c r="A3822" s="72" t="s">
        <v>3633</v>
      </c>
      <c r="D3822" s="72" t="s">
        <v>4098</v>
      </c>
      <c r="E3822" s="72">
        <v>-3</v>
      </c>
      <c r="F3822" s="72">
        <v>3</v>
      </c>
      <c r="G3822" s="72" t="s">
        <v>242</v>
      </c>
    </row>
    <row r="3823" spans="1:7">
      <c r="A3823" s="72" t="s">
        <v>3633</v>
      </c>
      <c r="D3823" s="72" t="s">
        <v>4099</v>
      </c>
      <c r="E3823" s="72">
        <v>-15</v>
      </c>
      <c r="F3823" s="72">
        <v>15</v>
      </c>
      <c r="G3823" s="72" t="s">
        <v>1862</v>
      </c>
    </row>
    <row r="3824" spans="1:7">
      <c r="A3824" s="72" t="s">
        <v>3633</v>
      </c>
      <c r="D3824" s="72" t="s">
        <v>4100</v>
      </c>
      <c r="E3824" s="72" t="s">
        <v>235</v>
      </c>
      <c r="F3824" s="72" t="s">
        <v>235</v>
      </c>
      <c r="G3824" s="72" t="s">
        <v>252</v>
      </c>
    </row>
    <row r="3825" spans="1:7">
      <c r="A3825" s="72" t="s">
        <v>3633</v>
      </c>
      <c r="D3825" s="72" t="s">
        <v>4101</v>
      </c>
      <c r="E3825" s="72" t="s">
        <v>235</v>
      </c>
      <c r="F3825" s="72" t="s">
        <v>235</v>
      </c>
      <c r="G3825" s="72" t="s">
        <v>252</v>
      </c>
    </row>
    <row r="3826" spans="1:7">
      <c r="A3826" s="72" t="s">
        <v>3633</v>
      </c>
      <c r="D3826" s="72" t="s">
        <v>4102</v>
      </c>
      <c r="E3826" s="72">
        <v>-30</v>
      </c>
      <c r="F3826" s="72" t="s">
        <v>235</v>
      </c>
      <c r="G3826" s="72" t="s">
        <v>242</v>
      </c>
    </row>
    <row r="3827" spans="1:7">
      <c r="A3827" s="72" t="s">
        <v>3633</v>
      </c>
      <c r="D3827" s="72" t="s">
        <v>4103</v>
      </c>
      <c r="E3827" s="72">
        <v>-3</v>
      </c>
      <c r="F3827" s="72">
        <v>3</v>
      </c>
      <c r="G3827" s="72" t="s">
        <v>242</v>
      </c>
    </row>
    <row r="3828" spans="1:7">
      <c r="A3828" s="72" t="s">
        <v>3633</v>
      </c>
      <c r="D3828" s="72" t="s">
        <v>4104</v>
      </c>
      <c r="E3828" s="72">
        <v>-15</v>
      </c>
      <c r="F3828" s="72">
        <v>15</v>
      </c>
      <c r="G3828" s="72" t="s">
        <v>1862</v>
      </c>
    </row>
    <row r="3829" spans="1:7">
      <c r="A3829" s="72" t="s">
        <v>3633</v>
      </c>
      <c r="D3829" s="72" t="s">
        <v>4105</v>
      </c>
      <c r="E3829" s="72" t="s">
        <v>235</v>
      </c>
      <c r="F3829" s="72" t="s">
        <v>235</v>
      </c>
      <c r="G3829" s="72" t="s">
        <v>252</v>
      </c>
    </row>
    <row r="3830" spans="1:7">
      <c r="A3830" s="72" t="s">
        <v>3633</v>
      </c>
      <c r="D3830" s="72" t="s">
        <v>4106</v>
      </c>
      <c r="E3830" s="72" t="s">
        <v>235</v>
      </c>
      <c r="F3830" s="72" t="s">
        <v>235</v>
      </c>
      <c r="G3830" s="72" t="s">
        <v>252</v>
      </c>
    </row>
    <row r="3831" spans="1:7">
      <c r="A3831" s="72" t="s">
        <v>3633</v>
      </c>
      <c r="D3831" s="72" t="s">
        <v>4107</v>
      </c>
      <c r="E3831" s="72">
        <v>-30</v>
      </c>
      <c r="F3831" s="72" t="s">
        <v>235</v>
      </c>
      <c r="G3831" s="72" t="s">
        <v>242</v>
      </c>
    </row>
    <row r="3832" spans="1:7">
      <c r="A3832" s="72" t="s">
        <v>3633</v>
      </c>
      <c r="D3832" s="72" t="s">
        <v>4108</v>
      </c>
      <c r="E3832" s="72">
        <v>-3</v>
      </c>
      <c r="F3832" s="72">
        <v>3</v>
      </c>
      <c r="G3832" s="72" t="s">
        <v>242</v>
      </c>
    </row>
    <row r="3833" spans="1:7">
      <c r="A3833" s="72" t="s">
        <v>3633</v>
      </c>
      <c r="D3833" s="72" t="s">
        <v>4109</v>
      </c>
      <c r="E3833" s="72">
        <v>-15</v>
      </c>
      <c r="F3833" s="72">
        <v>15</v>
      </c>
      <c r="G3833" s="72" t="s">
        <v>1862</v>
      </c>
    </row>
    <row r="3834" spans="1:7">
      <c r="A3834" s="72" t="s">
        <v>3633</v>
      </c>
      <c r="D3834" s="72" t="s">
        <v>4110</v>
      </c>
      <c r="E3834" s="72" t="s">
        <v>235</v>
      </c>
      <c r="F3834" s="72" t="s">
        <v>235</v>
      </c>
      <c r="G3834" s="72" t="s">
        <v>252</v>
      </c>
    </row>
    <row r="3835" spans="1:7">
      <c r="A3835" s="72" t="s">
        <v>3633</v>
      </c>
      <c r="D3835" s="72" t="s">
        <v>4111</v>
      </c>
      <c r="E3835" s="72" t="s">
        <v>235</v>
      </c>
      <c r="F3835" s="72" t="s">
        <v>235</v>
      </c>
      <c r="G3835" s="72" t="s">
        <v>252</v>
      </c>
    </row>
    <row r="3836" spans="1:7">
      <c r="A3836" s="72" t="s">
        <v>3633</v>
      </c>
      <c r="D3836" s="72" t="s">
        <v>4112</v>
      </c>
      <c r="E3836" s="72">
        <v>-30</v>
      </c>
      <c r="F3836" s="72" t="s">
        <v>235</v>
      </c>
      <c r="G3836" s="72" t="s">
        <v>242</v>
      </c>
    </row>
    <row r="3837" spans="1:7">
      <c r="A3837" s="72" t="s">
        <v>3633</v>
      </c>
      <c r="D3837" s="72" t="s">
        <v>4113</v>
      </c>
      <c r="E3837" s="72">
        <v>-3</v>
      </c>
      <c r="F3837" s="72">
        <v>3</v>
      </c>
      <c r="G3837" s="72" t="s">
        <v>242</v>
      </c>
    </row>
    <row r="3838" spans="1:7">
      <c r="A3838" s="72" t="s">
        <v>3633</v>
      </c>
      <c r="D3838" s="72" t="s">
        <v>4114</v>
      </c>
      <c r="E3838" s="72">
        <v>-15</v>
      </c>
      <c r="F3838" s="72">
        <v>15</v>
      </c>
      <c r="G3838" s="72" t="s">
        <v>1862</v>
      </c>
    </row>
    <row r="3839" spans="1:7">
      <c r="A3839" s="72" t="s">
        <v>3633</v>
      </c>
      <c r="D3839" s="72" t="s">
        <v>4115</v>
      </c>
      <c r="E3839" s="72" t="s">
        <v>235</v>
      </c>
      <c r="F3839" s="72" t="s">
        <v>235</v>
      </c>
      <c r="G3839" s="72" t="s">
        <v>252</v>
      </c>
    </row>
    <row r="3840" spans="1:7">
      <c r="A3840" s="72" t="s">
        <v>3633</v>
      </c>
      <c r="D3840" s="72" t="s">
        <v>4116</v>
      </c>
      <c r="E3840" s="72" t="s">
        <v>235</v>
      </c>
      <c r="F3840" s="72" t="s">
        <v>235</v>
      </c>
      <c r="G3840" s="72" t="s">
        <v>252</v>
      </c>
    </row>
    <row r="3841" spans="1:7">
      <c r="A3841" s="72" t="s">
        <v>3633</v>
      </c>
      <c r="D3841" s="72" t="s">
        <v>4117</v>
      </c>
      <c r="E3841" s="72">
        <v>-30</v>
      </c>
      <c r="F3841" s="72" t="s">
        <v>235</v>
      </c>
      <c r="G3841" s="72" t="s">
        <v>242</v>
      </c>
    </row>
    <row r="3842" spans="1:7">
      <c r="A3842" s="72" t="s">
        <v>3633</v>
      </c>
      <c r="D3842" s="72" t="s">
        <v>4118</v>
      </c>
      <c r="E3842" s="72">
        <v>-3</v>
      </c>
      <c r="F3842" s="72">
        <v>3</v>
      </c>
      <c r="G3842" s="72" t="s">
        <v>242</v>
      </c>
    </row>
    <row r="3843" spans="1:7">
      <c r="A3843" s="72" t="s">
        <v>3633</v>
      </c>
      <c r="D3843" s="72" t="s">
        <v>4119</v>
      </c>
      <c r="E3843" s="72">
        <v>-15</v>
      </c>
      <c r="F3843" s="72">
        <v>15</v>
      </c>
      <c r="G3843" s="72" t="s">
        <v>1862</v>
      </c>
    </row>
    <row r="3844" spans="1:7">
      <c r="A3844" s="72" t="s">
        <v>3633</v>
      </c>
      <c r="D3844" s="72" t="s">
        <v>4120</v>
      </c>
      <c r="E3844" s="72" t="s">
        <v>235</v>
      </c>
      <c r="F3844" s="72" t="s">
        <v>235</v>
      </c>
      <c r="G3844" s="72" t="s">
        <v>252</v>
      </c>
    </row>
    <row r="3845" spans="1:7">
      <c r="A3845" s="72" t="s">
        <v>3633</v>
      </c>
      <c r="D3845" s="72" t="s">
        <v>4121</v>
      </c>
      <c r="E3845" s="72" t="s">
        <v>235</v>
      </c>
      <c r="F3845" s="72" t="s">
        <v>235</v>
      </c>
      <c r="G3845" s="72" t="s">
        <v>252</v>
      </c>
    </row>
    <row r="3846" spans="1:7">
      <c r="A3846" s="72" t="s">
        <v>3633</v>
      </c>
      <c r="D3846" s="72" t="s">
        <v>4122</v>
      </c>
      <c r="E3846" s="72">
        <v>-30</v>
      </c>
      <c r="F3846" s="72" t="s">
        <v>235</v>
      </c>
      <c r="G3846" s="72" t="s">
        <v>242</v>
      </c>
    </row>
    <row r="3847" spans="1:7">
      <c r="A3847" s="72" t="s">
        <v>3633</v>
      </c>
      <c r="D3847" s="72" t="s">
        <v>4123</v>
      </c>
      <c r="E3847" s="72">
        <v>-3</v>
      </c>
      <c r="F3847" s="72">
        <v>3</v>
      </c>
      <c r="G3847" s="72" t="s">
        <v>242</v>
      </c>
    </row>
    <row r="3848" spans="1:7">
      <c r="A3848" s="72" t="s">
        <v>3633</v>
      </c>
      <c r="D3848" s="72" t="s">
        <v>4124</v>
      </c>
      <c r="E3848" s="72">
        <v>-15</v>
      </c>
      <c r="F3848" s="72">
        <v>15</v>
      </c>
      <c r="G3848" s="72" t="s">
        <v>1862</v>
      </c>
    </row>
    <row r="3849" spans="1:7">
      <c r="A3849" s="72" t="s">
        <v>3633</v>
      </c>
      <c r="D3849" s="72" t="s">
        <v>4125</v>
      </c>
      <c r="E3849" s="72" t="s">
        <v>235</v>
      </c>
      <c r="F3849" s="72" t="s">
        <v>235</v>
      </c>
      <c r="G3849" s="72" t="s">
        <v>252</v>
      </c>
    </row>
    <row r="3850" spans="1:7">
      <c r="A3850" s="72" t="s">
        <v>3633</v>
      </c>
      <c r="D3850" s="72" t="s">
        <v>4126</v>
      </c>
      <c r="E3850" s="72" t="s">
        <v>235</v>
      </c>
      <c r="F3850" s="72" t="s">
        <v>235</v>
      </c>
      <c r="G3850" s="72" t="s">
        <v>252</v>
      </c>
    </row>
    <row r="3851" spans="1:7">
      <c r="A3851" s="72" t="s">
        <v>3633</v>
      </c>
      <c r="D3851" s="72" t="s">
        <v>4127</v>
      </c>
      <c r="E3851" s="72">
        <v>-30</v>
      </c>
      <c r="F3851" s="72" t="s">
        <v>235</v>
      </c>
      <c r="G3851" s="72" t="s">
        <v>242</v>
      </c>
    </row>
    <row r="3852" spans="1:7">
      <c r="A3852" s="72" t="s">
        <v>3633</v>
      </c>
      <c r="D3852" s="72" t="s">
        <v>4128</v>
      </c>
      <c r="E3852" s="72">
        <v>-3</v>
      </c>
      <c r="F3852" s="72">
        <v>3</v>
      </c>
      <c r="G3852" s="72" t="s">
        <v>242</v>
      </c>
    </row>
    <row r="3853" spans="1:7">
      <c r="A3853" s="72" t="s">
        <v>3633</v>
      </c>
      <c r="D3853" s="72" t="s">
        <v>4129</v>
      </c>
      <c r="E3853" s="72">
        <v>-15</v>
      </c>
      <c r="F3853" s="72">
        <v>15</v>
      </c>
      <c r="G3853" s="72" t="s">
        <v>1862</v>
      </c>
    </row>
    <row r="3854" spans="1:7">
      <c r="A3854" s="72" t="s">
        <v>3633</v>
      </c>
      <c r="D3854" s="72" t="s">
        <v>4130</v>
      </c>
      <c r="E3854" s="72" t="s">
        <v>235</v>
      </c>
      <c r="F3854" s="72" t="s">
        <v>235</v>
      </c>
      <c r="G3854" s="72" t="s">
        <v>252</v>
      </c>
    </row>
    <row r="3855" spans="1:7">
      <c r="A3855" s="72" t="s">
        <v>3633</v>
      </c>
      <c r="D3855" s="72" t="s">
        <v>4131</v>
      </c>
      <c r="E3855" s="72" t="s">
        <v>235</v>
      </c>
      <c r="F3855" s="72" t="s">
        <v>235</v>
      </c>
      <c r="G3855" s="72" t="s">
        <v>252</v>
      </c>
    </row>
    <row r="3856" spans="1:7">
      <c r="A3856" s="72" t="s">
        <v>3633</v>
      </c>
      <c r="D3856" s="72" t="s">
        <v>4132</v>
      </c>
      <c r="E3856" s="72">
        <v>-30</v>
      </c>
      <c r="F3856" s="72" t="s">
        <v>235</v>
      </c>
      <c r="G3856" s="72" t="s">
        <v>242</v>
      </c>
    </row>
    <row r="3857" spans="1:7">
      <c r="A3857" s="72" t="s">
        <v>3633</v>
      </c>
      <c r="D3857" s="72" t="s">
        <v>4133</v>
      </c>
      <c r="E3857" s="72">
        <v>-3</v>
      </c>
      <c r="F3857" s="72">
        <v>3</v>
      </c>
      <c r="G3857" s="72" t="s">
        <v>242</v>
      </c>
    </row>
    <row r="3858" spans="1:7">
      <c r="A3858" s="72" t="s">
        <v>3633</v>
      </c>
      <c r="D3858" s="72" t="s">
        <v>4134</v>
      </c>
      <c r="E3858" s="72">
        <v>-15</v>
      </c>
      <c r="F3858" s="72">
        <v>15</v>
      </c>
      <c r="G3858" s="72" t="s">
        <v>1862</v>
      </c>
    </row>
    <row r="3859" spans="1:7">
      <c r="A3859" s="72" t="s">
        <v>3633</v>
      </c>
      <c r="D3859" s="72" t="s">
        <v>4135</v>
      </c>
      <c r="E3859" s="72" t="s">
        <v>235</v>
      </c>
      <c r="F3859" s="72" t="s">
        <v>235</v>
      </c>
      <c r="G3859" s="72" t="s">
        <v>252</v>
      </c>
    </row>
    <row r="3860" spans="1:7">
      <c r="A3860" s="72" t="s">
        <v>3633</v>
      </c>
      <c r="D3860" s="72" t="s">
        <v>4136</v>
      </c>
      <c r="E3860" s="72" t="s">
        <v>235</v>
      </c>
      <c r="F3860" s="72" t="s">
        <v>235</v>
      </c>
      <c r="G3860" s="72" t="s">
        <v>252</v>
      </c>
    </row>
    <row r="3861" spans="1:7">
      <c r="A3861" s="72" t="s">
        <v>3633</v>
      </c>
      <c r="D3861" s="72" t="s">
        <v>4137</v>
      </c>
      <c r="E3861" s="72">
        <v>-30</v>
      </c>
      <c r="F3861" s="72" t="s">
        <v>235</v>
      </c>
      <c r="G3861" s="72" t="s">
        <v>242</v>
      </c>
    </row>
    <row r="3862" spans="1:7">
      <c r="A3862" s="72" t="s">
        <v>3633</v>
      </c>
      <c r="D3862" s="72" t="s">
        <v>4138</v>
      </c>
      <c r="E3862" s="72">
        <v>-3</v>
      </c>
      <c r="F3862" s="72">
        <v>3</v>
      </c>
      <c r="G3862" s="72" t="s">
        <v>242</v>
      </c>
    </row>
    <row r="3863" spans="1:7">
      <c r="A3863" s="72" t="s">
        <v>3633</v>
      </c>
      <c r="D3863" s="72" t="s">
        <v>4139</v>
      </c>
      <c r="E3863" s="72">
        <v>-15</v>
      </c>
      <c r="F3863" s="72">
        <v>15</v>
      </c>
      <c r="G3863" s="72" t="s">
        <v>1862</v>
      </c>
    </row>
    <row r="3864" spans="1:7">
      <c r="A3864" s="72" t="s">
        <v>3633</v>
      </c>
      <c r="D3864" s="72" t="s">
        <v>4140</v>
      </c>
      <c r="E3864" s="72" t="s">
        <v>235</v>
      </c>
      <c r="F3864" s="72" t="s">
        <v>235</v>
      </c>
      <c r="G3864" s="72" t="s">
        <v>252</v>
      </c>
    </row>
    <row r="3865" spans="1:7">
      <c r="A3865" s="72" t="s">
        <v>3633</v>
      </c>
      <c r="D3865" s="72" t="s">
        <v>4141</v>
      </c>
      <c r="E3865" s="72" t="s">
        <v>235</v>
      </c>
      <c r="F3865" s="72" t="s">
        <v>235</v>
      </c>
      <c r="G3865" s="72" t="s">
        <v>252</v>
      </c>
    </row>
    <row r="3866" spans="1:7">
      <c r="A3866" s="72" t="s">
        <v>3633</v>
      </c>
      <c r="D3866" s="72" t="s">
        <v>4142</v>
      </c>
      <c r="E3866" s="72">
        <v>-30</v>
      </c>
      <c r="F3866" s="72" t="s">
        <v>235</v>
      </c>
      <c r="G3866" s="72" t="s">
        <v>242</v>
      </c>
    </row>
    <row r="3867" spans="1:7">
      <c r="A3867" s="72" t="s">
        <v>3633</v>
      </c>
      <c r="D3867" s="72" t="s">
        <v>4143</v>
      </c>
      <c r="E3867" s="72">
        <v>-3</v>
      </c>
      <c r="F3867" s="72">
        <v>3</v>
      </c>
      <c r="G3867" s="72" t="s">
        <v>242</v>
      </c>
    </row>
    <row r="3868" spans="1:7">
      <c r="A3868" s="72" t="s">
        <v>3633</v>
      </c>
      <c r="D3868" s="72" t="s">
        <v>4144</v>
      </c>
      <c r="E3868" s="72">
        <v>-15</v>
      </c>
      <c r="F3868" s="72">
        <v>15</v>
      </c>
      <c r="G3868" s="72" t="s">
        <v>1862</v>
      </c>
    </row>
    <row r="3869" spans="1:7">
      <c r="A3869" s="72" t="s">
        <v>3633</v>
      </c>
      <c r="D3869" s="72" t="s">
        <v>4145</v>
      </c>
      <c r="E3869" s="72" t="s">
        <v>235</v>
      </c>
      <c r="F3869" s="72" t="s">
        <v>235</v>
      </c>
      <c r="G3869" s="72" t="s">
        <v>252</v>
      </c>
    </row>
    <row r="3870" spans="1:7">
      <c r="A3870" s="72" t="s">
        <v>3633</v>
      </c>
      <c r="D3870" s="72" t="s">
        <v>4146</v>
      </c>
      <c r="E3870" s="72" t="s">
        <v>235</v>
      </c>
      <c r="F3870" s="72" t="s">
        <v>235</v>
      </c>
      <c r="G3870" s="72" t="s">
        <v>252</v>
      </c>
    </row>
    <row r="3871" spans="1:7">
      <c r="A3871" s="72" t="s">
        <v>3633</v>
      </c>
      <c r="D3871" s="72" t="s">
        <v>4147</v>
      </c>
      <c r="E3871" s="72">
        <v>-30</v>
      </c>
      <c r="F3871" s="72" t="s">
        <v>235</v>
      </c>
      <c r="G3871" s="72" t="s">
        <v>242</v>
      </c>
    </row>
    <row r="3872" spans="1:7">
      <c r="A3872" s="72" t="s">
        <v>3633</v>
      </c>
      <c r="D3872" s="72" t="s">
        <v>4148</v>
      </c>
      <c r="E3872" s="72">
        <v>-3</v>
      </c>
      <c r="F3872" s="72">
        <v>3</v>
      </c>
      <c r="G3872" s="72" t="s">
        <v>242</v>
      </c>
    </row>
    <row r="3873" spans="1:7">
      <c r="A3873" s="72" t="s">
        <v>3633</v>
      </c>
      <c r="D3873" s="72" t="s">
        <v>4149</v>
      </c>
      <c r="E3873" s="72">
        <v>-15</v>
      </c>
      <c r="F3873" s="72">
        <v>15</v>
      </c>
      <c r="G3873" s="72" t="s">
        <v>1862</v>
      </c>
    </row>
    <row r="3874" spans="1:7">
      <c r="A3874" s="72" t="s">
        <v>3633</v>
      </c>
      <c r="D3874" s="72" t="s">
        <v>4150</v>
      </c>
      <c r="E3874" s="72" t="s">
        <v>235</v>
      </c>
      <c r="F3874" s="72" t="s">
        <v>235</v>
      </c>
      <c r="G3874" s="72" t="s">
        <v>252</v>
      </c>
    </row>
    <row r="3875" spans="1:7">
      <c r="A3875" s="72" t="s">
        <v>3633</v>
      </c>
      <c r="D3875" s="72" t="s">
        <v>4151</v>
      </c>
      <c r="E3875" s="72" t="s">
        <v>235</v>
      </c>
      <c r="F3875" s="72" t="s">
        <v>235</v>
      </c>
      <c r="G3875" s="72" t="s">
        <v>252</v>
      </c>
    </row>
    <row r="3876" spans="1:7">
      <c r="A3876" s="72" t="s">
        <v>3633</v>
      </c>
      <c r="D3876" s="72" t="s">
        <v>4152</v>
      </c>
      <c r="E3876" s="72">
        <v>-30</v>
      </c>
      <c r="F3876" s="72" t="s">
        <v>235</v>
      </c>
      <c r="G3876" s="72" t="s">
        <v>242</v>
      </c>
    </row>
    <row r="3877" spans="1:7">
      <c r="A3877" s="72" t="s">
        <v>3633</v>
      </c>
      <c r="D3877" s="72" t="s">
        <v>4153</v>
      </c>
      <c r="E3877" s="72">
        <v>-3</v>
      </c>
      <c r="F3877" s="72">
        <v>3</v>
      </c>
      <c r="G3877" s="72" t="s">
        <v>242</v>
      </c>
    </row>
    <row r="3878" spans="1:7">
      <c r="A3878" s="72" t="s">
        <v>3633</v>
      </c>
      <c r="D3878" s="72" t="s">
        <v>4154</v>
      </c>
      <c r="E3878" s="72">
        <v>-15</v>
      </c>
      <c r="F3878" s="72">
        <v>15</v>
      </c>
      <c r="G3878" s="72" t="s">
        <v>1862</v>
      </c>
    </row>
    <row r="3879" spans="1:7">
      <c r="A3879" s="72" t="s">
        <v>3633</v>
      </c>
      <c r="D3879" s="72" t="s">
        <v>4155</v>
      </c>
      <c r="E3879" s="72" t="s">
        <v>235</v>
      </c>
      <c r="F3879" s="72" t="s">
        <v>235</v>
      </c>
      <c r="G3879" s="72" t="s">
        <v>252</v>
      </c>
    </row>
    <row r="3880" spans="1:7">
      <c r="A3880" s="72" t="s">
        <v>3633</v>
      </c>
      <c r="D3880" s="72" t="s">
        <v>4156</v>
      </c>
      <c r="E3880" s="72" t="s">
        <v>235</v>
      </c>
      <c r="F3880" s="72" t="s">
        <v>235</v>
      </c>
      <c r="G3880" s="72" t="s">
        <v>252</v>
      </c>
    </row>
    <row r="3881" spans="1:7">
      <c r="A3881" s="72" t="s">
        <v>3633</v>
      </c>
      <c r="D3881" s="72" t="s">
        <v>4157</v>
      </c>
      <c r="E3881" s="72">
        <v>-30</v>
      </c>
      <c r="F3881" s="72" t="s">
        <v>235</v>
      </c>
      <c r="G3881" s="72" t="s">
        <v>242</v>
      </c>
    </row>
    <row r="3882" spans="1:7">
      <c r="A3882" s="72" t="s">
        <v>3633</v>
      </c>
      <c r="D3882" s="72" t="s">
        <v>4158</v>
      </c>
      <c r="E3882" s="72">
        <v>-3</v>
      </c>
      <c r="F3882" s="72">
        <v>3</v>
      </c>
      <c r="G3882" s="72" t="s">
        <v>242</v>
      </c>
    </row>
    <row r="3883" spans="1:7">
      <c r="A3883" s="72" t="s">
        <v>3633</v>
      </c>
      <c r="D3883" s="72" t="s">
        <v>4159</v>
      </c>
      <c r="E3883" s="72">
        <v>-15</v>
      </c>
      <c r="F3883" s="72">
        <v>15</v>
      </c>
      <c r="G3883" s="72" t="s">
        <v>1862</v>
      </c>
    </row>
    <row r="3884" spans="1:7">
      <c r="A3884" s="72" t="s">
        <v>3633</v>
      </c>
      <c r="D3884" s="72" t="s">
        <v>4160</v>
      </c>
      <c r="E3884" s="72" t="s">
        <v>235</v>
      </c>
      <c r="F3884" s="72" t="s">
        <v>235</v>
      </c>
      <c r="G3884" s="72" t="s">
        <v>252</v>
      </c>
    </row>
    <row r="3885" spans="1:7">
      <c r="A3885" s="72" t="s">
        <v>3633</v>
      </c>
      <c r="D3885" s="72" t="s">
        <v>4161</v>
      </c>
      <c r="E3885" s="72" t="s">
        <v>235</v>
      </c>
      <c r="F3885" s="72" t="s">
        <v>235</v>
      </c>
      <c r="G3885" s="72" t="s">
        <v>252</v>
      </c>
    </row>
    <row r="3886" spans="1:7">
      <c r="A3886" s="72" t="s">
        <v>3633</v>
      </c>
      <c r="D3886" s="72" t="s">
        <v>4162</v>
      </c>
      <c r="E3886" s="72">
        <v>-30</v>
      </c>
      <c r="F3886" s="72" t="s">
        <v>235</v>
      </c>
      <c r="G3886" s="72" t="s">
        <v>242</v>
      </c>
    </row>
    <row r="3887" spans="1:7">
      <c r="A3887" s="72" t="s">
        <v>3633</v>
      </c>
      <c r="D3887" s="72" t="s">
        <v>4163</v>
      </c>
      <c r="E3887" s="72">
        <v>-3</v>
      </c>
      <c r="F3887" s="72">
        <v>3</v>
      </c>
      <c r="G3887" s="72" t="s">
        <v>242</v>
      </c>
    </row>
    <row r="3888" spans="1:7">
      <c r="A3888" s="72" t="s">
        <v>3633</v>
      </c>
      <c r="D3888" s="72" t="s">
        <v>4164</v>
      </c>
      <c r="E3888" s="72">
        <v>-15</v>
      </c>
      <c r="F3888" s="72">
        <v>15</v>
      </c>
      <c r="G3888" s="72" t="s">
        <v>1862</v>
      </c>
    </row>
    <row r="3889" spans="1:7">
      <c r="A3889" s="72" t="s">
        <v>3633</v>
      </c>
      <c r="D3889" s="72" t="s">
        <v>4165</v>
      </c>
      <c r="E3889" s="72" t="s">
        <v>235</v>
      </c>
      <c r="F3889" s="72" t="s">
        <v>235</v>
      </c>
      <c r="G3889" s="72" t="s">
        <v>252</v>
      </c>
    </row>
    <row r="3890" spans="1:7">
      <c r="A3890" s="72" t="s">
        <v>3633</v>
      </c>
      <c r="D3890" s="72" t="s">
        <v>4166</v>
      </c>
      <c r="E3890" s="72" t="s">
        <v>235</v>
      </c>
      <c r="F3890" s="72" t="s">
        <v>235</v>
      </c>
      <c r="G3890" s="72" t="s">
        <v>252</v>
      </c>
    </row>
    <row r="3891" spans="1:7">
      <c r="A3891" s="72" t="s">
        <v>3633</v>
      </c>
      <c r="D3891" s="72" t="s">
        <v>4167</v>
      </c>
      <c r="E3891" s="72">
        <v>-30</v>
      </c>
      <c r="F3891" s="72" t="s">
        <v>235</v>
      </c>
      <c r="G3891" s="72" t="s">
        <v>242</v>
      </c>
    </row>
    <row r="3892" spans="1:7">
      <c r="A3892" s="72" t="s">
        <v>3633</v>
      </c>
      <c r="D3892" s="72" t="s">
        <v>4168</v>
      </c>
      <c r="E3892" s="72">
        <v>-3</v>
      </c>
      <c r="F3892" s="72">
        <v>3</v>
      </c>
      <c r="G3892" s="72" t="s">
        <v>242</v>
      </c>
    </row>
    <row r="3893" spans="1:7">
      <c r="A3893" s="72" t="s">
        <v>3633</v>
      </c>
      <c r="D3893" s="72" t="s">
        <v>4169</v>
      </c>
      <c r="E3893" s="72">
        <v>-15</v>
      </c>
      <c r="F3893" s="72">
        <v>15</v>
      </c>
      <c r="G3893" s="72" t="s">
        <v>1862</v>
      </c>
    </row>
    <row r="3894" spans="1:7">
      <c r="A3894" s="72" t="s">
        <v>3633</v>
      </c>
      <c r="D3894" s="72" t="s">
        <v>4170</v>
      </c>
      <c r="E3894" s="72" t="s">
        <v>235</v>
      </c>
      <c r="F3894" s="72" t="s">
        <v>235</v>
      </c>
      <c r="G3894" s="72" t="s">
        <v>252</v>
      </c>
    </row>
    <row r="3895" spans="1:7">
      <c r="A3895" s="72" t="s">
        <v>3633</v>
      </c>
      <c r="D3895" s="72" t="s">
        <v>4171</v>
      </c>
      <c r="E3895" s="72" t="s">
        <v>235</v>
      </c>
      <c r="F3895" s="72" t="s">
        <v>235</v>
      </c>
      <c r="G3895" s="72" t="s">
        <v>252</v>
      </c>
    </row>
    <row r="3896" spans="1:7">
      <c r="A3896" s="72" t="s">
        <v>3633</v>
      </c>
      <c r="D3896" s="72" t="s">
        <v>4172</v>
      </c>
      <c r="E3896" s="72">
        <v>-30</v>
      </c>
      <c r="F3896" s="72" t="s">
        <v>235</v>
      </c>
      <c r="G3896" s="72" t="s">
        <v>242</v>
      </c>
    </row>
    <row r="3897" spans="1:7">
      <c r="A3897" s="72" t="s">
        <v>3633</v>
      </c>
      <c r="D3897" s="72" t="s">
        <v>4173</v>
      </c>
      <c r="E3897" s="72">
        <v>-3</v>
      </c>
      <c r="F3897" s="72">
        <v>3</v>
      </c>
      <c r="G3897" s="72" t="s">
        <v>242</v>
      </c>
    </row>
    <row r="3898" spans="1:7">
      <c r="A3898" s="72" t="s">
        <v>3633</v>
      </c>
      <c r="D3898" s="72" t="s">
        <v>4174</v>
      </c>
      <c r="E3898" s="72">
        <v>-15</v>
      </c>
      <c r="F3898" s="72">
        <v>15</v>
      </c>
      <c r="G3898" s="72" t="s">
        <v>1862</v>
      </c>
    </row>
    <row r="3899" spans="1:7">
      <c r="A3899" s="72" t="s">
        <v>3633</v>
      </c>
      <c r="D3899" s="72" t="s">
        <v>4175</v>
      </c>
      <c r="E3899" s="72" t="s">
        <v>235</v>
      </c>
      <c r="F3899" s="72" t="s">
        <v>235</v>
      </c>
      <c r="G3899" s="72" t="s">
        <v>252</v>
      </c>
    </row>
    <row r="3900" spans="1:7">
      <c r="A3900" s="72" t="s">
        <v>3633</v>
      </c>
      <c r="D3900" s="72" t="s">
        <v>4176</v>
      </c>
      <c r="E3900" s="72" t="s">
        <v>235</v>
      </c>
      <c r="F3900" s="72" t="s">
        <v>235</v>
      </c>
      <c r="G3900" s="72" t="s">
        <v>252</v>
      </c>
    </row>
    <row r="3901" spans="1:7">
      <c r="A3901" s="72" t="s">
        <v>3633</v>
      </c>
      <c r="D3901" s="72" t="s">
        <v>4177</v>
      </c>
      <c r="E3901" s="72">
        <v>-30</v>
      </c>
      <c r="F3901" s="72" t="s">
        <v>235</v>
      </c>
      <c r="G3901" s="72" t="s">
        <v>242</v>
      </c>
    </row>
    <row r="3902" spans="1:7">
      <c r="A3902" s="72" t="s">
        <v>3633</v>
      </c>
      <c r="D3902" s="72" t="s">
        <v>4178</v>
      </c>
      <c r="E3902" s="72">
        <v>-3</v>
      </c>
      <c r="F3902" s="72">
        <v>3</v>
      </c>
      <c r="G3902" s="72" t="s">
        <v>242</v>
      </c>
    </row>
    <row r="3903" spans="1:7">
      <c r="A3903" s="72" t="s">
        <v>3633</v>
      </c>
      <c r="D3903" s="72" t="s">
        <v>4179</v>
      </c>
      <c r="E3903" s="72">
        <v>-15</v>
      </c>
      <c r="F3903" s="72">
        <v>15</v>
      </c>
      <c r="G3903" s="72" t="s">
        <v>1862</v>
      </c>
    </row>
    <row r="3904" spans="1:7">
      <c r="A3904" s="72" t="s">
        <v>3633</v>
      </c>
      <c r="D3904" s="72" t="s">
        <v>4180</v>
      </c>
      <c r="E3904" s="72" t="s">
        <v>235</v>
      </c>
      <c r="F3904" s="72" t="s">
        <v>235</v>
      </c>
      <c r="G3904" s="72" t="s">
        <v>252</v>
      </c>
    </row>
    <row r="3905" spans="1:7">
      <c r="A3905" s="72" t="s">
        <v>3633</v>
      </c>
      <c r="D3905" s="72" t="s">
        <v>4181</v>
      </c>
      <c r="E3905" s="72" t="s">
        <v>235</v>
      </c>
      <c r="F3905" s="72" t="s">
        <v>235</v>
      </c>
      <c r="G3905" s="72" t="s">
        <v>252</v>
      </c>
    </row>
    <row r="3906" spans="1:7">
      <c r="A3906" s="72" t="s">
        <v>3633</v>
      </c>
      <c r="D3906" s="72" t="s">
        <v>4182</v>
      </c>
      <c r="E3906" s="72">
        <v>-30</v>
      </c>
      <c r="F3906" s="72" t="s">
        <v>235</v>
      </c>
      <c r="G3906" s="72" t="s">
        <v>242</v>
      </c>
    </row>
    <row r="3907" spans="1:7">
      <c r="A3907" s="72" t="s">
        <v>3633</v>
      </c>
      <c r="D3907" s="72" t="s">
        <v>4183</v>
      </c>
      <c r="E3907" s="72">
        <v>-3</v>
      </c>
      <c r="F3907" s="72">
        <v>3</v>
      </c>
      <c r="G3907" s="72" t="s">
        <v>242</v>
      </c>
    </row>
    <row r="3908" spans="1:7">
      <c r="A3908" s="72" t="s">
        <v>3633</v>
      </c>
      <c r="D3908" s="72" t="s">
        <v>4184</v>
      </c>
      <c r="E3908" s="72">
        <v>-15</v>
      </c>
      <c r="F3908" s="72">
        <v>15</v>
      </c>
      <c r="G3908" s="72" t="s">
        <v>1862</v>
      </c>
    </row>
    <row r="3909" spans="1:7">
      <c r="A3909" s="72" t="s">
        <v>3633</v>
      </c>
      <c r="D3909" s="72" t="s">
        <v>4185</v>
      </c>
      <c r="E3909" s="72" t="s">
        <v>235</v>
      </c>
      <c r="F3909" s="72" t="s">
        <v>235</v>
      </c>
      <c r="G3909" s="72" t="s">
        <v>252</v>
      </c>
    </row>
    <row r="3910" spans="1:7">
      <c r="A3910" s="72" t="s">
        <v>3633</v>
      </c>
      <c r="D3910" s="72" t="s">
        <v>4186</v>
      </c>
      <c r="E3910" s="72" t="s">
        <v>235</v>
      </c>
      <c r="F3910" s="72" t="s">
        <v>235</v>
      </c>
      <c r="G3910" s="72" t="s">
        <v>252</v>
      </c>
    </row>
    <row r="3911" spans="1:7">
      <c r="A3911" s="72" t="s">
        <v>3633</v>
      </c>
      <c r="D3911" s="72" t="s">
        <v>4187</v>
      </c>
      <c r="E3911" s="72">
        <v>-30</v>
      </c>
      <c r="F3911" s="72" t="s">
        <v>235</v>
      </c>
      <c r="G3911" s="72" t="s">
        <v>242</v>
      </c>
    </row>
    <row r="3912" spans="1:7">
      <c r="A3912" s="72" t="s">
        <v>3633</v>
      </c>
      <c r="D3912" s="72" t="s">
        <v>4188</v>
      </c>
      <c r="E3912" s="72">
        <v>-3</v>
      </c>
      <c r="F3912" s="72">
        <v>3</v>
      </c>
      <c r="G3912" s="72" t="s">
        <v>242</v>
      </c>
    </row>
    <row r="3913" spans="1:7">
      <c r="A3913" s="72" t="s">
        <v>3633</v>
      </c>
      <c r="D3913" s="72" t="s">
        <v>4189</v>
      </c>
      <c r="E3913" s="72">
        <v>-15</v>
      </c>
      <c r="F3913" s="72">
        <v>15</v>
      </c>
      <c r="G3913" s="72" t="s">
        <v>1862</v>
      </c>
    </row>
    <row r="3914" spans="1:7">
      <c r="A3914" s="72" t="s">
        <v>3633</v>
      </c>
      <c r="D3914" s="72" t="s">
        <v>4190</v>
      </c>
      <c r="E3914" s="72" t="s">
        <v>235</v>
      </c>
      <c r="F3914" s="72" t="s">
        <v>235</v>
      </c>
      <c r="G3914" s="72" t="s">
        <v>252</v>
      </c>
    </row>
    <row r="3915" spans="1:7">
      <c r="A3915" s="72" t="s">
        <v>3633</v>
      </c>
      <c r="D3915" s="72" t="s">
        <v>4191</v>
      </c>
      <c r="E3915" s="72" t="s">
        <v>235</v>
      </c>
      <c r="F3915" s="72" t="s">
        <v>235</v>
      </c>
      <c r="G3915" s="72" t="s">
        <v>252</v>
      </c>
    </row>
    <row r="3916" spans="1:7">
      <c r="A3916" s="72" t="s">
        <v>3633</v>
      </c>
      <c r="D3916" s="72" t="s">
        <v>4192</v>
      </c>
      <c r="E3916" s="72">
        <v>-30</v>
      </c>
      <c r="F3916" s="72" t="s">
        <v>235</v>
      </c>
      <c r="G3916" s="72" t="s">
        <v>242</v>
      </c>
    </row>
    <row r="3917" spans="1:7">
      <c r="A3917" s="72" t="s">
        <v>3633</v>
      </c>
      <c r="D3917" s="72" t="s">
        <v>4193</v>
      </c>
      <c r="E3917" s="72">
        <v>-3</v>
      </c>
      <c r="F3917" s="72">
        <v>3</v>
      </c>
      <c r="G3917" s="72" t="s">
        <v>242</v>
      </c>
    </row>
    <row r="3918" spans="1:7">
      <c r="A3918" s="72" t="s">
        <v>3633</v>
      </c>
      <c r="D3918" s="72" t="s">
        <v>4194</v>
      </c>
      <c r="E3918" s="72">
        <v>-15</v>
      </c>
      <c r="F3918" s="72">
        <v>15</v>
      </c>
      <c r="G3918" s="72" t="s">
        <v>1862</v>
      </c>
    </row>
    <row r="3919" spans="1:7">
      <c r="A3919" s="72" t="s">
        <v>3633</v>
      </c>
      <c r="D3919" s="72" t="s">
        <v>4195</v>
      </c>
      <c r="E3919" s="72" t="s">
        <v>235</v>
      </c>
      <c r="F3919" s="72" t="s">
        <v>235</v>
      </c>
      <c r="G3919" s="72" t="s">
        <v>252</v>
      </c>
    </row>
    <row r="3920" spans="1:7">
      <c r="A3920" s="72" t="s">
        <v>3633</v>
      </c>
      <c r="D3920" s="72" t="s">
        <v>4196</v>
      </c>
      <c r="E3920" s="72" t="s">
        <v>235</v>
      </c>
      <c r="F3920" s="72" t="s">
        <v>235</v>
      </c>
      <c r="G3920" s="72" t="s">
        <v>252</v>
      </c>
    </row>
    <row r="3921" spans="1:7">
      <c r="A3921" s="72" t="s">
        <v>3633</v>
      </c>
      <c r="D3921" s="72" t="s">
        <v>4197</v>
      </c>
      <c r="E3921" s="72">
        <v>-30</v>
      </c>
      <c r="F3921" s="72" t="s">
        <v>235</v>
      </c>
      <c r="G3921" s="72" t="s">
        <v>242</v>
      </c>
    </row>
    <row r="3922" spans="1:7">
      <c r="A3922" s="72" t="s">
        <v>3633</v>
      </c>
      <c r="D3922" s="72" t="s">
        <v>4198</v>
      </c>
      <c r="E3922" s="72">
        <v>-3</v>
      </c>
      <c r="F3922" s="72">
        <v>3</v>
      </c>
      <c r="G3922" s="72" t="s">
        <v>242</v>
      </c>
    </row>
    <row r="3923" spans="1:7">
      <c r="A3923" s="72" t="s">
        <v>3633</v>
      </c>
      <c r="D3923" s="72" t="s">
        <v>4199</v>
      </c>
      <c r="E3923" s="72">
        <v>-15</v>
      </c>
      <c r="F3923" s="72">
        <v>15</v>
      </c>
      <c r="G3923" s="72" t="s">
        <v>1862</v>
      </c>
    </row>
    <row r="3924" spans="1:7">
      <c r="A3924" s="72" t="s">
        <v>3633</v>
      </c>
      <c r="D3924" s="72" t="s">
        <v>4200</v>
      </c>
      <c r="E3924" s="72" t="s">
        <v>235</v>
      </c>
      <c r="F3924" s="72" t="s">
        <v>235</v>
      </c>
      <c r="G3924" s="72" t="s">
        <v>252</v>
      </c>
    </row>
    <row r="3925" spans="1:7">
      <c r="A3925" s="72" t="s">
        <v>3633</v>
      </c>
      <c r="D3925" s="72" t="s">
        <v>4201</v>
      </c>
      <c r="E3925" s="72" t="s">
        <v>235</v>
      </c>
      <c r="F3925" s="72" t="s">
        <v>235</v>
      </c>
      <c r="G3925" s="72" t="s">
        <v>252</v>
      </c>
    </row>
    <row r="3926" spans="1:7">
      <c r="A3926" s="72" t="s">
        <v>3633</v>
      </c>
      <c r="D3926" s="72" t="s">
        <v>4202</v>
      </c>
      <c r="E3926" s="72">
        <v>-30</v>
      </c>
      <c r="F3926" s="72" t="s">
        <v>235</v>
      </c>
      <c r="G3926" s="72" t="s">
        <v>242</v>
      </c>
    </row>
    <row r="3927" spans="1:7">
      <c r="A3927" s="72" t="s">
        <v>3633</v>
      </c>
      <c r="D3927" s="72" t="s">
        <v>4203</v>
      </c>
      <c r="E3927" s="72">
        <v>-3</v>
      </c>
      <c r="F3927" s="72">
        <v>3</v>
      </c>
      <c r="G3927" s="72" t="s">
        <v>242</v>
      </c>
    </row>
    <row r="3928" spans="1:7">
      <c r="A3928" s="72" t="s">
        <v>3633</v>
      </c>
      <c r="D3928" s="72" t="s">
        <v>4204</v>
      </c>
      <c r="E3928" s="72">
        <v>-15</v>
      </c>
      <c r="F3928" s="72">
        <v>15</v>
      </c>
      <c r="G3928" s="72" t="s">
        <v>1862</v>
      </c>
    </row>
    <row r="3929" spans="1:7">
      <c r="A3929" s="72" t="s">
        <v>3633</v>
      </c>
      <c r="D3929" s="72" t="s">
        <v>4205</v>
      </c>
      <c r="E3929" s="72" t="s">
        <v>235</v>
      </c>
      <c r="F3929" s="72" t="s">
        <v>235</v>
      </c>
      <c r="G3929" s="72" t="s">
        <v>252</v>
      </c>
    </row>
    <row r="3930" spans="1:7">
      <c r="A3930" s="72" t="s">
        <v>3633</v>
      </c>
      <c r="D3930" s="72" t="s">
        <v>4206</v>
      </c>
      <c r="E3930" s="72" t="s">
        <v>235</v>
      </c>
      <c r="F3930" s="72" t="s">
        <v>235</v>
      </c>
      <c r="G3930" s="72" t="s">
        <v>252</v>
      </c>
    </row>
    <row r="3931" spans="1:7">
      <c r="A3931" s="72" t="s">
        <v>3633</v>
      </c>
      <c r="D3931" s="72" t="s">
        <v>4207</v>
      </c>
      <c r="E3931" s="72">
        <v>-30</v>
      </c>
      <c r="F3931" s="72" t="s">
        <v>235</v>
      </c>
      <c r="G3931" s="72" t="s">
        <v>242</v>
      </c>
    </row>
    <row r="3932" spans="1:7">
      <c r="A3932" s="72" t="s">
        <v>3633</v>
      </c>
      <c r="D3932" s="72" t="s">
        <v>4208</v>
      </c>
      <c r="E3932" s="72">
        <v>-3</v>
      </c>
      <c r="F3932" s="72">
        <v>3</v>
      </c>
      <c r="G3932" s="72" t="s">
        <v>242</v>
      </c>
    </row>
    <row r="3933" spans="1:7">
      <c r="A3933" s="72" t="s">
        <v>3633</v>
      </c>
      <c r="D3933" s="72" t="s">
        <v>4209</v>
      </c>
      <c r="E3933" s="72">
        <v>-15</v>
      </c>
      <c r="F3933" s="72">
        <v>15</v>
      </c>
      <c r="G3933" s="72" t="s">
        <v>1862</v>
      </c>
    </row>
    <row r="3934" spans="1:7">
      <c r="A3934" s="72" t="s">
        <v>3633</v>
      </c>
      <c r="D3934" s="72" t="s">
        <v>4210</v>
      </c>
      <c r="E3934" s="72" t="s">
        <v>235</v>
      </c>
      <c r="F3934" s="72" t="s">
        <v>235</v>
      </c>
      <c r="G3934" s="72" t="s">
        <v>252</v>
      </c>
    </row>
    <row r="3935" spans="1:7">
      <c r="A3935" s="72" t="s">
        <v>3633</v>
      </c>
      <c r="D3935" s="72" t="s">
        <v>4211</v>
      </c>
      <c r="E3935" s="72" t="s">
        <v>235</v>
      </c>
      <c r="F3935" s="72" t="s">
        <v>235</v>
      </c>
      <c r="G3935" s="72" t="s">
        <v>252</v>
      </c>
    </row>
    <row r="3936" spans="1:7">
      <c r="A3936" s="72" t="s">
        <v>3633</v>
      </c>
      <c r="D3936" s="72" t="s">
        <v>4212</v>
      </c>
      <c r="E3936" s="72">
        <v>-30</v>
      </c>
      <c r="F3936" s="72" t="s">
        <v>235</v>
      </c>
      <c r="G3936" s="72" t="s">
        <v>242</v>
      </c>
    </row>
    <row r="3937" spans="1:7">
      <c r="A3937" s="72" t="s">
        <v>3633</v>
      </c>
      <c r="D3937" s="72" t="s">
        <v>4213</v>
      </c>
      <c r="E3937" s="72">
        <v>-3</v>
      </c>
      <c r="F3937" s="72">
        <v>3</v>
      </c>
      <c r="G3937" s="72" t="s">
        <v>242</v>
      </c>
    </row>
    <row r="3938" spans="1:7">
      <c r="A3938" s="72" t="s">
        <v>3633</v>
      </c>
      <c r="D3938" s="72" t="s">
        <v>4214</v>
      </c>
      <c r="E3938" s="72">
        <v>-15</v>
      </c>
      <c r="F3938" s="72">
        <v>15</v>
      </c>
      <c r="G3938" s="72" t="s">
        <v>1862</v>
      </c>
    </row>
    <row r="3939" spans="1:7">
      <c r="A3939" s="72" t="s">
        <v>3633</v>
      </c>
      <c r="D3939" s="72" t="s">
        <v>4215</v>
      </c>
      <c r="E3939" s="72" t="s">
        <v>235</v>
      </c>
      <c r="F3939" s="72" t="s">
        <v>235</v>
      </c>
      <c r="G3939" s="72" t="s">
        <v>252</v>
      </c>
    </row>
    <row r="3940" spans="1:7">
      <c r="A3940" s="72" t="s">
        <v>3633</v>
      </c>
      <c r="D3940" s="72" t="s">
        <v>4216</v>
      </c>
      <c r="E3940" s="72" t="s">
        <v>235</v>
      </c>
      <c r="F3940" s="72" t="s">
        <v>235</v>
      </c>
      <c r="G3940" s="72" t="s">
        <v>252</v>
      </c>
    </row>
    <row r="3941" spans="1:7">
      <c r="A3941" s="72" t="s">
        <v>3633</v>
      </c>
      <c r="D3941" s="72" t="s">
        <v>4217</v>
      </c>
      <c r="E3941" s="72">
        <v>-30</v>
      </c>
      <c r="F3941" s="72" t="s">
        <v>235</v>
      </c>
      <c r="G3941" s="72" t="s">
        <v>242</v>
      </c>
    </row>
    <row r="3942" spans="1:7">
      <c r="A3942" s="72" t="s">
        <v>3633</v>
      </c>
      <c r="D3942" s="72" t="s">
        <v>4218</v>
      </c>
      <c r="E3942" s="72">
        <v>-3</v>
      </c>
      <c r="F3942" s="72">
        <v>3</v>
      </c>
      <c r="G3942" s="72" t="s">
        <v>242</v>
      </c>
    </row>
    <row r="3943" spans="1:7">
      <c r="A3943" s="72" t="s">
        <v>3633</v>
      </c>
      <c r="D3943" s="72" t="s">
        <v>4219</v>
      </c>
      <c r="E3943" s="72">
        <v>-15</v>
      </c>
      <c r="F3943" s="72">
        <v>15</v>
      </c>
      <c r="G3943" s="72" t="s">
        <v>1862</v>
      </c>
    </row>
    <row r="3944" spans="1:7">
      <c r="A3944" s="72" t="s">
        <v>3633</v>
      </c>
      <c r="D3944" s="72" t="s">
        <v>4220</v>
      </c>
      <c r="E3944" s="72" t="s">
        <v>235</v>
      </c>
      <c r="F3944" s="72" t="s">
        <v>235</v>
      </c>
      <c r="G3944" s="72" t="s">
        <v>252</v>
      </c>
    </row>
    <row r="3945" spans="1:7">
      <c r="A3945" s="72" t="s">
        <v>3633</v>
      </c>
      <c r="D3945" s="72" t="s">
        <v>4221</v>
      </c>
      <c r="E3945" s="72" t="s">
        <v>235</v>
      </c>
      <c r="F3945" s="72" t="s">
        <v>235</v>
      </c>
      <c r="G3945" s="72" t="s">
        <v>252</v>
      </c>
    </row>
    <row r="3946" spans="1:7">
      <c r="A3946" s="72" t="s">
        <v>3633</v>
      </c>
      <c r="D3946" s="72" t="s">
        <v>4222</v>
      </c>
      <c r="E3946" s="72">
        <v>-30</v>
      </c>
      <c r="F3946" s="72" t="s">
        <v>235</v>
      </c>
      <c r="G3946" s="72" t="s">
        <v>242</v>
      </c>
    </row>
    <row r="3947" spans="1:7">
      <c r="A3947" s="72" t="s">
        <v>3633</v>
      </c>
      <c r="D3947" s="72" t="s">
        <v>4223</v>
      </c>
      <c r="E3947" s="72">
        <v>-3</v>
      </c>
      <c r="F3947" s="72">
        <v>3</v>
      </c>
      <c r="G3947" s="72" t="s">
        <v>242</v>
      </c>
    </row>
    <row r="3948" spans="1:7">
      <c r="A3948" s="72" t="s">
        <v>3633</v>
      </c>
      <c r="D3948" s="72" t="s">
        <v>4224</v>
      </c>
      <c r="E3948" s="72">
        <v>-15</v>
      </c>
      <c r="F3948" s="72">
        <v>15</v>
      </c>
      <c r="G3948" s="72" t="s">
        <v>1862</v>
      </c>
    </row>
    <row r="3949" spans="1:7">
      <c r="A3949" s="72" t="s">
        <v>3633</v>
      </c>
      <c r="D3949" s="72" t="s">
        <v>4225</v>
      </c>
      <c r="E3949" s="72" t="s">
        <v>235</v>
      </c>
      <c r="F3949" s="72" t="s">
        <v>235</v>
      </c>
      <c r="G3949" s="72" t="s">
        <v>252</v>
      </c>
    </row>
    <row r="3950" spans="1:7">
      <c r="A3950" s="72" t="s">
        <v>3633</v>
      </c>
      <c r="D3950" s="72" t="s">
        <v>4226</v>
      </c>
      <c r="E3950" s="72" t="s">
        <v>235</v>
      </c>
      <c r="F3950" s="72" t="s">
        <v>235</v>
      </c>
      <c r="G3950" s="72" t="s">
        <v>252</v>
      </c>
    </row>
    <row r="3951" spans="1:7">
      <c r="A3951" s="72" t="s">
        <v>3633</v>
      </c>
      <c r="D3951" s="72" t="s">
        <v>4227</v>
      </c>
      <c r="E3951" s="72">
        <v>-30</v>
      </c>
      <c r="F3951" s="72" t="s">
        <v>235</v>
      </c>
      <c r="G3951" s="72" t="s">
        <v>242</v>
      </c>
    </row>
    <row r="3952" spans="1:7">
      <c r="A3952" s="72" t="s">
        <v>3633</v>
      </c>
      <c r="D3952" s="72" t="s">
        <v>4228</v>
      </c>
      <c r="E3952" s="72">
        <v>-3</v>
      </c>
      <c r="F3952" s="72">
        <v>3</v>
      </c>
      <c r="G3952" s="72" t="s">
        <v>242</v>
      </c>
    </row>
    <row r="3953" spans="1:7">
      <c r="A3953" s="72" t="s">
        <v>3633</v>
      </c>
      <c r="D3953" s="72" t="s">
        <v>4229</v>
      </c>
      <c r="E3953" s="72">
        <v>-15</v>
      </c>
      <c r="F3953" s="72">
        <v>15</v>
      </c>
      <c r="G3953" s="72" t="s">
        <v>1862</v>
      </c>
    </row>
    <row r="3954" spans="1:7">
      <c r="A3954" s="72" t="s">
        <v>3633</v>
      </c>
      <c r="D3954" s="72" t="s">
        <v>4230</v>
      </c>
      <c r="E3954" s="72" t="s">
        <v>235</v>
      </c>
      <c r="F3954" s="72" t="s">
        <v>235</v>
      </c>
      <c r="G3954" s="72" t="s">
        <v>252</v>
      </c>
    </row>
    <row r="3955" spans="1:7">
      <c r="A3955" s="72" t="s">
        <v>3633</v>
      </c>
      <c r="D3955" s="72" t="s">
        <v>4231</v>
      </c>
      <c r="E3955" s="72" t="s">
        <v>235</v>
      </c>
      <c r="F3955" s="72" t="s">
        <v>235</v>
      </c>
      <c r="G3955" s="72" t="s">
        <v>252</v>
      </c>
    </row>
    <row r="3956" spans="1:7">
      <c r="A3956" s="72" t="s">
        <v>3633</v>
      </c>
      <c r="D3956" s="72" t="s">
        <v>4232</v>
      </c>
      <c r="E3956" s="72">
        <v>-30</v>
      </c>
      <c r="F3956" s="72" t="s">
        <v>235</v>
      </c>
      <c r="G3956" s="72" t="s">
        <v>242</v>
      </c>
    </row>
    <row r="3957" spans="1:7">
      <c r="A3957" s="72" t="s">
        <v>3633</v>
      </c>
      <c r="D3957" s="72" t="s">
        <v>4233</v>
      </c>
      <c r="E3957" s="72">
        <v>-3</v>
      </c>
      <c r="F3957" s="72">
        <v>3</v>
      </c>
      <c r="G3957" s="72" t="s">
        <v>242</v>
      </c>
    </row>
    <row r="3958" spans="1:7">
      <c r="A3958" s="72" t="s">
        <v>3633</v>
      </c>
      <c r="D3958" s="72" t="s">
        <v>4234</v>
      </c>
      <c r="E3958" s="72">
        <v>-15</v>
      </c>
      <c r="F3958" s="72">
        <v>15</v>
      </c>
      <c r="G3958" s="72" t="s">
        <v>1862</v>
      </c>
    </row>
    <row r="3959" spans="1:7">
      <c r="A3959" s="72" t="s">
        <v>3633</v>
      </c>
      <c r="D3959" s="72" t="s">
        <v>4235</v>
      </c>
      <c r="E3959" s="72" t="s">
        <v>235</v>
      </c>
      <c r="F3959" s="72" t="s">
        <v>235</v>
      </c>
      <c r="G3959" s="72" t="s">
        <v>252</v>
      </c>
    </row>
    <row r="3960" spans="1:7">
      <c r="A3960" s="72" t="s">
        <v>3633</v>
      </c>
      <c r="D3960" s="72" t="s">
        <v>4236</v>
      </c>
      <c r="E3960" s="72" t="s">
        <v>235</v>
      </c>
      <c r="F3960" s="72" t="s">
        <v>235</v>
      </c>
      <c r="G3960" s="72" t="s">
        <v>252</v>
      </c>
    </row>
    <row r="3961" spans="1:7">
      <c r="A3961" s="72" t="s">
        <v>3633</v>
      </c>
      <c r="D3961" s="72" t="s">
        <v>4237</v>
      </c>
      <c r="E3961" s="72">
        <v>-30</v>
      </c>
      <c r="F3961" s="72" t="s">
        <v>235</v>
      </c>
      <c r="G3961" s="72" t="s">
        <v>242</v>
      </c>
    </row>
    <row r="3962" spans="1:7">
      <c r="A3962" s="72" t="s">
        <v>3633</v>
      </c>
      <c r="D3962" s="72" t="s">
        <v>4238</v>
      </c>
      <c r="E3962" s="72">
        <v>-3</v>
      </c>
      <c r="F3962" s="72">
        <v>3</v>
      </c>
      <c r="G3962" s="72" t="s">
        <v>242</v>
      </c>
    </row>
    <row r="3963" spans="1:7">
      <c r="A3963" s="72" t="s">
        <v>3633</v>
      </c>
      <c r="D3963" s="72" t="s">
        <v>4239</v>
      </c>
      <c r="E3963" s="72">
        <v>-15</v>
      </c>
      <c r="F3963" s="72">
        <v>15</v>
      </c>
      <c r="G3963" s="72" t="s">
        <v>1862</v>
      </c>
    </row>
    <row r="3964" spans="1:7">
      <c r="A3964" s="72" t="s">
        <v>3633</v>
      </c>
      <c r="D3964" s="72" t="s">
        <v>4240</v>
      </c>
      <c r="E3964" s="72" t="s">
        <v>235</v>
      </c>
      <c r="F3964" s="72" t="s">
        <v>235</v>
      </c>
      <c r="G3964" s="72" t="s">
        <v>252</v>
      </c>
    </row>
    <row r="3965" spans="1:7">
      <c r="A3965" s="72" t="s">
        <v>3633</v>
      </c>
      <c r="D3965" s="72" t="s">
        <v>4241</v>
      </c>
      <c r="E3965" s="72" t="s">
        <v>235</v>
      </c>
      <c r="F3965" s="72" t="s">
        <v>235</v>
      </c>
      <c r="G3965" s="72" t="s">
        <v>252</v>
      </c>
    </row>
    <row r="3966" spans="1:7">
      <c r="A3966" s="72" t="s">
        <v>3633</v>
      </c>
      <c r="D3966" s="72" t="s">
        <v>4242</v>
      </c>
      <c r="E3966" s="72">
        <v>-30</v>
      </c>
      <c r="F3966" s="72" t="s">
        <v>235</v>
      </c>
      <c r="G3966" s="72" t="s">
        <v>242</v>
      </c>
    </row>
    <row r="3967" spans="1:7">
      <c r="A3967" s="72" t="s">
        <v>3633</v>
      </c>
      <c r="D3967" s="72" t="s">
        <v>4243</v>
      </c>
      <c r="E3967" s="72">
        <v>-3</v>
      </c>
      <c r="F3967" s="72">
        <v>3</v>
      </c>
      <c r="G3967" s="72" t="s">
        <v>242</v>
      </c>
    </row>
    <row r="3968" spans="1:7">
      <c r="A3968" s="72" t="s">
        <v>3633</v>
      </c>
      <c r="D3968" s="72" t="s">
        <v>4244</v>
      </c>
      <c r="E3968" s="72">
        <v>-15</v>
      </c>
      <c r="F3968" s="72">
        <v>15</v>
      </c>
      <c r="G3968" s="72" t="s">
        <v>1862</v>
      </c>
    </row>
    <row r="3969" spans="1:7">
      <c r="A3969" s="72" t="s">
        <v>3633</v>
      </c>
      <c r="D3969" s="72" t="s">
        <v>4245</v>
      </c>
      <c r="E3969" s="72" t="s">
        <v>235</v>
      </c>
      <c r="F3969" s="72" t="s">
        <v>235</v>
      </c>
      <c r="G3969" s="72" t="s">
        <v>252</v>
      </c>
    </row>
    <row r="3970" spans="1:7">
      <c r="A3970" s="72" t="s">
        <v>3633</v>
      </c>
      <c r="D3970" s="72" t="s">
        <v>4246</v>
      </c>
      <c r="E3970" s="72" t="s">
        <v>235</v>
      </c>
      <c r="F3970" s="72" t="s">
        <v>235</v>
      </c>
      <c r="G3970" s="72" t="s">
        <v>252</v>
      </c>
    </row>
    <row r="3971" spans="1:7">
      <c r="A3971" s="72" t="s">
        <v>3633</v>
      </c>
      <c r="D3971" s="72" t="s">
        <v>4247</v>
      </c>
      <c r="E3971" s="72">
        <v>-30</v>
      </c>
      <c r="F3971" s="72" t="s">
        <v>235</v>
      </c>
      <c r="G3971" s="72" t="s">
        <v>242</v>
      </c>
    </row>
    <row r="3972" spans="1:7">
      <c r="A3972" s="72" t="s">
        <v>3633</v>
      </c>
      <c r="D3972" s="72" t="s">
        <v>4248</v>
      </c>
      <c r="E3972" s="72">
        <v>-3</v>
      </c>
      <c r="F3972" s="72">
        <v>3</v>
      </c>
      <c r="G3972" s="72" t="s">
        <v>242</v>
      </c>
    </row>
    <row r="3973" spans="1:7">
      <c r="A3973" s="72" t="s">
        <v>3633</v>
      </c>
      <c r="D3973" s="72" t="s">
        <v>4249</v>
      </c>
      <c r="E3973" s="72">
        <v>-15</v>
      </c>
      <c r="F3973" s="72">
        <v>15</v>
      </c>
      <c r="G3973" s="72" t="s">
        <v>1862</v>
      </c>
    </row>
    <row r="3974" spans="1:7">
      <c r="A3974" s="72" t="s">
        <v>3633</v>
      </c>
      <c r="D3974" s="72" t="s">
        <v>4250</v>
      </c>
      <c r="E3974" s="72" t="s">
        <v>235</v>
      </c>
      <c r="F3974" s="72" t="s">
        <v>235</v>
      </c>
      <c r="G3974" s="72" t="s">
        <v>252</v>
      </c>
    </row>
    <row r="3975" spans="1:7">
      <c r="A3975" s="72" t="s">
        <v>3633</v>
      </c>
      <c r="D3975" s="72" t="s">
        <v>4251</v>
      </c>
      <c r="E3975" s="72" t="s">
        <v>235</v>
      </c>
      <c r="F3975" s="72" t="s">
        <v>235</v>
      </c>
      <c r="G3975" s="72" t="s">
        <v>252</v>
      </c>
    </row>
    <row r="3976" spans="1:7">
      <c r="A3976" s="72" t="s">
        <v>3633</v>
      </c>
      <c r="D3976" s="72" t="s">
        <v>4252</v>
      </c>
      <c r="E3976" s="72">
        <v>-30</v>
      </c>
      <c r="F3976" s="72" t="s">
        <v>235</v>
      </c>
      <c r="G3976" s="72" t="s">
        <v>242</v>
      </c>
    </row>
    <row r="3977" spans="1:7">
      <c r="A3977" s="72" t="s">
        <v>3633</v>
      </c>
      <c r="D3977" s="72" t="s">
        <v>4253</v>
      </c>
      <c r="E3977" s="72">
        <v>-3</v>
      </c>
      <c r="F3977" s="72">
        <v>3</v>
      </c>
      <c r="G3977" s="72" t="s">
        <v>242</v>
      </c>
    </row>
    <row r="3978" spans="1:7">
      <c r="A3978" s="72" t="s">
        <v>3633</v>
      </c>
      <c r="D3978" s="72" t="s">
        <v>4254</v>
      </c>
      <c r="E3978" s="72">
        <v>-15</v>
      </c>
      <c r="F3978" s="72">
        <v>15</v>
      </c>
      <c r="G3978" s="72" t="s">
        <v>1862</v>
      </c>
    </row>
    <row r="3979" spans="1:7">
      <c r="A3979" s="72" t="s">
        <v>3633</v>
      </c>
      <c r="D3979" s="72" t="s">
        <v>4255</v>
      </c>
      <c r="E3979" s="72" t="s">
        <v>235</v>
      </c>
      <c r="F3979" s="72" t="s">
        <v>235</v>
      </c>
      <c r="G3979" s="72" t="s">
        <v>252</v>
      </c>
    </row>
    <row r="3980" spans="1:7">
      <c r="A3980" s="72" t="s">
        <v>3633</v>
      </c>
      <c r="D3980" s="72" t="s">
        <v>4256</v>
      </c>
      <c r="E3980" s="72" t="s">
        <v>235</v>
      </c>
      <c r="F3980" s="72" t="s">
        <v>235</v>
      </c>
      <c r="G3980" s="72" t="s">
        <v>252</v>
      </c>
    </row>
    <row r="3981" spans="1:7">
      <c r="A3981" s="72" t="s">
        <v>3633</v>
      </c>
      <c r="D3981" s="72" t="s">
        <v>4257</v>
      </c>
      <c r="E3981" s="72">
        <v>-30</v>
      </c>
      <c r="F3981" s="72" t="s">
        <v>235</v>
      </c>
      <c r="G3981" s="72" t="s">
        <v>242</v>
      </c>
    </row>
    <row r="3982" spans="1:7">
      <c r="A3982" s="72" t="s">
        <v>3633</v>
      </c>
      <c r="D3982" s="72" t="s">
        <v>4258</v>
      </c>
      <c r="E3982" s="72">
        <v>-3</v>
      </c>
      <c r="F3982" s="72">
        <v>3</v>
      </c>
      <c r="G3982" s="72" t="s">
        <v>242</v>
      </c>
    </row>
    <row r="3983" spans="1:7">
      <c r="A3983" s="72" t="s">
        <v>3633</v>
      </c>
      <c r="D3983" s="72" t="s">
        <v>4259</v>
      </c>
      <c r="E3983" s="72">
        <v>-15</v>
      </c>
      <c r="F3983" s="72">
        <v>15</v>
      </c>
      <c r="G3983" s="72" t="s">
        <v>1862</v>
      </c>
    </row>
    <row r="3984" spans="1:7">
      <c r="A3984" s="72" t="s">
        <v>3633</v>
      </c>
      <c r="D3984" s="72" t="s">
        <v>4260</v>
      </c>
      <c r="E3984" s="72" t="s">
        <v>235</v>
      </c>
      <c r="F3984" s="72" t="s">
        <v>235</v>
      </c>
      <c r="G3984" s="72" t="s">
        <v>252</v>
      </c>
    </row>
    <row r="3985" spans="1:7">
      <c r="A3985" s="72" t="s">
        <v>3633</v>
      </c>
      <c r="D3985" s="72" t="s">
        <v>4261</v>
      </c>
      <c r="E3985" s="72" t="s">
        <v>235</v>
      </c>
      <c r="F3985" s="72" t="s">
        <v>235</v>
      </c>
      <c r="G3985" s="72" t="s">
        <v>252</v>
      </c>
    </row>
    <row r="3986" spans="1:7">
      <c r="A3986" s="72" t="s">
        <v>3633</v>
      </c>
      <c r="D3986" s="72" t="s">
        <v>4262</v>
      </c>
      <c r="E3986" s="72">
        <v>-30</v>
      </c>
      <c r="F3986" s="72" t="s">
        <v>235</v>
      </c>
      <c r="G3986" s="72" t="s">
        <v>242</v>
      </c>
    </row>
    <row r="3987" spans="1:7">
      <c r="A3987" s="72" t="s">
        <v>3633</v>
      </c>
      <c r="D3987" s="72" t="s">
        <v>4263</v>
      </c>
      <c r="E3987" s="72">
        <v>-3</v>
      </c>
      <c r="F3987" s="72">
        <v>3</v>
      </c>
      <c r="G3987" s="72" t="s">
        <v>242</v>
      </c>
    </row>
    <row r="3988" spans="1:7">
      <c r="A3988" s="72" t="s">
        <v>3633</v>
      </c>
      <c r="D3988" s="72" t="s">
        <v>4264</v>
      </c>
      <c r="E3988" s="72">
        <v>-15</v>
      </c>
      <c r="F3988" s="72">
        <v>15</v>
      </c>
      <c r="G3988" s="72" t="s">
        <v>1862</v>
      </c>
    </row>
    <row r="3989" spans="1:7">
      <c r="A3989" s="72" t="s">
        <v>3633</v>
      </c>
      <c r="D3989" s="72" t="s">
        <v>4265</v>
      </c>
      <c r="E3989" s="72" t="s">
        <v>235</v>
      </c>
      <c r="F3989" s="72" t="s">
        <v>235</v>
      </c>
      <c r="G3989" s="72" t="s">
        <v>252</v>
      </c>
    </row>
    <row r="3990" spans="1:7">
      <c r="A3990" s="72" t="s">
        <v>3633</v>
      </c>
      <c r="D3990" s="72" t="s">
        <v>4266</v>
      </c>
      <c r="E3990" s="72" t="s">
        <v>235</v>
      </c>
      <c r="F3990" s="72" t="s">
        <v>235</v>
      </c>
      <c r="G3990" s="72" t="s">
        <v>252</v>
      </c>
    </row>
    <row r="3991" spans="1:7">
      <c r="A3991" s="72" t="s">
        <v>3633</v>
      </c>
      <c r="D3991" s="72" t="s">
        <v>4267</v>
      </c>
      <c r="E3991" s="72">
        <v>-30</v>
      </c>
      <c r="F3991" s="72" t="s">
        <v>235</v>
      </c>
      <c r="G3991" s="72" t="s">
        <v>242</v>
      </c>
    </row>
    <row r="3992" spans="1:7">
      <c r="A3992" s="72" t="s">
        <v>3633</v>
      </c>
      <c r="D3992" s="72" t="s">
        <v>4268</v>
      </c>
      <c r="E3992" s="72">
        <v>-3</v>
      </c>
      <c r="F3992" s="72">
        <v>3</v>
      </c>
      <c r="G3992" s="72" t="s">
        <v>242</v>
      </c>
    </row>
    <row r="3993" spans="1:7">
      <c r="A3993" s="72" t="s">
        <v>3633</v>
      </c>
      <c r="D3993" s="72" t="s">
        <v>4269</v>
      </c>
      <c r="E3993" s="72">
        <v>-15</v>
      </c>
      <c r="F3993" s="72">
        <v>15</v>
      </c>
      <c r="G3993" s="72" t="s">
        <v>1862</v>
      </c>
    </row>
    <row r="3994" spans="1:7">
      <c r="A3994" s="72" t="s">
        <v>3633</v>
      </c>
      <c r="D3994" s="72" t="s">
        <v>4270</v>
      </c>
      <c r="E3994" s="72" t="s">
        <v>235</v>
      </c>
      <c r="F3994" s="72" t="s">
        <v>235</v>
      </c>
      <c r="G3994" s="72" t="s">
        <v>252</v>
      </c>
    </row>
    <row r="3995" spans="1:7">
      <c r="A3995" s="72" t="s">
        <v>3633</v>
      </c>
      <c r="D3995" s="72" t="s">
        <v>4271</v>
      </c>
      <c r="E3995" s="72" t="s">
        <v>235</v>
      </c>
      <c r="F3995" s="72" t="s">
        <v>235</v>
      </c>
      <c r="G3995" s="72" t="s">
        <v>252</v>
      </c>
    </row>
    <row r="3996" spans="1:7">
      <c r="A3996" s="72" t="s">
        <v>3633</v>
      </c>
      <c r="D3996" s="72" t="s">
        <v>4272</v>
      </c>
      <c r="E3996" s="72">
        <v>-30</v>
      </c>
      <c r="F3996" s="72" t="s">
        <v>235</v>
      </c>
      <c r="G3996" s="72" t="s">
        <v>242</v>
      </c>
    </row>
    <row r="3997" spans="1:7">
      <c r="A3997" s="72" t="s">
        <v>3633</v>
      </c>
      <c r="D3997" s="72" t="s">
        <v>4273</v>
      </c>
      <c r="E3997" s="72">
        <v>-3</v>
      </c>
      <c r="F3997" s="72">
        <v>3</v>
      </c>
      <c r="G3997" s="72" t="s">
        <v>242</v>
      </c>
    </row>
    <row r="3998" spans="1:7">
      <c r="A3998" s="72" t="s">
        <v>3633</v>
      </c>
      <c r="D3998" s="72" t="s">
        <v>4274</v>
      </c>
      <c r="E3998" s="72">
        <v>-15</v>
      </c>
      <c r="F3998" s="72">
        <v>15</v>
      </c>
      <c r="G3998" s="72" t="s">
        <v>1862</v>
      </c>
    </row>
    <row r="3999" spans="1:7">
      <c r="A3999" s="72" t="s">
        <v>3633</v>
      </c>
      <c r="D3999" s="72" t="s">
        <v>4275</v>
      </c>
      <c r="E3999" s="72" t="s">
        <v>235</v>
      </c>
      <c r="F3999" s="72" t="s">
        <v>235</v>
      </c>
      <c r="G3999" s="72" t="s">
        <v>252</v>
      </c>
    </row>
    <row r="4000" spans="1:7">
      <c r="A4000" s="72" t="s">
        <v>3633</v>
      </c>
      <c r="D4000" s="72" t="s">
        <v>4276</v>
      </c>
      <c r="E4000" s="72" t="s">
        <v>235</v>
      </c>
      <c r="F4000" s="72" t="s">
        <v>235</v>
      </c>
      <c r="G4000" s="72" t="s">
        <v>252</v>
      </c>
    </row>
    <row r="4001" spans="1:7">
      <c r="A4001" s="72" t="s">
        <v>3633</v>
      </c>
      <c r="D4001" s="72" t="s">
        <v>4277</v>
      </c>
      <c r="E4001" s="72">
        <v>-30</v>
      </c>
      <c r="F4001" s="72" t="s">
        <v>235</v>
      </c>
      <c r="G4001" s="72" t="s">
        <v>242</v>
      </c>
    </row>
    <row r="4002" spans="1:7">
      <c r="A4002" s="72" t="s">
        <v>3633</v>
      </c>
      <c r="D4002" s="72" t="s">
        <v>4278</v>
      </c>
      <c r="E4002" s="72">
        <v>-3</v>
      </c>
      <c r="F4002" s="72">
        <v>3</v>
      </c>
      <c r="G4002" s="72" t="s">
        <v>242</v>
      </c>
    </row>
    <row r="4003" spans="1:7">
      <c r="A4003" s="72" t="s">
        <v>3633</v>
      </c>
      <c r="D4003" s="72" t="s">
        <v>4279</v>
      </c>
      <c r="E4003" s="72">
        <v>-15</v>
      </c>
      <c r="F4003" s="72">
        <v>15</v>
      </c>
      <c r="G4003" s="72" t="s">
        <v>1862</v>
      </c>
    </row>
    <row r="4004" spans="1:7">
      <c r="A4004" s="72" t="s">
        <v>3633</v>
      </c>
      <c r="D4004" s="72" t="s">
        <v>4280</v>
      </c>
      <c r="E4004" s="72" t="s">
        <v>235</v>
      </c>
      <c r="F4004" s="72" t="s">
        <v>235</v>
      </c>
      <c r="G4004" s="72" t="s">
        <v>252</v>
      </c>
    </row>
    <row r="4005" spans="1:7">
      <c r="A4005" s="72" t="s">
        <v>3633</v>
      </c>
      <c r="D4005" s="72" t="s">
        <v>4281</v>
      </c>
      <c r="E4005" s="72" t="s">
        <v>235</v>
      </c>
      <c r="F4005" s="72" t="s">
        <v>235</v>
      </c>
      <c r="G4005" s="72" t="s">
        <v>252</v>
      </c>
    </row>
    <row r="4006" spans="1:7">
      <c r="A4006" s="72" t="s">
        <v>3633</v>
      </c>
      <c r="D4006" s="72" t="s">
        <v>4282</v>
      </c>
      <c r="E4006" s="72">
        <v>-30</v>
      </c>
      <c r="F4006" s="72" t="s">
        <v>235</v>
      </c>
      <c r="G4006" s="72" t="s">
        <v>242</v>
      </c>
    </row>
    <row r="4007" spans="1:7">
      <c r="A4007" s="72" t="s">
        <v>3633</v>
      </c>
      <c r="D4007" s="72" t="s">
        <v>4283</v>
      </c>
      <c r="E4007" s="72">
        <v>-3</v>
      </c>
      <c r="F4007" s="72">
        <v>3</v>
      </c>
      <c r="G4007" s="72" t="s">
        <v>242</v>
      </c>
    </row>
    <row r="4008" spans="1:7">
      <c r="A4008" s="72" t="s">
        <v>3633</v>
      </c>
      <c r="D4008" s="72" t="s">
        <v>4284</v>
      </c>
      <c r="E4008" s="72">
        <v>-15</v>
      </c>
      <c r="F4008" s="72">
        <v>15</v>
      </c>
      <c r="G4008" s="72" t="s">
        <v>1862</v>
      </c>
    </row>
    <row r="4009" spans="1:7">
      <c r="A4009" s="72" t="s">
        <v>3633</v>
      </c>
      <c r="D4009" s="72" t="s">
        <v>4285</v>
      </c>
      <c r="E4009" s="72" t="s">
        <v>235</v>
      </c>
      <c r="F4009" s="72" t="s">
        <v>235</v>
      </c>
      <c r="G4009" s="72" t="s">
        <v>252</v>
      </c>
    </row>
    <row r="4010" spans="1:7">
      <c r="A4010" s="72" t="s">
        <v>3633</v>
      </c>
      <c r="D4010" s="72" t="s">
        <v>4286</v>
      </c>
      <c r="E4010" s="72" t="s">
        <v>235</v>
      </c>
      <c r="F4010" s="72" t="s">
        <v>235</v>
      </c>
      <c r="G4010" s="72" t="s">
        <v>252</v>
      </c>
    </row>
    <row r="4011" spans="1:7">
      <c r="A4011" s="72" t="s">
        <v>3633</v>
      </c>
      <c r="D4011" s="72" t="s">
        <v>4287</v>
      </c>
      <c r="E4011" s="72">
        <v>-30</v>
      </c>
      <c r="F4011" s="72" t="s">
        <v>235</v>
      </c>
      <c r="G4011" s="72" t="s">
        <v>242</v>
      </c>
    </row>
    <row r="4012" spans="1:7">
      <c r="A4012" s="72" t="s">
        <v>3633</v>
      </c>
      <c r="D4012" s="72" t="s">
        <v>4288</v>
      </c>
      <c r="E4012" s="72">
        <v>-3</v>
      </c>
      <c r="F4012" s="72">
        <v>3</v>
      </c>
      <c r="G4012" s="72" t="s">
        <v>242</v>
      </c>
    </row>
    <row r="4013" spans="1:7">
      <c r="A4013" s="72" t="s">
        <v>3633</v>
      </c>
      <c r="D4013" s="72" t="s">
        <v>4289</v>
      </c>
      <c r="E4013" s="72">
        <v>-15</v>
      </c>
      <c r="F4013" s="72">
        <v>15</v>
      </c>
      <c r="G4013" s="72" t="s">
        <v>1862</v>
      </c>
    </row>
    <row r="4014" spans="1:7">
      <c r="A4014" s="72" t="s">
        <v>3633</v>
      </c>
      <c r="D4014" s="72" t="s">
        <v>4290</v>
      </c>
      <c r="E4014" s="72" t="s">
        <v>235</v>
      </c>
      <c r="F4014" s="72" t="s">
        <v>235</v>
      </c>
      <c r="G4014" s="72" t="s">
        <v>252</v>
      </c>
    </row>
    <row r="4015" spans="1:7">
      <c r="A4015" s="72" t="s">
        <v>3633</v>
      </c>
      <c r="D4015" s="72" t="s">
        <v>4291</v>
      </c>
      <c r="E4015" s="72" t="s">
        <v>235</v>
      </c>
      <c r="F4015" s="72" t="s">
        <v>235</v>
      </c>
      <c r="G4015" s="72" t="s">
        <v>252</v>
      </c>
    </row>
    <row r="4016" spans="1:7">
      <c r="A4016" s="72" t="s">
        <v>3633</v>
      </c>
      <c r="D4016" s="72" t="s">
        <v>4292</v>
      </c>
      <c r="E4016" s="72">
        <v>-30</v>
      </c>
      <c r="F4016" s="72" t="s">
        <v>235</v>
      </c>
      <c r="G4016" s="72" t="s">
        <v>242</v>
      </c>
    </row>
    <row r="4017" spans="1:7">
      <c r="A4017" s="72" t="s">
        <v>3633</v>
      </c>
      <c r="D4017" s="72" t="s">
        <v>4293</v>
      </c>
      <c r="E4017" s="72">
        <v>-3</v>
      </c>
      <c r="F4017" s="72">
        <v>3</v>
      </c>
      <c r="G4017" s="72" t="s">
        <v>242</v>
      </c>
    </row>
    <row r="4018" spans="1:7">
      <c r="A4018" s="72" t="s">
        <v>3633</v>
      </c>
      <c r="D4018" s="72" t="s">
        <v>4294</v>
      </c>
      <c r="E4018" s="72">
        <v>-15</v>
      </c>
      <c r="F4018" s="72">
        <v>15</v>
      </c>
      <c r="G4018" s="72" t="s">
        <v>1862</v>
      </c>
    </row>
    <row r="4019" spans="1:7">
      <c r="A4019" s="72" t="s">
        <v>3633</v>
      </c>
      <c r="D4019" s="72" t="s">
        <v>4295</v>
      </c>
      <c r="E4019" s="72" t="s">
        <v>235</v>
      </c>
      <c r="F4019" s="72" t="s">
        <v>235</v>
      </c>
      <c r="G4019" s="72" t="s">
        <v>252</v>
      </c>
    </row>
    <row r="4020" spans="1:7">
      <c r="A4020" s="72" t="s">
        <v>3633</v>
      </c>
      <c r="D4020" s="72" t="s">
        <v>4296</v>
      </c>
      <c r="E4020" s="72" t="s">
        <v>235</v>
      </c>
      <c r="F4020" s="72" t="s">
        <v>235</v>
      </c>
      <c r="G4020" s="72" t="s">
        <v>252</v>
      </c>
    </row>
    <row r="4021" spans="1:7">
      <c r="A4021" s="72" t="s">
        <v>3633</v>
      </c>
      <c r="D4021" s="72" t="s">
        <v>4297</v>
      </c>
      <c r="E4021" s="72">
        <v>-30</v>
      </c>
      <c r="F4021" s="72" t="s">
        <v>235</v>
      </c>
      <c r="G4021" s="72" t="s">
        <v>242</v>
      </c>
    </row>
    <row r="4022" spans="1:7">
      <c r="A4022" s="72" t="s">
        <v>3633</v>
      </c>
      <c r="D4022" s="72" t="s">
        <v>4298</v>
      </c>
      <c r="E4022" s="72">
        <v>-3</v>
      </c>
      <c r="F4022" s="72">
        <v>3</v>
      </c>
      <c r="G4022" s="72" t="s">
        <v>242</v>
      </c>
    </row>
    <row r="4023" spans="1:7">
      <c r="A4023" s="72" t="s">
        <v>3633</v>
      </c>
      <c r="D4023" s="72" t="s">
        <v>4299</v>
      </c>
      <c r="E4023" s="72">
        <v>-15</v>
      </c>
      <c r="F4023" s="72">
        <v>15</v>
      </c>
      <c r="G4023" s="72" t="s">
        <v>1862</v>
      </c>
    </row>
    <row r="4024" spans="1:7">
      <c r="A4024" s="72" t="s">
        <v>3633</v>
      </c>
      <c r="D4024" s="72" t="s">
        <v>4300</v>
      </c>
      <c r="E4024" s="72" t="s">
        <v>235</v>
      </c>
      <c r="F4024" s="72" t="s">
        <v>235</v>
      </c>
      <c r="G4024" s="72" t="s">
        <v>252</v>
      </c>
    </row>
    <row r="4025" spans="1:7">
      <c r="A4025" s="72" t="s">
        <v>3633</v>
      </c>
      <c r="D4025" s="72" t="s">
        <v>4301</v>
      </c>
      <c r="E4025" s="72" t="s">
        <v>235</v>
      </c>
      <c r="F4025" s="72" t="s">
        <v>235</v>
      </c>
      <c r="G4025" s="72" t="s">
        <v>252</v>
      </c>
    </row>
    <row r="4026" spans="1:7">
      <c r="A4026" s="72" t="s">
        <v>3633</v>
      </c>
      <c r="D4026" s="72" t="s">
        <v>4302</v>
      </c>
      <c r="E4026" s="72">
        <v>-30</v>
      </c>
      <c r="F4026" s="72" t="s">
        <v>235</v>
      </c>
      <c r="G4026" s="72" t="s">
        <v>242</v>
      </c>
    </row>
    <row r="4027" spans="1:7">
      <c r="A4027" s="72" t="s">
        <v>3633</v>
      </c>
      <c r="D4027" s="72" t="s">
        <v>4303</v>
      </c>
      <c r="E4027" s="72">
        <v>-3</v>
      </c>
      <c r="F4027" s="72">
        <v>3</v>
      </c>
      <c r="G4027" s="72" t="s">
        <v>242</v>
      </c>
    </row>
    <row r="4028" spans="1:7">
      <c r="A4028" s="72" t="s">
        <v>3633</v>
      </c>
      <c r="D4028" s="72" t="s">
        <v>4304</v>
      </c>
      <c r="E4028" s="72">
        <v>-15</v>
      </c>
      <c r="F4028" s="72">
        <v>15</v>
      </c>
      <c r="G4028" s="72" t="s">
        <v>1862</v>
      </c>
    </row>
    <row r="4029" spans="1:7">
      <c r="A4029" s="72" t="s">
        <v>3633</v>
      </c>
      <c r="D4029" s="72" t="s">
        <v>4305</v>
      </c>
      <c r="E4029" s="72" t="s">
        <v>235</v>
      </c>
      <c r="F4029" s="72" t="s">
        <v>235</v>
      </c>
      <c r="G4029" s="72" t="s">
        <v>252</v>
      </c>
    </row>
    <row r="4030" spans="1:7">
      <c r="A4030" s="72" t="s">
        <v>3633</v>
      </c>
      <c r="D4030" s="72" t="s">
        <v>4306</v>
      </c>
      <c r="E4030" s="72" t="s">
        <v>235</v>
      </c>
      <c r="F4030" s="72" t="s">
        <v>235</v>
      </c>
      <c r="G4030" s="72" t="s">
        <v>252</v>
      </c>
    </row>
    <row r="4031" spans="1:7">
      <c r="A4031" s="72" t="s">
        <v>3633</v>
      </c>
      <c r="D4031" s="72" t="s">
        <v>4307</v>
      </c>
      <c r="E4031" s="72">
        <v>-30</v>
      </c>
      <c r="F4031" s="72" t="s">
        <v>235</v>
      </c>
      <c r="G4031" s="72" t="s">
        <v>242</v>
      </c>
    </row>
    <row r="4032" spans="1:7">
      <c r="A4032" s="72" t="s">
        <v>3633</v>
      </c>
      <c r="D4032" s="72" t="s">
        <v>4308</v>
      </c>
      <c r="E4032" s="72">
        <v>-3</v>
      </c>
      <c r="F4032" s="72">
        <v>3</v>
      </c>
      <c r="G4032" s="72" t="s">
        <v>242</v>
      </c>
    </row>
    <row r="4033" spans="1:7">
      <c r="A4033" s="72" t="s">
        <v>3633</v>
      </c>
      <c r="D4033" s="72" t="s">
        <v>4309</v>
      </c>
      <c r="E4033" s="72">
        <v>-15</v>
      </c>
      <c r="F4033" s="72">
        <v>15</v>
      </c>
      <c r="G4033" s="72" t="s">
        <v>1862</v>
      </c>
    </row>
    <row r="4034" spans="1:7">
      <c r="A4034" s="72" t="s">
        <v>3633</v>
      </c>
      <c r="D4034" s="72" t="s">
        <v>4310</v>
      </c>
      <c r="E4034" s="72" t="s">
        <v>235</v>
      </c>
      <c r="F4034" s="72" t="s">
        <v>235</v>
      </c>
      <c r="G4034" s="72" t="s">
        <v>252</v>
      </c>
    </row>
    <row r="4035" spans="1:7">
      <c r="A4035" s="72" t="s">
        <v>3633</v>
      </c>
      <c r="D4035" s="72" t="s">
        <v>4311</v>
      </c>
      <c r="E4035" s="72" t="s">
        <v>235</v>
      </c>
      <c r="F4035" s="72" t="s">
        <v>235</v>
      </c>
      <c r="G4035" s="72" t="s">
        <v>252</v>
      </c>
    </row>
    <row r="4036" spans="1:7">
      <c r="A4036" s="72" t="s">
        <v>3633</v>
      </c>
      <c r="D4036" s="72" t="s">
        <v>4312</v>
      </c>
      <c r="E4036" s="72">
        <v>-30</v>
      </c>
      <c r="F4036" s="72" t="s">
        <v>235</v>
      </c>
      <c r="G4036" s="72" t="s">
        <v>242</v>
      </c>
    </row>
    <row r="4037" spans="1:7">
      <c r="A4037" s="72" t="s">
        <v>3633</v>
      </c>
      <c r="D4037" s="72" t="s">
        <v>4313</v>
      </c>
      <c r="E4037" s="72">
        <v>-3</v>
      </c>
      <c r="F4037" s="72">
        <v>3</v>
      </c>
      <c r="G4037" s="72" t="s">
        <v>242</v>
      </c>
    </row>
    <row r="4038" spans="1:7">
      <c r="A4038" s="72" t="s">
        <v>3633</v>
      </c>
      <c r="D4038" s="72" t="s">
        <v>4314</v>
      </c>
      <c r="E4038" s="72">
        <v>-15</v>
      </c>
      <c r="F4038" s="72">
        <v>15</v>
      </c>
      <c r="G4038" s="72" t="s">
        <v>1862</v>
      </c>
    </row>
    <row r="4039" spans="1:7">
      <c r="A4039" s="72" t="s">
        <v>3633</v>
      </c>
      <c r="D4039" s="72" t="s">
        <v>4315</v>
      </c>
      <c r="E4039" s="72" t="s">
        <v>235</v>
      </c>
      <c r="F4039" s="72" t="s">
        <v>235</v>
      </c>
      <c r="G4039" s="72" t="s">
        <v>252</v>
      </c>
    </row>
    <row r="4040" spans="1:7">
      <c r="A4040" s="72" t="s">
        <v>3633</v>
      </c>
      <c r="D4040" s="72" t="s">
        <v>4316</v>
      </c>
      <c r="E4040" s="72" t="s">
        <v>235</v>
      </c>
      <c r="F4040" s="72" t="s">
        <v>235</v>
      </c>
      <c r="G4040" s="72" t="s">
        <v>252</v>
      </c>
    </row>
    <row r="4041" spans="1:7">
      <c r="A4041" s="72" t="s">
        <v>3633</v>
      </c>
      <c r="D4041" s="72" t="s">
        <v>4317</v>
      </c>
      <c r="E4041" s="72">
        <v>-30</v>
      </c>
      <c r="F4041" s="72" t="s">
        <v>235</v>
      </c>
      <c r="G4041" s="72" t="s">
        <v>242</v>
      </c>
    </row>
    <row r="4042" spans="1:7">
      <c r="A4042" s="72" t="s">
        <v>3633</v>
      </c>
      <c r="D4042" s="72" t="s">
        <v>4318</v>
      </c>
      <c r="E4042" s="72">
        <v>-3</v>
      </c>
      <c r="F4042" s="72">
        <v>3</v>
      </c>
      <c r="G4042" s="72" t="s">
        <v>242</v>
      </c>
    </row>
    <row r="4043" spans="1:7">
      <c r="A4043" s="72" t="s">
        <v>3633</v>
      </c>
      <c r="D4043" s="72" t="s">
        <v>4319</v>
      </c>
      <c r="E4043" s="72">
        <v>-15</v>
      </c>
      <c r="F4043" s="72">
        <v>15</v>
      </c>
      <c r="G4043" s="72" t="s">
        <v>1862</v>
      </c>
    </row>
    <row r="4044" spans="1:7">
      <c r="A4044" s="72" t="s">
        <v>3633</v>
      </c>
      <c r="D4044" s="72" t="s">
        <v>4320</v>
      </c>
      <c r="E4044" s="72" t="s">
        <v>235</v>
      </c>
      <c r="F4044" s="72" t="s">
        <v>235</v>
      </c>
      <c r="G4044" s="72" t="s">
        <v>252</v>
      </c>
    </row>
    <row r="4045" spans="1:7">
      <c r="A4045" s="72" t="s">
        <v>3633</v>
      </c>
      <c r="D4045" s="72" t="s">
        <v>4321</v>
      </c>
      <c r="E4045" s="72" t="s">
        <v>235</v>
      </c>
      <c r="F4045" s="72" t="s">
        <v>235</v>
      </c>
      <c r="G4045" s="72" t="s">
        <v>252</v>
      </c>
    </row>
    <row r="4046" spans="1:7">
      <c r="A4046" s="72" t="s">
        <v>3633</v>
      </c>
      <c r="D4046" s="72" t="s">
        <v>4322</v>
      </c>
      <c r="E4046" s="72">
        <v>-30</v>
      </c>
      <c r="F4046" s="72" t="s">
        <v>235</v>
      </c>
      <c r="G4046" s="72" t="s">
        <v>242</v>
      </c>
    </row>
    <row r="4047" spans="1:7">
      <c r="A4047" s="72" t="s">
        <v>3633</v>
      </c>
      <c r="D4047" s="72" t="s">
        <v>4323</v>
      </c>
      <c r="E4047" s="72">
        <v>-3</v>
      </c>
      <c r="F4047" s="72">
        <v>3</v>
      </c>
      <c r="G4047" s="72" t="s">
        <v>242</v>
      </c>
    </row>
    <row r="4048" spans="1:7">
      <c r="A4048" s="72" t="s">
        <v>3633</v>
      </c>
      <c r="D4048" s="72" t="s">
        <v>4324</v>
      </c>
      <c r="E4048" s="72">
        <v>-15</v>
      </c>
      <c r="F4048" s="72">
        <v>15</v>
      </c>
      <c r="G4048" s="72" t="s">
        <v>1862</v>
      </c>
    </row>
    <row r="4049" spans="1:7">
      <c r="A4049" s="72" t="s">
        <v>3633</v>
      </c>
      <c r="D4049" s="72" t="s">
        <v>4325</v>
      </c>
      <c r="E4049" s="72" t="s">
        <v>235</v>
      </c>
      <c r="F4049" s="72" t="s">
        <v>235</v>
      </c>
      <c r="G4049" s="72" t="s">
        <v>252</v>
      </c>
    </row>
    <row r="4050" spans="1:7">
      <c r="A4050" s="72" t="s">
        <v>3633</v>
      </c>
      <c r="D4050" s="72" t="s">
        <v>4326</v>
      </c>
      <c r="E4050" s="72" t="s">
        <v>235</v>
      </c>
      <c r="F4050" s="72" t="s">
        <v>235</v>
      </c>
      <c r="G4050" s="72" t="s">
        <v>252</v>
      </c>
    </row>
    <row r="4051" spans="1:7">
      <c r="A4051" s="72" t="s">
        <v>3633</v>
      </c>
      <c r="D4051" s="72" t="s">
        <v>4327</v>
      </c>
      <c r="E4051" s="72">
        <v>-30</v>
      </c>
      <c r="F4051" s="72" t="s">
        <v>235</v>
      </c>
      <c r="G4051" s="72" t="s">
        <v>242</v>
      </c>
    </row>
    <row r="4052" spans="1:7">
      <c r="A4052" s="72" t="s">
        <v>3633</v>
      </c>
      <c r="D4052" s="72" t="s">
        <v>4328</v>
      </c>
      <c r="E4052" s="72">
        <v>-3</v>
      </c>
      <c r="F4052" s="72">
        <v>3</v>
      </c>
      <c r="G4052" s="72" t="s">
        <v>242</v>
      </c>
    </row>
    <row r="4053" spans="1:7">
      <c r="A4053" s="72" t="s">
        <v>3633</v>
      </c>
      <c r="D4053" s="72" t="s">
        <v>4329</v>
      </c>
      <c r="E4053" s="72">
        <v>-15</v>
      </c>
      <c r="F4053" s="72">
        <v>15</v>
      </c>
      <c r="G4053" s="72" t="s">
        <v>1862</v>
      </c>
    </row>
    <row r="4054" spans="1:7">
      <c r="A4054" s="72" t="s">
        <v>3633</v>
      </c>
      <c r="D4054" s="72" t="s">
        <v>4330</v>
      </c>
      <c r="E4054" s="72" t="s">
        <v>235</v>
      </c>
      <c r="F4054" s="72" t="s">
        <v>235</v>
      </c>
      <c r="G4054" s="72" t="s">
        <v>252</v>
      </c>
    </row>
    <row r="4055" spans="1:7">
      <c r="A4055" s="72" t="s">
        <v>3633</v>
      </c>
      <c r="D4055" s="72" t="s">
        <v>4331</v>
      </c>
      <c r="E4055" s="72" t="s">
        <v>235</v>
      </c>
      <c r="F4055" s="72" t="s">
        <v>235</v>
      </c>
      <c r="G4055" s="72" t="s">
        <v>252</v>
      </c>
    </row>
    <row r="4056" spans="1:7">
      <c r="A4056" s="72" t="s">
        <v>3633</v>
      </c>
      <c r="D4056" s="72" t="s">
        <v>4332</v>
      </c>
      <c r="E4056" s="72">
        <v>-30</v>
      </c>
      <c r="F4056" s="72" t="s">
        <v>235</v>
      </c>
      <c r="G4056" s="72" t="s">
        <v>242</v>
      </c>
    </row>
    <row r="4057" spans="1:7">
      <c r="A4057" s="72" t="s">
        <v>3633</v>
      </c>
      <c r="D4057" s="72" t="s">
        <v>4333</v>
      </c>
      <c r="E4057" s="72">
        <v>-3</v>
      </c>
      <c r="F4057" s="72">
        <v>3</v>
      </c>
      <c r="G4057" s="72" t="s">
        <v>242</v>
      </c>
    </row>
    <row r="4058" spans="1:7">
      <c r="A4058" s="72" t="s">
        <v>3633</v>
      </c>
      <c r="D4058" s="72" t="s">
        <v>4334</v>
      </c>
      <c r="E4058" s="72">
        <v>-15</v>
      </c>
      <c r="F4058" s="72">
        <v>15</v>
      </c>
      <c r="G4058" s="72" t="s">
        <v>1862</v>
      </c>
    </row>
    <row r="4059" spans="1:7">
      <c r="A4059" s="72" t="s">
        <v>3633</v>
      </c>
      <c r="D4059" s="72" t="s">
        <v>4335</v>
      </c>
      <c r="E4059" s="72" t="s">
        <v>235</v>
      </c>
      <c r="F4059" s="72" t="s">
        <v>235</v>
      </c>
      <c r="G4059" s="72" t="s">
        <v>252</v>
      </c>
    </row>
    <row r="4060" spans="1:7">
      <c r="A4060" s="72" t="s">
        <v>3633</v>
      </c>
      <c r="D4060" s="72" t="s">
        <v>4336</v>
      </c>
      <c r="E4060" s="72" t="s">
        <v>235</v>
      </c>
      <c r="F4060" s="72" t="s">
        <v>235</v>
      </c>
      <c r="G4060" s="72" t="s">
        <v>252</v>
      </c>
    </row>
    <row r="4061" spans="1:7">
      <c r="A4061" s="72" t="s">
        <v>3633</v>
      </c>
      <c r="D4061" s="72" t="s">
        <v>4337</v>
      </c>
      <c r="E4061" s="72">
        <v>-30</v>
      </c>
      <c r="F4061" s="72" t="s">
        <v>235</v>
      </c>
      <c r="G4061" s="72" t="s">
        <v>242</v>
      </c>
    </row>
    <row r="4062" spans="1:7">
      <c r="A4062" s="72" t="s">
        <v>3633</v>
      </c>
      <c r="D4062" s="72" t="s">
        <v>4338</v>
      </c>
      <c r="E4062" s="72">
        <v>-3</v>
      </c>
      <c r="F4062" s="72">
        <v>3</v>
      </c>
      <c r="G4062" s="72" t="s">
        <v>242</v>
      </c>
    </row>
    <row r="4063" spans="1:7">
      <c r="A4063" s="72" t="s">
        <v>3633</v>
      </c>
      <c r="D4063" s="72" t="s">
        <v>4339</v>
      </c>
      <c r="E4063" s="72">
        <v>-15</v>
      </c>
      <c r="F4063" s="72">
        <v>15</v>
      </c>
      <c r="G4063" s="72" t="s">
        <v>1862</v>
      </c>
    </row>
    <row r="4064" spans="1:7">
      <c r="A4064" s="72" t="s">
        <v>3633</v>
      </c>
      <c r="D4064" s="72" t="s">
        <v>4340</v>
      </c>
      <c r="E4064" s="72" t="s">
        <v>235</v>
      </c>
      <c r="F4064" s="72" t="s">
        <v>235</v>
      </c>
      <c r="G4064" s="72" t="s">
        <v>252</v>
      </c>
    </row>
    <row r="4065" spans="1:7">
      <c r="A4065" s="72" t="s">
        <v>3633</v>
      </c>
      <c r="D4065" s="72" t="s">
        <v>4341</v>
      </c>
      <c r="E4065" s="72" t="s">
        <v>235</v>
      </c>
      <c r="F4065" s="72" t="s">
        <v>235</v>
      </c>
      <c r="G4065" s="72" t="s">
        <v>252</v>
      </c>
    </row>
    <row r="4066" spans="1:7">
      <c r="A4066" s="72" t="s">
        <v>3633</v>
      </c>
      <c r="D4066" s="72" t="s">
        <v>4342</v>
      </c>
      <c r="E4066" s="72">
        <v>-30</v>
      </c>
      <c r="F4066" s="72" t="s">
        <v>235</v>
      </c>
      <c r="G4066" s="72" t="s">
        <v>242</v>
      </c>
    </row>
    <row r="4067" spans="1:7">
      <c r="A4067" s="72" t="s">
        <v>3633</v>
      </c>
      <c r="D4067" s="72" t="s">
        <v>4343</v>
      </c>
      <c r="E4067" s="72">
        <v>-3</v>
      </c>
      <c r="F4067" s="72">
        <v>3</v>
      </c>
      <c r="G4067" s="72" t="s">
        <v>242</v>
      </c>
    </row>
    <row r="4068" spans="1:7">
      <c r="A4068" s="72" t="s">
        <v>3633</v>
      </c>
      <c r="D4068" s="72" t="s">
        <v>4344</v>
      </c>
      <c r="E4068" s="72">
        <v>-15</v>
      </c>
      <c r="F4068" s="72">
        <v>15</v>
      </c>
      <c r="G4068" s="72" t="s">
        <v>1862</v>
      </c>
    </row>
    <row r="4069" spans="1:7">
      <c r="A4069" s="72" t="s">
        <v>3633</v>
      </c>
      <c r="D4069" s="72" t="s">
        <v>4345</v>
      </c>
      <c r="E4069" s="72" t="s">
        <v>235</v>
      </c>
      <c r="F4069" s="72" t="s">
        <v>235</v>
      </c>
      <c r="G4069" s="72" t="s">
        <v>252</v>
      </c>
    </row>
    <row r="4070" spans="1:7">
      <c r="A4070" s="72" t="s">
        <v>3633</v>
      </c>
      <c r="D4070" s="72" t="s">
        <v>4346</v>
      </c>
      <c r="E4070" s="72" t="s">
        <v>235</v>
      </c>
      <c r="F4070" s="72" t="s">
        <v>235</v>
      </c>
      <c r="G4070" s="72" t="s">
        <v>252</v>
      </c>
    </row>
    <row r="4071" spans="1:7">
      <c r="A4071" s="72" t="s">
        <v>3633</v>
      </c>
      <c r="D4071" s="72" t="s">
        <v>4347</v>
      </c>
      <c r="E4071" s="72">
        <v>-30</v>
      </c>
      <c r="F4071" s="72" t="s">
        <v>235</v>
      </c>
      <c r="G4071" s="72" t="s">
        <v>242</v>
      </c>
    </row>
    <row r="4072" spans="1:7">
      <c r="A4072" s="72" t="s">
        <v>3633</v>
      </c>
      <c r="D4072" s="72" t="s">
        <v>4348</v>
      </c>
      <c r="E4072" s="72">
        <v>-3</v>
      </c>
      <c r="F4072" s="72">
        <v>3</v>
      </c>
      <c r="G4072" s="72" t="s">
        <v>242</v>
      </c>
    </row>
    <row r="4073" spans="1:7">
      <c r="A4073" s="72" t="s">
        <v>3633</v>
      </c>
      <c r="D4073" s="72" t="s">
        <v>4349</v>
      </c>
      <c r="E4073" s="72">
        <v>-15</v>
      </c>
      <c r="F4073" s="72">
        <v>15</v>
      </c>
      <c r="G4073" s="72" t="s">
        <v>1862</v>
      </c>
    </row>
    <row r="4074" spans="1:7">
      <c r="A4074" s="72" t="s">
        <v>3633</v>
      </c>
      <c r="D4074" s="72" t="s">
        <v>4350</v>
      </c>
      <c r="E4074" s="72" t="s">
        <v>235</v>
      </c>
      <c r="F4074" s="72" t="s">
        <v>235</v>
      </c>
      <c r="G4074" s="72" t="s">
        <v>252</v>
      </c>
    </row>
    <row r="4075" spans="1:7">
      <c r="A4075" s="72" t="s">
        <v>3633</v>
      </c>
      <c r="D4075" s="72" t="s">
        <v>4351</v>
      </c>
      <c r="E4075" s="72" t="s">
        <v>235</v>
      </c>
      <c r="F4075" s="72" t="s">
        <v>235</v>
      </c>
      <c r="G4075" s="72" t="s">
        <v>252</v>
      </c>
    </row>
    <row r="4076" spans="1:7">
      <c r="A4076" s="72" t="s">
        <v>3633</v>
      </c>
      <c r="D4076" s="72" t="s">
        <v>4352</v>
      </c>
      <c r="E4076" s="72">
        <v>-30</v>
      </c>
      <c r="F4076" s="72" t="s">
        <v>235</v>
      </c>
      <c r="G4076" s="72" t="s">
        <v>242</v>
      </c>
    </row>
    <row r="4077" spans="1:7">
      <c r="A4077" s="72" t="s">
        <v>3633</v>
      </c>
      <c r="D4077" s="72" t="s">
        <v>4353</v>
      </c>
      <c r="E4077" s="72">
        <v>-3</v>
      </c>
      <c r="F4077" s="72">
        <v>3</v>
      </c>
      <c r="G4077" s="72" t="s">
        <v>242</v>
      </c>
    </row>
    <row r="4078" spans="1:7">
      <c r="A4078" s="72" t="s">
        <v>3633</v>
      </c>
      <c r="D4078" s="72" t="s">
        <v>4354</v>
      </c>
      <c r="E4078" s="72">
        <v>-15</v>
      </c>
      <c r="F4078" s="72">
        <v>15</v>
      </c>
      <c r="G4078" s="72" t="s">
        <v>1862</v>
      </c>
    </row>
    <row r="4079" spans="1:7">
      <c r="A4079" s="72" t="s">
        <v>3633</v>
      </c>
      <c r="D4079" s="72" t="s">
        <v>4355</v>
      </c>
      <c r="E4079" s="72" t="s">
        <v>235</v>
      </c>
      <c r="F4079" s="72" t="s">
        <v>235</v>
      </c>
      <c r="G4079" s="72" t="s">
        <v>252</v>
      </c>
    </row>
    <row r="4080" spans="1:7">
      <c r="A4080" s="72" t="s">
        <v>3633</v>
      </c>
      <c r="D4080" s="72" t="s">
        <v>4356</v>
      </c>
      <c r="E4080" s="72" t="s">
        <v>235</v>
      </c>
      <c r="F4080" s="72" t="s">
        <v>235</v>
      </c>
      <c r="G4080" s="72" t="s">
        <v>252</v>
      </c>
    </row>
    <row r="4081" spans="1:7">
      <c r="A4081" s="72" t="s">
        <v>3633</v>
      </c>
      <c r="D4081" s="72" t="s">
        <v>4357</v>
      </c>
      <c r="E4081" s="72">
        <v>-30</v>
      </c>
      <c r="F4081" s="72" t="s">
        <v>235</v>
      </c>
      <c r="G4081" s="72" t="s">
        <v>242</v>
      </c>
    </row>
    <row r="4082" spans="1:7">
      <c r="A4082" s="72" t="s">
        <v>3633</v>
      </c>
      <c r="D4082" s="72" t="s">
        <v>4358</v>
      </c>
      <c r="E4082" s="72">
        <v>-3</v>
      </c>
      <c r="F4082" s="72">
        <v>3</v>
      </c>
      <c r="G4082" s="72" t="s">
        <v>242</v>
      </c>
    </row>
    <row r="4083" spans="1:7">
      <c r="A4083" s="72" t="s">
        <v>3633</v>
      </c>
      <c r="D4083" s="72" t="s">
        <v>4359</v>
      </c>
      <c r="E4083" s="72">
        <v>-15</v>
      </c>
      <c r="F4083" s="72">
        <v>15</v>
      </c>
      <c r="G4083" s="72" t="s">
        <v>1862</v>
      </c>
    </row>
    <row r="4084" spans="1:7">
      <c r="A4084" s="72" t="s">
        <v>3633</v>
      </c>
      <c r="D4084" s="72" t="s">
        <v>4360</v>
      </c>
      <c r="E4084" s="72" t="s">
        <v>235</v>
      </c>
      <c r="F4084" s="72" t="s">
        <v>235</v>
      </c>
      <c r="G4084" s="72" t="s">
        <v>252</v>
      </c>
    </row>
    <row r="4085" spans="1:7">
      <c r="A4085" s="72" t="s">
        <v>3633</v>
      </c>
      <c r="D4085" s="72" t="s">
        <v>4361</v>
      </c>
      <c r="E4085" s="72" t="s">
        <v>235</v>
      </c>
      <c r="F4085" s="72" t="s">
        <v>235</v>
      </c>
      <c r="G4085" s="72" t="s">
        <v>252</v>
      </c>
    </row>
    <row r="4086" spans="1:7">
      <c r="A4086" s="72" t="s">
        <v>3633</v>
      </c>
      <c r="D4086" s="72" t="s">
        <v>4362</v>
      </c>
      <c r="E4086" s="72">
        <v>-30</v>
      </c>
      <c r="F4086" s="72" t="s">
        <v>235</v>
      </c>
      <c r="G4086" s="72" t="s">
        <v>242</v>
      </c>
    </row>
    <row r="4087" spans="1:7">
      <c r="A4087" s="72" t="s">
        <v>3633</v>
      </c>
      <c r="D4087" s="72" t="s">
        <v>4363</v>
      </c>
      <c r="E4087" s="72">
        <v>-3</v>
      </c>
      <c r="F4087" s="72">
        <v>3</v>
      </c>
      <c r="G4087" s="72" t="s">
        <v>242</v>
      </c>
    </row>
    <row r="4088" spans="1:7">
      <c r="A4088" s="72" t="s">
        <v>3633</v>
      </c>
      <c r="D4088" s="72" t="s">
        <v>4364</v>
      </c>
      <c r="E4088" s="72">
        <v>-15</v>
      </c>
      <c r="F4088" s="72">
        <v>15</v>
      </c>
      <c r="G4088" s="72" t="s">
        <v>1862</v>
      </c>
    </row>
    <row r="4089" spans="1:7">
      <c r="A4089" s="72" t="s">
        <v>3633</v>
      </c>
      <c r="D4089" s="72" t="s">
        <v>4365</v>
      </c>
      <c r="E4089" s="72" t="s">
        <v>235</v>
      </c>
      <c r="F4089" s="72" t="s">
        <v>235</v>
      </c>
      <c r="G4089" s="72" t="s">
        <v>252</v>
      </c>
    </row>
    <row r="4090" spans="1:7">
      <c r="A4090" s="72" t="s">
        <v>3633</v>
      </c>
      <c r="D4090" s="72" t="s">
        <v>4366</v>
      </c>
      <c r="E4090" s="72" t="s">
        <v>235</v>
      </c>
      <c r="F4090" s="72" t="s">
        <v>235</v>
      </c>
      <c r="G4090" s="72" t="s">
        <v>252</v>
      </c>
    </row>
    <row r="4091" spans="1:7">
      <c r="A4091" s="72" t="s">
        <v>3633</v>
      </c>
      <c r="D4091" s="72" t="s">
        <v>4367</v>
      </c>
      <c r="E4091" s="72">
        <v>-30</v>
      </c>
      <c r="F4091" s="72" t="s">
        <v>235</v>
      </c>
      <c r="G4091" s="72" t="s">
        <v>242</v>
      </c>
    </row>
    <row r="4092" spans="1:7">
      <c r="A4092" s="72" t="s">
        <v>3633</v>
      </c>
      <c r="D4092" s="72" t="s">
        <v>4368</v>
      </c>
      <c r="E4092" s="72">
        <v>-3</v>
      </c>
      <c r="F4092" s="72">
        <v>3</v>
      </c>
      <c r="G4092" s="72" t="s">
        <v>242</v>
      </c>
    </row>
    <row r="4093" spans="1:7">
      <c r="A4093" s="72" t="s">
        <v>3633</v>
      </c>
      <c r="D4093" s="72" t="s">
        <v>4369</v>
      </c>
      <c r="E4093" s="72">
        <v>-15</v>
      </c>
      <c r="F4093" s="72">
        <v>15</v>
      </c>
      <c r="G4093" s="72" t="s">
        <v>1862</v>
      </c>
    </row>
    <row r="4094" spans="1:7">
      <c r="A4094" s="72" t="s">
        <v>3633</v>
      </c>
      <c r="D4094" s="72" t="s">
        <v>4370</v>
      </c>
      <c r="E4094" s="72" t="s">
        <v>235</v>
      </c>
      <c r="F4094" s="72" t="s">
        <v>235</v>
      </c>
      <c r="G4094" s="72" t="s">
        <v>252</v>
      </c>
    </row>
    <row r="4095" spans="1:7">
      <c r="A4095" s="72" t="s">
        <v>3633</v>
      </c>
      <c r="D4095" s="72" t="s">
        <v>4371</v>
      </c>
      <c r="E4095" s="72" t="s">
        <v>235</v>
      </c>
      <c r="F4095" s="72" t="s">
        <v>235</v>
      </c>
      <c r="G4095" s="72" t="s">
        <v>252</v>
      </c>
    </row>
    <row r="4096" spans="1:7">
      <c r="A4096" s="72" t="s">
        <v>3633</v>
      </c>
      <c r="D4096" s="72" t="s">
        <v>4372</v>
      </c>
      <c r="E4096" s="72">
        <v>-30</v>
      </c>
      <c r="F4096" s="72" t="s">
        <v>235</v>
      </c>
      <c r="G4096" s="72" t="s">
        <v>242</v>
      </c>
    </row>
    <row r="4097" spans="1:7">
      <c r="A4097" s="72" t="s">
        <v>3633</v>
      </c>
      <c r="D4097" s="72" t="s">
        <v>4373</v>
      </c>
      <c r="E4097" s="72">
        <v>-3</v>
      </c>
      <c r="F4097" s="72">
        <v>3</v>
      </c>
      <c r="G4097" s="72" t="s">
        <v>242</v>
      </c>
    </row>
    <row r="4098" spans="1:7">
      <c r="A4098" s="72" t="s">
        <v>3633</v>
      </c>
      <c r="D4098" s="72" t="s">
        <v>4374</v>
      </c>
      <c r="E4098" s="72">
        <v>-15</v>
      </c>
      <c r="F4098" s="72">
        <v>15</v>
      </c>
      <c r="G4098" s="72" t="s">
        <v>1862</v>
      </c>
    </row>
    <row r="4099" spans="1:7">
      <c r="A4099" s="72" t="s">
        <v>3633</v>
      </c>
      <c r="D4099" s="72" t="s">
        <v>4375</v>
      </c>
      <c r="E4099" s="72" t="s">
        <v>235</v>
      </c>
      <c r="F4099" s="72" t="s">
        <v>235</v>
      </c>
      <c r="G4099" s="72" t="s">
        <v>252</v>
      </c>
    </row>
    <row r="4100" spans="1:7">
      <c r="A4100" s="72" t="s">
        <v>3633</v>
      </c>
      <c r="D4100" s="72" t="s">
        <v>4376</v>
      </c>
      <c r="E4100" s="72" t="s">
        <v>235</v>
      </c>
      <c r="F4100" s="72" t="s">
        <v>235</v>
      </c>
      <c r="G4100" s="72" t="s">
        <v>252</v>
      </c>
    </row>
    <row r="4101" spans="1:7">
      <c r="A4101" s="72" t="s">
        <v>3633</v>
      </c>
      <c r="D4101" s="72" t="s">
        <v>4377</v>
      </c>
      <c r="E4101" s="72">
        <v>-30</v>
      </c>
      <c r="F4101" s="72" t="s">
        <v>235</v>
      </c>
      <c r="G4101" s="72" t="s">
        <v>242</v>
      </c>
    </row>
    <row r="4102" spans="1:7">
      <c r="A4102" s="72" t="s">
        <v>3633</v>
      </c>
      <c r="D4102" s="72" t="s">
        <v>4378</v>
      </c>
      <c r="E4102" s="72">
        <v>-3</v>
      </c>
      <c r="F4102" s="72">
        <v>3</v>
      </c>
      <c r="G4102" s="72" t="s">
        <v>242</v>
      </c>
    </row>
    <row r="4103" spans="1:7">
      <c r="A4103" s="72" t="s">
        <v>3633</v>
      </c>
      <c r="D4103" s="72" t="s">
        <v>4379</v>
      </c>
      <c r="E4103" s="72">
        <v>-15</v>
      </c>
      <c r="F4103" s="72">
        <v>15</v>
      </c>
      <c r="G4103" s="72" t="s">
        <v>1862</v>
      </c>
    </row>
    <row r="4104" spans="1:7">
      <c r="A4104" s="72" t="s">
        <v>3633</v>
      </c>
      <c r="D4104" s="72" t="s">
        <v>4380</v>
      </c>
      <c r="E4104" s="72" t="s">
        <v>235</v>
      </c>
      <c r="F4104" s="72" t="s">
        <v>235</v>
      </c>
      <c r="G4104" s="72" t="s">
        <v>252</v>
      </c>
    </row>
    <row r="4105" spans="1:7">
      <c r="A4105" s="72" t="s">
        <v>3633</v>
      </c>
      <c r="D4105" s="72" t="s">
        <v>4381</v>
      </c>
      <c r="E4105" s="72" t="s">
        <v>235</v>
      </c>
      <c r="F4105" s="72" t="s">
        <v>235</v>
      </c>
      <c r="G4105" s="72" t="s">
        <v>252</v>
      </c>
    </row>
    <row r="4106" spans="1:7">
      <c r="A4106" s="72" t="s">
        <v>3633</v>
      </c>
      <c r="D4106" s="72" t="s">
        <v>4382</v>
      </c>
      <c r="E4106" s="72">
        <v>-30</v>
      </c>
      <c r="F4106" s="72" t="s">
        <v>235</v>
      </c>
      <c r="G4106" s="72" t="s">
        <v>242</v>
      </c>
    </row>
    <row r="4107" spans="1:7">
      <c r="A4107" s="72" t="s">
        <v>3633</v>
      </c>
      <c r="D4107" s="72" t="s">
        <v>4383</v>
      </c>
      <c r="E4107" s="72">
        <v>-3</v>
      </c>
      <c r="F4107" s="72">
        <v>3</v>
      </c>
      <c r="G4107" s="72" t="s">
        <v>242</v>
      </c>
    </row>
    <row r="4108" spans="1:7">
      <c r="A4108" s="72" t="s">
        <v>3633</v>
      </c>
      <c r="D4108" s="72" t="s">
        <v>4384</v>
      </c>
      <c r="E4108" s="72">
        <v>-15</v>
      </c>
      <c r="F4108" s="72">
        <v>15</v>
      </c>
      <c r="G4108" s="72" t="s">
        <v>1862</v>
      </c>
    </row>
    <row r="4109" spans="1:7">
      <c r="A4109" s="72" t="s">
        <v>3633</v>
      </c>
      <c r="D4109" s="72" t="s">
        <v>4385</v>
      </c>
      <c r="E4109" s="72" t="s">
        <v>235</v>
      </c>
      <c r="F4109" s="72" t="s">
        <v>235</v>
      </c>
      <c r="G4109" s="72" t="s">
        <v>252</v>
      </c>
    </row>
    <row r="4110" spans="1:7">
      <c r="A4110" s="72" t="s">
        <v>3633</v>
      </c>
      <c r="D4110" s="72" t="s">
        <v>4386</v>
      </c>
      <c r="E4110" s="72" t="s">
        <v>235</v>
      </c>
      <c r="F4110" s="72" t="s">
        <v>235</v>
      </c>
      <c r="G4110" s="72" t="s">
        <v>252</v>
      </c>
    </row>
    <row r="4111" spans="1:7">
      <c r="A4111" s="72" t="s">
        <v>3633</v>
      </c>
      <c r="D4111" s="72" t="s">
        <v>4387</v>
      </c>
      <c r="E4111" s="72">
        <v>-30</v>
      </c>
      <c r="F4111" s="72" t="s">
        <v>235</v>
      </c>
      <c r="G4111" s="72" t="s">
        <v>242</v>
      </c>
    </row>
    <row r="4112" spans="1:7">
      <c r="A4112" s="72" t="s">
        <v>3633</v>
      </c>
      <c r="D4112" s="72" t="s">
        <v>4388</v>
      </c>
      <c r="E4112" s="72">
        <v>-3</v>
      </c>
      <c r="F4112" s="72">
        <v>3</v>
      </c>
      <c r="G4112" s="72" t="s">
        <v>242</v>
      </c>
    </row>
    <row r="4113" spans="1:7">
      <c r="A4113" s="72" t="s">
        <v>3633</v>
      </c>
      <c r="D4113" s="72" t="s">
        <v>4389</v>
      </c>
      <c r="E4113" s="72">
        <v>-15</v>
      </c>
      <c r="F4113" s="72">
        <v>15</v>
      </c>
      <c r="G4113" s="72" t="s">
        <v>1862</v>
      </c>
    </row>
    <row r="4114" spans="1:7">
      <c r="A4114" s="72" t="s">
        <v>3633</v>
      </c>
      <c r="D4114" s="72" t="s">
        <v>4390</v>
      </c>
      <c r="E4114" s="72" t="s">
        <v>235</v>
      </c>
      <c r="F4114" s="72" t="s">
        <v>235</v>
      </c>
      <c r="G4114" s="72" t="s">
        <v>252</v>
      </c>
    </row>
    <row r="4115" spans="1:7">
      <c r="A4115" s="72" t="s">
        <v>3633</v>
      </c>
      <c r="D4115" s="72" t="s">
        <v>4391</v>
      </c>
      <c r="E4115" s="72" t="s">
        <v>235</v>
      </c>
      <c r="F4115" s="72" t="s">
        <v>235</v>
      </c>
      <c r="G4115" s="72" t="s">
        <v>252</v>
      </c>
    </row>
    <row r="4116" spans="1:7">
      <c r="A4116" s="72" t="s">
        <v>3633</v>
      </c>
      <c r="D4116" s="72" t="s">
        <v>4392</v>
      </c>
      <c r="E4116" s="72">
        <v>-30</v>
      </c>
      <c r="F4116" s="72" t="s">
        <v>235</v>
      </c>
      <c r="G4116" s="72" t="s">
        <v>242</v>
      </c>
    </row>
    <row r="4117" spans="1:7">
      <c r="A4117" s="72" t="s">
        <v>3633</v>
      </c>
      <c r="D4117" s="72" t="s">
        <v>4393</v>
      </c>
      <c r="E4117" s="72">
        <v>-3</v>
      </c>
      <c r="F4117" s="72">
        <v>3</v>
      </c>
      <c r="G4117" s="72" t="s">
        <v>242</v>
      </c>
    </row>
    <row r="4118" spans="1:7">
      <c r="A4118" s="72" t="s">
        <v>3633</v>
      </c>
      <c r="D4118" s="72" t="s">
        <v>4394</v>
      </c>
      <c r="E4118" s="72">
        <v>-15</v>
      </c>
      <c r="F4118" s="72">
        <v>15</v>
      </c>
      <c r="G4118" s="72" t="s">
        <v>1862</v>
      </c>
    </row>
    <row r="4119" spans="1:7">
      <c r="A4119" s="72" t="s">
        <v>3633</v>
      </c>
      <c r="D4119" s="72" t="s">
        <v>4395</v>
      </c>
      <c r="E4119" s="72" t="s">
        <v>235</v>
      </c>
      <c r="F4119" s="72" t="s">
        <v>235</v>
      </c>
      <c r="G4119" s="72" t="s">
        <v>252</v>
      </c>
    </row>
    <row r="4120" spans="1:7">
      <c r="A4120" s="72" t="s">
        <v>3633</v>
      </c>
      <c r="D4120" s="72" t="s">
        <v>4396</v>
      </c>
      <c r="E4120" s="72" t="s">
        <v>235</v>
      </c>
      <c r="F4120" s="72" t="s">
        <v>235</v>
      </c>
      <c r="G4120" s="72" t="s">
        <v>252</v>
      </c>
    </row>
    <row r="4121" spans="1:7">
      <c r="A4121" s="72" t="s">
        <v>3633</v>
      </c>
      <c r="D4121" s="72" t="s">
        <v>4397</v>
      </c>
      <c r="E4121" s="72">
        <v>-30</v>
      </c>
      <c r="F4121" s="72" t="s">
        <v>235</v>
      </c>
      <c r="G4121" s="72" t="s">
        <v>242</v>
      </c>
    </row>
    <row r="4122" spans="1:7">
      <c r="A4122" s="72" t="s">
        <v>3633</v>
      </c>
      <c r="D4122" s="72" t="s">
        <v>4398</v>
      </c>
      <c r="E4122" s="72">
        <v>-3</v>
      </c>
      <c r="F4122" s="72">
        <v>3</v>
      </c>
      <c r="G4122" s="72" t="s">
        <v>242</v>
      </c>
    </row>
    <row r="4123" spans="1:7">
      <c r="A4123" s="72" t="s">
        <v>3633</v>
      </c>
      <c r="D4123" s="72" t="s">
        <v>4399</v>
      </c>
      <c r="E4123" s="72">
        <v>-15</v>
      </c>
      <c r="F4123" s="72">
        <v>15</v>
      </c>
      <c r="G4123" s="72" t="s">
        <v>1862</v>
      </c>
    </row>
    <row r="4124" spans="1:7">
      <c r="A4124" s="72" t="s">
        <v>3633</v>
      </c>
      <c r="D4124" s="72" t="s">
        <v>4400</v>
      </c>
      <c r="E4124" s="72" t="s">
        <v>235</v>
      </c>
      <c r="F4124" s="72" t="s">
        <v>235</v>
      </c>
      <c r="G4124" s="72" t="s">
        <v>252</v>
      </c>
    </row>
    <row r="4125" spans="1:7">
      <c r="A4125" s="72" t="s">
        <v>3633</v>
      </c>
      <c r="D4125" s="72" t="s">
        <v>4401</v>
      </c>
      <c r="E4125" s="72" t="s">
        <v>235</v>
      </c>
      <c r="F4125" s="72" t="s">
        <v>235</v>
      </c>
      <c r="G4125" s="72" t="s">
        <v>252</v>
      </c>
    </row>
    <row r="4126" spans="1:7">
      <c r="A4126" s="72" t="s">
        <v>3633</v>
      </c>
      <c r="D4126" s="72" t="s">
        <v>4402</v>
      </c>
      <c r="E4126" s="72">
        <v>-30</v>
      </c>
      <c r="F4126" s="72" t="s">
        <v>235</v>
      </c>
      <c r="G4126" s="72" t="s">
        <v>242</v>
      </c>
    </row>
    <row r="4127" spans="1:7">
      <c r="A4127" s="72" t="s">
        <v>3633</v>
      </c>
      <c r="D4127" s="72" t="s">
        <v>4403</v>
      </c>
      <c r="E4127" s="72">
        <v>-3</v>
      </c>
      <c r="F4127" s="72">
        <v>3</v>
      </c>
      <c r="G4127" s="72" t="s">
        <v>242</v>
      </c>
    </row>
    <row r="4128" spans="1:7">
      <c r="A4128" s="72" t="s">
        <v>3633</v>
      </c>
      <c r="D4128" s="72" t="s">
        <v>4404</v>
      </c>
      <c r="E4128" s="72">
        <v>-15</v>
      </c>
      <c r="F4128" s="72">
        <v>15</v>
      </c>
      <c r="G4128" s="72" t="s">
        <v>1862</v>
      </c>
    </row>
    <row r="4129" spans="1:7">
      <c r="A4129" s="72" t="s">
        <v>3633</v>
      </c>
      <c r="D4129" s="72" t="s">
        <v>4405</v>
      </c>
      <c r="E4129" s="72" t="s">
        <v>235</v>
      </c>
      <c r="F4129" s="72" t="s">
        <v>235</v>
      </c>
      <c r="G4129" s="72" t="s">
        <v>252</v>
      </c>
    </row>
    <row r="4130" spans="1:7">
      <c r="A4130" s="72" t="s">
        <v>3633</v>
      </c>
      <c r="D4130" s="72" t="s">
        <v>4406</v>
      </c>
      <c r="E4130" s="72" t="s">
        <v>235</v>
      </c>
      <c r="F4130" s="72" t="s">
        <v>235</v>
      </c>
      <c r="G4130" s="72" t="s">
        <v>252</v>
      </c>
    </row>
    <row r="4131" spans="1:7">
      <c r="A4131" s="72" t="s">
        <v>3633</v>
      </c>
      <c r="D4131" s="72" t="s">
        <v>4407</v>
      </c>
      <c r="E4131" s="72">
        <v>-30</v>
      </c>
      <c r="F4131" s="72" t="s">
        <v>235</v>
      </c>
      <c r="G4131" s="72" t="s">
        <v>242</v>
      </c>
    </row>
    <row r="4132" spans="1:7">
      <c r="A4132" s="72" t="s">
        <v>3633</v>
      </c>
      <c r="D4132" s="72" t="s">
        <v>4408</v>
      </c>
      <c r="E4132" s="72">
        <v>-3</v>
      </c>
      <c r="F4132" s="72">
        <v>3</v>
      </c>
      <c r="G4132" s="72" t="s">
        <v>242</v>
      </c>
    </row>
    <row r="4133" spans="1:7">
      <c r="A4133" s="72" t="s">
        <v>3633</v>
      </c>
      <c r="D4133" s="72" t="s">
        <v>4409</v>
      </c>
      <c r="E4133" s="72">
        <v>-15</v>
      </c>
      <c r="F4133" s="72">
        <v>15</v>
      </c>
      <c r="G4133" s="72" t="s">
        <v>1862</v>
      </c>
    </row>
    <row r="4134" spans="1:7">
      <c r="A4134" s="72" t="s">
        <v>3633</v>
      </c>
      <c r="D4134" s="72" t="s">
        <v>4410</v>
      </c>
      <c r="E4134" s="72" t="s">
        <v>235</v>
      </c>
      <c r="F4134" s="72" t="s">
        <v>235</v>
      </c>
      <c r="G4134" s="72" t="s">
        <v>252</v>
      </c>
    </row>
    <row r="4135" spans="1:7">
      <c r="A4135" s="72" t="s">
        <v>3633</v>
      </c>
      <c r="D4135" s="72" t="s">
        <v>4411</v>
      </c>
      <c r="E4135" s="72" t="s">
        <v>235</v>
      </c>
      <c r="F4135" s="72" t="s">
        <v>235</v>
      </c>
      <c r="G4135" s="72" t="s">
        <v>252</v>
      </c>
    </row>
    <row r="4136" spans="1:7">
      <c r="A4136" s="72" t="s">
        <v>3633</v>
      </c>
      <c r="D4136" s="72" t="s">
        <v>4412</v>
      </c>
      <c r="E4136" s="72">
        <v>-30</v>
      </c>
      <c r="F4136" s="72" t="s">
        <v>235</v>
      </c>
      <c r="G4136" s="72" t="s">
        <v>242</v>
      </c>
    </row>
    <row r="4137" spans="1:7">
      <c r="A4137" s="72" t="s">
        <v>3633</v>
      </c>
      <c r="D4137" s="72" t="s">
        <v>4413</v>
      </c>
      <c r="E4137" s="72">
        <v>-3</v>
      </c>
      <c r="F4137" s="72">
        <v>3</v>
      </c>
      <c r="G4137" s="72" t="s">
        <v>242</v>
      </c>
    </row>
    <row r="4138" spans="1:7">
      <c r="A4138" s="72" t="s">
        <v>3633</v>
      </c>
      <c r="D4138" s="72" t="s">
        <v>4414</v>
      </c>
      <c r="E4138" s="72">
        <v>-15</v>
      </c>
      <c r="F4138" s="72">
        <v>15</v>
      </c>
      <c r="G4138" s="72" t="s">
        <v>1862</v>
      </c>
    </row>
    <row r="4139" spans="1:7">
      <c r="A4139" s="72" t="s">
        <v>3633</v>
      </c>
      <c r="D4139" s="72" t="s">
        <v>4415</v>
      </c>
      <c r="E4139" s="72" t="s">
        <v>235</v>
      </c>
      <c r="F4139" s="72" t="s">
        <v>235</v>
      </c>
      <c r="G4139" s="72" t="s">
        <v>252</v>
      </c>
    </row>
    <row r="4140" spans="1:7">
      <c r="A4140" s="72" t="s">
        <v>3633</v>
      </c>
      <c r="D4140" s="72" t="s">
        <v>4416</v>
      </c>
      <c r="E4140" s="72" t="s">
        <v>235</v>
      </c>
      <c r="F4140" s="72" t="s">
        <v>235</v>
      </c>
      <c r="G4140" s="72" t="s">
        <v>252</v>
      </c>
    </row>
    <row r="4141" spans="1:7">
      <c r="A4141" s="72" t="s">
        <v>3633</v>
      </c>
      <c r="D4141" s="72" t="s">
        <v>4417</v>
      </c>
      <c r="E4141" s="72">
        <v>-30</v>
      </c>
      <c r="F4141" s="72" t="s">
        <v>235</v>
      </c>
      <c r="G4141" s="72" t="s">
        <v>242</v>
      </c>
    </row>
    <row r="4142" spans="1:7">
      <c r="A4142" s="72" t="s">
        <v>3633</v>
      </c>
      <c r="D4142" s="72" t="s">
        <v>4418</v>
      </c>
      <c r="E4142" s="72">
        <v>-3</v>
      </c>
      <c r="F4142" s="72">
        <v>3</v>
      </c>
      <c r="G4142" s="72" t="s">
        <v>242</v>
      </c>
    </row>
    <row r="4143" spans="1:7">
      <c r="A4143" s="72" t="s">
        <v>3633</v>
      </c>
      <c r="D4143" s="72" t="s">
        <v>4419</v>
      </c>
      <c r="E4143" s="72">
        <v>-15</v>
      </c>
      <c r="F4143" s="72">
        <v>15</v>
      </c>
      <c r="G4143" s="72" t="s">
        <v>1862</v>
      </c>
    </row>
    <row r="4144" spans="1:7">
      <c r="A4144" s="72" t="s">
        <v>3633</v>
      </c>
      <c r="D4144" s="72" t="s">
        <v>4420</v>
      </c>
      <c r="E4144" s="72" t="s">
        <v>235</v>
      </c>
      <c r="F4144" s="72" t="s">
        <v>235</v>
      </c>
      <c r="G4144" s="72" t="s">
        <v>252</v>
      </c>
    </row>
    <row r="4145" spans="1:7">
      <c r="A4145" s="72" t="s">
        <v>3633</v>
      </c>
      <c r="D4145" s="72" t="s">
        <v>4421</v>
      </c>
      <c r="E4145" s="72" t="s">
        <v>235</v>
      </c>
      <c r="F4145" s="72" t="s">
        <v>235</v>
      </c>
      <c r="G4145" s="72" t="s">
        <v>252</v>
      </c>
    </row>
    <row r="4146" spans="1:7">
      <c r="A4146" s="72" t="s">
        <v>3633</v>
      </c>
      <c r="D4146" s="72" t="s">
        <v>4422</v>
      </c>
      <c r="E4146" s="72">
        <v>-30</v>
      </c>
      <c r="F4146" s="72" t="s">
        <v>235</v>
      </c>
      <c r="G4146" s="72" t="s">
        <v>242</v>
      </c>
    </row>
    <row r="4147" spans="1:7">
      <c r="A4147" s="72" t="s">
        <v>3633</v>
      </c>
      <c r="D4147" s="72" t="s">
        <v>4423</v>
      </c>
      <c r="E4147" s="72">
        <v>-3</v>
      </c>
      <c r="F4147" s="72">
        <v>3</v>
      </c>
      <c r="G4147" s="72" t="s">
        <v>242</v>
      </c>
    </row>
    <row r="4148" spans="1:7">
      <c r="A4148" s="72" t="s">
        <v>3633</v>
      </c>
      <c r="D4148" s="72" t="s">
        <v>4424</v>
      </c>
      <c r="E4148" s="72">
        <v>-15</v>
      </c>
      <c r="F4148" s="72">
        <v>15</v>
      </c>
      <c r="G4148" s="72" t="s">
        <v>1862</v>
      </c>
    </row>
    <row r="4149" spans="1:7">
      <c r="A4149" s="72" t="s">
        <v>3633</v>
      </c>
      <c r="D4149" s="72" t="s">
        <v>4425</v>
      </c>
      <c r="E4149" s="72" t="s">
        <v>235</v>
      </c>
      <c r="F4149" s="72" t="s">
        <v>235</v>
      </c>
      <c r="G4149" s="72" t="s">
        <v>252</v>
      </c>
    </row>
    <row r="4150" spans="1:7">
      <c r="A4150" s="72" t="s">
        <v>3633</v>
      </c>
      <c r="D4150" s="72" t="s">
        <v>4426</v>
      </c>
      <c r="E4150" s="72" t="s">
        <v>235</v>
      </c>
      <c r="F4150" s="72" t="s">
        <v>235</v>
      </c>
      <c r="G4150" s="72" t="s">
        <v>252</v>
      </c>
    </row>
    <row r="4151" spans="1:7">
      <c r="A4151" s="72" t="s">
        <v>3633</v>
      </c>
      <c r="D4151" s="72" t="s">
        <v>4427</v>
      </c>
      <c r="E4151" s="72">
        <v>-30</v>
      </c>
      <c r="F4151" s="72" t="s">
        <v>235</v>
      </c>
      <c r="G4151" s="72" t="s">
        <v>242</v>
      </c>
    </row>
    <row r="4152" spans="1:7">
      <c r="A4152" s="72" t="s">
        <v>3633</v>
      </c>
      <c r="D4152" s="72" t="s">
        <v>4428</v>
      </c>
      <c r="E4152" s="72">
        <v>-3</v>
      </c>
      <c r="F4152" s="72">
        <v>3</v>
      </c>
      <c r="G4152" s="72" t="s">
        <v>242</v>
      </c>
    </row>
    <row r="4153" spans="1:7">
      <c r="A4153" s="72" t="s">
        <v>3633</v>
      </c>
      <c r="D4153" s="72" t="s">
        <v>4429</v>
      </c>
      <c r="E4153" s="72">
        <v>-15</v>
      </c>
      <c r="F4153" s="72">
        <v>15</v>
      </c>
      <c r="G4153" s="72" t="s">
        <v>1862</v>
      </c>
    </row>
    <row r="4154" spans="1:7">
      <c r="A4154" s="72" t="s">
        <v>3633</v>
      </c>
      <c r="D4154" s="72" t="s">
        <v>4430</v>
      </c>
      <c r="E4154" s="72" t="s">
        <v>235</v>
      </c>
      <c r="F4154" s="72" t="s">
        <v>235</v>
      </c>
      <c r="G4154" s="72" t="s">
        <v>252</v>
      </c>
    </row>
    <row r="4155" spans="1:7">
      <c r="A4155" s="72" t="s">
        <v>3633</v>
      </c>
      <c r="D4155" s="72" t="s">
        <v>4431</v>
      </c>
      <c r="E4155" s="72" t="s">
        <v>235</v>
      </c>
      <c r="F4155" s="72" t="s">
        <v>235</v>
      </c>
      <c r="G4155" s="72" t="s">
        <v>252</v>
      </c>
    </row>
    <row r="4156" spans="1:7">
      <c r="A4156" s="72" t="s">
        <v>3633</v>
      </c>
      <c r="D4156" s="72" t="s">
        <v>4432</v>
      </c>
      <c r="E4156" s="72">
        <v>-30</v>
      </c>
      <c r="F4156" s="72" t="s">
        <v>235</v>
      </c>
      <c r="G4156" s="72" t="s">
        <v>242</v>
      </c>
    </row>
    <row r="4157" spans="1:7">
      <c r="A4157" s="72" t="s">
        <v>3633</v>
      </c>
      <c r="D4157" s="72" t="s">
        <v>4433</v>
      </c>
      <c r="E4157" s="72">
        <v>-3</v>
      </c>
      <c r="F4157" s="72">
        <v>3</v>
      </c>
      <c r="G4157" s="72" t="s">
        <v>242</v>
      </c>
    </row>
    <row r="4158" spans="1:7">
      <c r="A4158" s="72" t="s">
        <v>3633</v>
      </c>
      <c r="D4158" s="72" t="s">
        <v>4434</v>
      </c>
      <c r="E4158" s="72">
        <v>-15</v>
      </c>
      <c r="F4158" s="72">
        <v>15</v>
      </c>
      <c r="G4158" s="72" t="s">
        <v>1862</v>
      </c>
    </row>
    <row r="4159" spans="1:7">
      <c r="A4159" s="72" t="s">
        <v>3633</v>
      </c>
      <c r="D4159" s="72" t="s">
        <v>4435</v>
      </c>
      <c r="E4159" s="72" t="s">
        <v>235</v>
      </c>
      <c r="F4159" s="72" t="s">
        <v>235</v>
      </c>
      <c r="G4159" s="72" t="s">
        <v>252</v>
      </c>
    </row>
    <row r="4160" spans="1:7">
      <c r="A4160" s="72" t="s">
        <v>3633</v>
      </c>
      <c r="D4160" s="72" t="s">
        <v>4436</v>
      </c>
      <c r="E4160" s="72" t="s">
        <v>235</v>
      </c>
      <c r="F4160" s="72" t="s">
        <v>235</v>
      </c>
      <c r="G4160" s="72" t="s">
        <v>252</v>
      </c>
    </row>
    <row r="4161" spans="1:7">
      <c r="A4161" s="72" t="s">
        <v>3633</v>
      </c>
      <c r="D4161" s="72" t="s">
        <v>4437</v>
      </c>
      <c r="E4161" s="72">
        <v>-30</v>
      </c>
      <c r="F4161" s="72" t="s">
        <v>235</v>
      </c>
      <c r="G4161" s="72" t="s">
        <v>242</v>
      </c>
    </row>
    <row r="4162" spans="1:7">
      <c r="A4162" s="72" t="s">
        <v>3633</v>
      </c>
      <c r="D4162" s="72" t="s">
        <v>4438</v>
      </c>
      <c r="E4162" s="72">
        <v>-3</v>
      </c>
      <c r="F4162" s="72">
        <v>3</v>
      </c>
      <c r="G4162" s="72" t="s">
        <v>242</v>
      </c>
    </row>
    <row r="4163" spans="1:7">
      <c r="A4163" s="72" t="s">
        <v>3633</v>
      </c>
      <c r="D4163" s="72" t="s">
        <v>4439</v>
      </c>
      <c r="E4163" s="72">
        <v>-15</v>
      </c>
      <c r="F4163" s="72">
        <v>15</v>
      </c>
      <c r="G4163" s="72" t="s">
        <v>1862</v>
      </c>
    </row>
    <row r="4164" spans="1:7">
      <c r="A4164" s="72" t="s">
        <v>3633</v>
      </c>
      <c r="D4164" s="72" t="s">
        <v>4440</v>
      </c>
      <c r="E4164" s="72" t="s">
        <v>235</v>
      </c>
      <c r="F4164" s="72" t="s">
        <v>235</v>
      </c>
      <c r="G4164" s="72" t="s">
        <v>252</v>
      </c>
    </row>
    <row r="4165" spans="1:7">
      <c r="A4165" s="72" t="s">
        <v>3633</v>
      </c>
      <c r="D4165" s="72" t="s">
        <v>4441</v>
      </c>
      <c r="E4165" s="72" t="s">
        <v>235</v>
      </c>
      <c r="F4165" s="72" t="s">
        <v>235</v>
      </c>
      <c r="G4165" s="72" t="s">
        <v>252</v>
      </c>
    </row>
    <row r="4166" spans="1:7">
      <c r="A4166" s="72" t="s">
        <v>3633</v>
      </c>
      <c r="D4166" s="72" t="s">
        <v>4442</v>
      </c>
      <c r="E4166" s="72">
        <v>-30</v>
      </c>
      <c r="F4166" s="72" t="s">
        <v>235</v>
      </c>
      <c r="G4166" s="72" t="s">
        <v>242</v>
      </c>
    </row>
    <row r="4167" spans="1:7">
      <c r="A4167" s="72" t="s">
        <v>3633</v>
      </c>
      <c r="D4167" s="72" t="s">
        <v>4443</v>
      </c>
      <c r="E4167" s="72">
        <v>-3</v>
      </c>
      <c r="F4167" s="72">
        <v>3</v>
      </c>
      <c r="G4167" s="72" t="s">
        <v>242</v>
      </c>
    </row>
    <row r="4168" spans="1:7">
      <c r="A4168" s="72" t="s">
        <v>3633</v>
      </c>
      <c r="D4168" s="72" t="s">
        <v>4444</v>
      </c>
      <c r="E4168" s="72">
        <v>-15</v>
      </c>
      <c r="F4168" s="72">
        <v>15</v>
      </c>
      <c r="G4168" s="72" t="s">
        <v>1862</v>
      </c>
    </row>
    <row r="4169" spans="1:7">
      <c r="A4169" s="72" t="s">
        <v>3633</v>
      </c>
      <c r="D4169" s="72" t="s">
        <v>4445</v>
      </c>
      <c r="E4169" s="72" t="s">
        <v>235</v>
      </c>
      <c r="F4169" s="72" t="s">
        <v>235</v>
      </c>
      <c r="G4169" s="72" t="s">
        <v>252</v>
      </c>
    </row>
    <row r="4170" spans="1:7">
      <c r="A4170" s="72" t="s">
        <v>3633</v>
      </c>
      <c r="D4170" s="72" t="s">
        <v>4446</v>
      </c>
      <c r="E4170" s="72" t="s">
        <v>235</v>
      </c>
      <c r="F4170" s="72" t="s">
        <v>235</v>
      </c>
      <c r="G4170" s="72" t="s">
        <v>252</v>
      </c>
    </row>
    <row r="4171" spans="1:7">
      <c r="A4171" s="72" t="s">
        <v>3633</v>
      </c>
      <c r="D4171" s="72" t="s">
        <v>4447</v>
      </c>
      <c r="E4171" s="72">
        <v>-30</v>
      </c>
      <c r="F4171" s="72" t="s">
        <v>235</v>
      </c>
      <c r="G4171" s="72" t="s">
        <v>242</v>
      </c>
    </row>
    <row r="4172" spans="1:7">
      <c r="A4172" s="72" t="s">
        <v>3633</v>
      </c>
      <c r="D4172" s="72" t="s">
        <v>4448</v>
      </c>
      <c r="E4172" s="72">
        <v>-3</v>
      </c>
      <c r="F4172" s="72">
        <v>3</v>
      </c>
      <c r="G4172" s="72" t="s">
        <v>242</v>
      </c>
    </row>
    <row r="4173" spans="1:7">
      <c r="A4173" s="72" t="s">
        <v>3633</v>
      </c>
      <c r="D4173" s="72" t="s">
        <v>4449</v>
      </c>
      <c r="E4173" s="72">
        <v>-15</v>
      </c>
      <c r="F4173" s="72">
        <v>15</v>
      </c>
      <c r="G4173" s="72" t="s">
        <v>1862</v>
      </c>
    </row>
    <row r="4174" spans="1:7">
      <c r="A4174" s="72" t="s">
        <v>3633</v>
      </c>
      <c r="D4174" s="72" t="s">
        <v>4450</v>
      </c>
      <c r="E4174" s="72" t="s">
        <v>235</v>
      </c>
      <c r="F4174" s="72" t="s">
        <v>235</v>
      </c>
      <c r="G4174" s="72" t="s">
        <v>252</v>
      </c>
    </row>
    <row r="4175" spans="1:7">
      <c r="A4175" s="72" t="s">
        <v>3633</v>
      </c>
      <c r="D4175" s="72" t="s">
        <v>4451</v>
      </c>
      <c r="E4175" s="72" t="s">
        <v>235</v>
      </c>
      <c r="F4175" s="72" t="s">
        <v>235</v>
      </c>
      <c r="G4175" s="72" t="s">
        <v>252</v>
      </c>
    </row>
    <row r="4176" spans="1:7">
      <c r="A4176" s="72" t="s">
        <v>3633</v>
      </c>
      <c r="D4176" s="72" t="s">
        <v>4452</v>
      </c>
      <c r="E4176" s="72">
        <v>-30</v>
      </c>
      <c r="F4176" s="72" t="s">
        <v>235</v>
      </c>
      <c r="G4176" s="72" t="s">
        <v>242</v>
      </c>
    </row>
    <row r="4177" spans="1:7">
      <c r="A4177" s="72" t="s">
        <v>3633</v>
      </c>
      <c r="D4177" s="72" t="s">
        <v>4453</v>
      </c>
      <c r="E4177" s="72">
        <v>-3</v>
      </c>
      <c r="F4177" s="72">
        <v>3</v>
      </c>
      <c r="G4177" s="72" t="s">
        <v>242</v>
      </c>
    </row>
    <row r="4178" spans="1:7">
      <c r="A4178" s="72" t="s">
        <v>3633</v>
      </c>
      <c r="D4178" s="72" t="s">
        <v>4454</v>
      </c>
      <c r="E4178" s="72">
        <v>-15</v>
      </c>
      <c r="F4178" s="72">
        <v>15</v>
      </c>
      <c r="G4178" s="72" t="s">
        <v>1862</v>
      </c>
    </row>
    <row r="4179" spans="1:7">
      <c r="A4179" s="72" t="s">
        <v>3633</v>
      </c>
      <c r="D4179" s="72" t="s">
        <v>4455</v>
      </c>
      <c r="E4179" s="72" t="s">
        <v>235</v>
      </c>
      <c r="F4179" s="72" t="s">
        <v>235</v>
      </c>
      <c r="G4179" s="72" t="s">
        <v>252</v>
      </c>
    </row>
    <row r="4180" spans="1:7">
      <c r="A4180" s="72" t="s">
        <v>3633</v>
      </c>
      <c r="D4180" s="72" t="s">
        <v>4456</v>
      </c>
      <c r="E4180" s="72" t="s">
        <v>235</v>
      </c>
      <c r="F4180" s="72" t="s">
        <v>235</v>
      </c>
      <c r="G4180" s="72" t="s">
        <v>252</v>
      </c>
    </row>
    <row r="4181" spans="1:7">
      <c r="A4181" s="72" t="s">
        <v>3633</v>
      </c>
      <c r="D4181" s="72" t="s">
        <v>4457</v>
      </c>
      <c r="E4181" s="72">
        <v>-30</v>
      </c>
      <c r="F4181" s="72" t="s">
        <v>235</v>
      </c>
      <c r="G4181" s="72" t="s">
        <v>242</v>
      </c>
    </row>
    <row r="4182" spans="1:7">
      <c r="A4182" s="72" t="s">
        <v>3633</v>
      </c>
      <c r="D4182" s="72" t="s">
        <v>4458</v>
      </c>
      <c r="E4182" s="72">
        <v>-3</v>
      </c>
      <c r="F4182" s="72">
        <v>3</v>
      </c>
      <c r="G4182" s="72" t="s">
        <v>242</v>
      </c>
    </row>
    <row r="4183" spans="1:7">
      <c r="A4183" s="72" t="s">
        <v>3633</v>
      </c>
      <c r="D4183" s="72" t="s">
        <v>4459</v>
      </c>
      <c r="E4183" s="72">
        <v>-15</v>
      </c>
      <c r="F4183" s="72">
        <v>15</v>
      </c>
      <c r="G4183" s="72" t="s">
        <v>1862</v>
      </c>
    </row>
    <row r="4184" spans="1:7">
      <c r="A4184" s="72" t="s">
        <v>3633</v>
      </c>
      <c r="D4184" s="72" t="s">
        <v>4460</v>
      </c>
      <c r="E4184" s="72" t="s">
        <v>235</v>
      </c>
      <c r="F4184" s="72" t="s">
        <v>235</v>
      </c>
      <c r="G4184" s="72" t="s">
        <v>252</v>
      </c>
    </row>
    <row r="4185" spans="1:7">
      <c r="A4185" s="72" t="s">
        <v>3633</v>
      </c>
      <c r="D4185" s="72" t="s">
        <v>4461</v>
      </c>
      <c r="E4185" s="72" t="s">
        <v>235</v>
      </c>
      <c r="F4185" s="72" t="s">
        <v>235</v>
      </c>
      <c r="G4185" s="72" t="s">
        <v>252</v>
      </c>
    </row>
    <row r="4186" spans="1:7">
      <c r="A4186" s="72" t="s">
        <v>3633</v>
      </c>
      <c r="D4186" s="72" t="s">
        <v>4462</v>
      </c>
      <c r="E4186" s="72">
        <v>-30</v>
      </c>
      <c r="F4186" s="72" t="s">
        <v>235</v>
      </c>
      <c r="G4186" s="72" t="s">
        <v>242</v>
      </c>
    </row>
    <row r="4187" spans="1:7">
      <c r="A4187" s="72" t="s">
        <v>3633</v>
      </c>
      <c r="D4187" s="72" t="s">
        <v>4463</v>
      </c>
      <c r="E4187" s="72">
        <v>-3</v>
      </c>
      <c r="F4187" s="72">
        <v>3</v>
      </c>
      <c r="G4187" s="72" t="s">
        <v>242</v>
      </c>
    </row>
    <row r="4188" spans="1:7">
      <c r="A4188" s="72" t="s">
        <v>3633</v>
      </c>
      <c r="D4188" s="72" t="s">
        <v>4464</v>
      </c>
      <c r="E4188" s="72">
        <v>-15</v>
      </c>
      <c r="F4188" s="72">
        <v>15</v>
      </c>
      <c r="G4188" s="72" t="s">
        <v>1862</v>
      </c>
    </row>
    <row r="4189" spans="1:7">
      <c r="A4189" s="72" t="s">
        <v>3633</v>
      </c>
      <c r="D4189" s="72" t="s">
        <v>4465</v>
      </c>
      <c r="E4189" s="72" t="s">
        <v>235</v>
      </c>
      <c r="F4189" s="72" t="s">
        <v>235</v>
      </c>
      <c r="G4189" s="72" t="s">
        <v>252</v>
      </c>
    </row>
    <row r="4190" spans="1:7">
      <c r="A4190" s="72" t="s">
        <v>3633</v>
      </c>
      <c r="D4190" s="72" t="s">
        <v>4466</v>
      </c>
      <c r="E4190" s="72" t="s">
        <v>235</v>
      </c>
      <c r="F4190" s="72" t="s">
        <v>235</v>
      </c>
      <c r="G4190" s="72" t="s">
        <v>252</v>
      </c>
    </row>
    <row r="4191" spans="1:7">
      <c r="A4191" s="72" t="s">
        <v>3633</v>
      </c>
      <c r="D4191" s="72" t="s">
        <v>4467</v>
      </c>
      <c r="E4191" s="72">
        <v>-30</v>
      </c>
      <c r="F4191" s="72" t="s">
        <v>235</v>
      </c>
      <c r="G4191" s="72" t="s">
        <v>242</v>
      </c>
    </row>
    <row r="4192" spans="1:7">
      <c r="A4192" s="72" t="s">
        <v>3633</v>
      </c>
      <c r="D4192" s="72" t="s">
        <v>4468</v>
      </c>
      <c r="E4192" s="72">
        <v>-3</v>
      </c>
      <c r="F4192" s="72">
        <v>3</v>
      </c>
      <c r="G4192" s="72" t="s">
        <v>242</v>
      </c>
    </row>
    <row r="4193" spans="1:7">
      <c r="A4193" s="72" t="s">
        <v>3633</v>
      </c>
      <c r="D4193" s="72" t="s">
        <v>4469</v>
      </c>
      <c r="E4193" s="72">
        <v>-15</v>
      </c>
      <c r="F4193" s="72">
        <v>15</v>
      </c>
      <c r="G4193" s="72" t="s">
        <v>1862</v>
      </c>
    </row>
    <row r="4194" spans="1:7">
      <c r="A4194" s="72" t="s">
        <v>3633</v>
      </c>
      <c r="D4194" s="72" t="s">
        <v>4470</v>
      </c>
      <c r="E4194" s="72" t="s">
        <v>235</v>
      </c>
      <c r="F4194" s="72" t="s">
        <v>235</v>
      </c>
      <c r="G4194" s="72" t="s">
        <v>252</v>
      </c>
    </row>
    <row r="4195" spans="1:7">
      <c r="A4195" s="72" t="s">
        <v>3633</v>
      </c>
      <c r="D4195" s="72" t="s">
        <v>4471</v>
      </c>
      <c r="E4195" s="72" t="s">
        <v>235</v>
      </c>
      <c r="F4195" s="72" t="s">
        <v>235</v>
      </c>
      <c r="G4195" s="72" t="s">
        <v>252</v>
      </c>
    </row>
    <row r="4196" spans="1:7">
      <c r="A4196" s="72" t="s">
        <v>3633</v>
      </c>
      <c r="D4196" s="72" t="s">
        <v>4472</v>
      </c>
      <c r="E4196" s="72">
        <v>-30</v>
      </c>
      <c r="F4196" s="72" t="s">
        <v>235</v>
      </c>
      <c r="G4196" s="72" t="s">
        <v>242</v>
      </c>
    </row>
    <row r="4197" spans="1:7">
      <c r="A4197" s="72" t="s">
        <v>3633</v>
      </c>
      <c r="D4197" s="72" t="s">
        <v>4473</v>
      </c>
      <c r="E4197" s="72">
        <v>-3</v>
      </c>
      <c r="F4197" s="72">
        <v>3</v>
      </c>
      <c r="G4197" s="72" t="s">
        <v>242</v>
      </c>
    </row>
    <row r="4198" spans="1:7">
      <c r="A4198" s="72" t="s">
        <v>3633</v>
      </c>
      <c r="D4198" s="72" t="s">
        <v>4474</v>
      </c>
      <c r="E4198" s="72">
        <v>-15</v>
      </c>
      <c r="F4198" s="72">
        <v>15</v>
      </c>
      <c r="G4198" s="72" t="s">
        <v>1862</v>
      </c>
    </row>
    <row r="4199" spans="1:7">
      <c r="A4199" s="72" t="s">
        <v>3633</v>
      </c>
      <c r="D4199" s="72" t="s">
        <v>4475</v>
      </c>
      <c r="E4199" s="72" t="s">
        <v>235</v>
      </c>
      <c r="F4199" s="72" t="s">
        <v>235</v>
      </c>
      <c r="G4199" s="72" t="s">
        <v>252</v>
      </c>
    </row>
    <row r="4200" spans="1:7">
      <c r="A4200" s="72" t="s">
        <v>3633</v>
      </c>
      <c r="D4200" s="72" t="s">
        <v>4476</v>
      </c>
      <c r="E4200" s="72" t="s">
        <v>235</v>
      </c>
      <c r="F4200" s="72" t="s">
        <v>235</v>
      </c>
      <c r="G4200" s="72" t="s">
        <v>252</v>
      </c>
    </row>
    <row r="4201" spans="1:7">
      <c r="A4201" s="72" t="s">
        <v>3633</v>
      </c>
      <c r="D4201" s="72" t="s">
        <v>4477</v>
      </c>
      <c r="E4201" s="72">
        <v>-30</v>
      </c>
      <c r="F4201" s="72" t="s">
        <v>235</v>
      </c>
      <c r="G4201" s="72" t="s">
        <v>242</v>
      </c>
    </row>
    <row r="4202" spans="1:7">
      <c r="A4202" s="72" t="s">
        <v>3633</v>
      </c>
      <c r="D4202" s="72" t="s">
        <v>4478</v>
      </c>
      <c r="E4202" s="72">
        <v>-3</v>
      </c>
      <c r="F4202" s="72">
        <v>3</v>
      </c>
      <c r="G4202" s="72" t="s">
        <v>242</v>
      </c>
    </row>
    <row r="4203" spans="1:7">
      <c r="A4203" s="72" t="s">
        <v>3633</v>
      </c>
      <c r="D4203" s="72" t="s">
        <v>4479</v>
      </c>
      <c r="E4203" s="72">
        <v>-15</v>
      </c>
      <c r="F4203" s="72">
        <v>15</v>
      </c>
      <c r="G4203" s="72" t="s">
        <v>1862</v>
      </c>
    </row>
    <row r="4204" spans="1:7">
      <c r="A4204" s="72" t="s">
        <v>3633</v>
      </c>
      <c r="D4204" s="72" t="s">
        <v>4480</v>
      </c>
      <c r="E4204" s="72" t="s">
        <v>235</v>
      </c>
      <c r="F4204" s="72" t="s">
        <v>235</v>
      </c>
      <c r="G4204" s="72" t="s">
        <v>252</v>
      </c>
    </row>
    <row r="4205" spans="1:7">
      <c r="A4205" s="72" t="s">
        <v>3633</v>
      </c>
      <c r="D4205" s="72" t="s">
        <v>4481</v>
      </c>
      <c r="E4205" s="72" t="s">
        <v>235</v>
      </c>
      <c r="F4205" s="72" t="s">
        <v>235</v>
      </c>
      <c r="G4205" s="72" t="s">
        <v>252</v>
      </c>
    </row>
    <row r="4206" spans="1:7">
      <c r="A4206" s="72" t="s">
        <v>4482</v>
      </c>
      <c r="D4206" s="72" t="s">
        <v>4483</v>
      </c>
      <c r="E4206" s="72">
        <v>512</v>
      </c>
      <c r="F4206" s="72">
        <v>512</v>
      </c>
      <c r="G4206" s="72" t="s">
        <v>252</v>
      </c>
    </row>
    <row r="4207" spans="1:7">
      <c r="A4207" s="72" t="s">
        <v>4482</v>
      </c>
      <c r="B4207" s="72" t="s">
        <v>7165</v>
      </c>
      <c r="C4207" s="72" t="s">
        <v>6916</v>
      </c>
      <c r="D4207" s="72" t="s">
        <v>4484</v>
      </c>
      <c r="E4207" s="72">
        <v>512</v>
      </c>
      <c r="F4207" s="72">
        <v>512</v>
      </c>
      <c r="G4207" s="72" t="s">
        <v>252</v>
      </c>
    </row>
    <row r="4208" spans="1:7">
      <c r="A4208" s="72" t="s">
        <v>4482</v>
      </c>
      <c r="B4208" s="72" t="s">
        <v>7166</v>
      </c>
      <c r="C4208" s="72" t="s">
        <v>6916</v>
      </c>
      <c r="D4208" s="72" t="s">
        <v>4485</v>
      </c>
      <c r="E4208" s="72">
        <v>512</v>
      </c>
      <c r="F4208" s="72">
        <v>512</v>
      </c>
      <c r="G4208" s="72" t="s">
        <v>252</v>
      </c>
    </row>
    <row r="4209" spans="1:7">
      <c r="A4209" s="72" t="s">
        <v>4482</v>
      </c>
      <c r="B4209" s="72" t="s">
        <v>6966</v>
      </c>
      <c r="C4209" s="72" t="s">
        <v>6916</v>
      </c>
      <c r="D4209" s="72" t="s">
        <v>4486</v>
      </c>
      <c r="E4209" s="72">
        <v>512</v>
      </c>
      <c r="F4209" s="72">
        <v>512</v>
      </c>
      <c r="G4209" s="72" t="s">
        <v>252</v>
      </c>
    </row>
    <row r="4210" spans="1:7">
      <c r="A4210" s="72" t="s">
        <v>4482</v>
      </c>
      <c r="B4210" s="72" t="s">
        <v>7167</v>
      </c>
      <c r="C4210" s="72" t="s">
        <v>6916</v>
      </c>
      <c r="D4210" s="72" t="s">
        <v>4487</v>
      </c>
      <c r="E4210" s="72">
        <v>512</v>
      </c>
      <c r="F4210" s="72">
        <v>512</v>
      </c>
      <c r="G4210" s="72" t="s">
        <v>252</v>
      </c>
    </row>
    <row r="4211" spans="1:7">
      <c r="A4211" s="72" t="s">
        <v>4482</v>
      </c>
      <c r="B4211" s="72" t="s">
        <v>6919</v>
      </c>
      <c r="C4211" s="72" t="s">
        <v>6920</v>
      </c>
      <c r="D4211" s="72" t="s">
        <v>4488</v>
      </c>
      <c r="E4211" s="72">
        <v>256</v>
      </c>
      <c r="F4211" s="72">
        <v>256</v>
      </c>
      <c r="G4211" s="72" t="s">
        <v>252</v>
      </c>
    </row>
    <row r="4212" spans="1:7">
      <c r="A4212" s="72" t="s">
        <v>4482</v>
      </c>
      <c r="D4212" s="72" t="s">
        <v>4489</v>
      </c>
      <c r="E4212" s="72">
        <v>54</v>
      </c>
      <c r="F4212" s="72">
        <v>74</v>
      </c>
      <c r="G4212" s="72" t="s">
        <v>242</v>
      </c>
    </row>
    <row r="4213" spans="1:7">
      <c r="A4213" s="72" t="s">
        <v>4482</v>
      </c>
      <c r="D4213" s="72" t="s">
        <v>4490</v>
      </c>
      <c r="E4213" s="72">
        <v>-3</v>
      </c>
      <c r="F4213" s="72">
        <v>3</v>
      </c>
      <c r="G4213" s="72" t="s">
        <v>242</v>
      </c>
    </row>
    <row r="4214" spans="1:7">
      <c r="A4214" s="72" t="s">
        <v>4482</v>
      </c>
      <c r="D4214" s="72" t="s">
        <v>4491</v>
      </c>
      <c r="E4214" s="72" t="s">
        <v>235</v>
      </c>
      <c r="F4214" s="72" t="s">
        <v>235</v>
      </c>
    </row>
    <row r="4215" spans="1:7">
      <c r="A4215" s="72" t="s">
        <v>4482</v>
      </c>
      <c r="D4215" s="72" t="s">
        <v>4492</v>
      </c>
      <c r="E4215" s="72" t="s">
        <v>235</v>
      </c>
      <c r="F4215" s="72" t="s">
        <v>235</v>
      </c>
    </row>
    <row r="4216" spans="1:7">
      <c r="A4216" s="72" t="s">
        <v>4482</v>
      </c>
      <c r="D4216" s="72" t="s">
        <v>4493</v>
      </c>
      <c r="E4216" s="72">
        <v>0</v>
      </c>
      <c r="F4216" s="72">
        <v>0</v>
      </c>
      <c r="G4216" s="72" t="s">
        <v>252</v>
      </c>
    </row>
    <row r="4217" spans="1:7">
      <c r="A4217" s="72" t="s">
        <v>4482</v>
      </c>
      <c r="D4217" s="72" t="s">
        <v>4494</v>
      </c>
      <c r="E4217" s="72">
        <v>1</v>
      </c>
      <c r="F4217" s="72">
        <v>1</v>
      </c>
      <c r="G4217" s="72" t="s">
        <v>252</v>
      </c>
    </row>
    <row r="4218" spans="1:7">
      <c r="A4218" s="72" t="s">
        <v>4482</v>
      </c>
      <c r="D4218" s="72" t="s">
        <v>4495</v>
      </c>
      <c r="E4218" s="72">
        <v>1</v>
      </c>
      <c r="F4218" s="72">
        <v>254</v>
      </c>
    </row>
    <row r="4219" spans="1:7">
      <c r="A4219" s="72" t="s">
        <v>4482</v>
      </c>
      <c r="D4219" s="72" t="s">
        <v>4496</v>
      </c>
      <c r="E4219" s="72" t="s">
        <v>235</v>
      </c>
      <c r="F4219" s="72" t="s">
        <v>235</v>
      </c>
    </row>
    <row r="4220" spans="1:7">
      <c r="A4220" s="72" t="s">
        <v>4482</v>
      </c>
      <c r="D4220" s="72" t="s">
        <v>4497</v>
      </c>
      <c r="E4220" s="72" t="s">
        <v>235</v>
      </c>
      <c r="F4220" s="72" t="s">
        <v>235</v>
      </c>
    </row>
    <row r="4221" spans="1:7">
      <c r="A4221" s="72" t="s">
        <v>4482</v>
      </c>
      <c r="D4221" s="72" t="s">
        <v>4498</v>
      </c>
      <c r="E4221" s="72">
        <v>100</v>
      </c>
      <c r="F4221" s="72">
        <v>200</v>
      </c>
      <c r="G4221" s="72" t="s">
        <v>298</v>
      </c>
    </row>
    <row r="4222" spans="1:7">
      <c r="A4222" s="72" t="s">
        <v>4482</v>
      </c>
      <c r="D4222" s="72" t="s">
        <v>4499</v>
      </c>
      <c r="E4222" s="72">
        <v>54</v>
      </c>
      <c r="F4222" s="72">
        <v>74</v>
      </c>
      <c r="G4222" s="72" t="s">
        <v>242</v>
      </c>
    </row>
    <row r="4223" spans="1:7">
      <c r="A4223" s="72" t="s">
        <v>4482</v>
      </c>
      <c r="D4223" s="72" t="s">
        <v>4500</v>
      </c>
      <c r="E4223" s="72">
        <v>-3</v>
      </c>
      <c r="F4223" s="72">
        <v>3</v>
      </c>
      <c r="G4223" s="72" t="s">
        <v>242</v>
      </c>
    </row>
    <row r="4224" spans="1:7">
      <c r="A4224" s="72" t="s">
        <v>4482</v>
      </c>
      <c r="D4224" s="72" t="s">
        <v>4501</v>
      </c>
      <c r="E4224" s="72" t="s">
        <v>235</v>
      </c>
      <c r="F4224" s="72" t="s">
        <v>235</v>
      </c>
    </row>
    <row r="4225" spans="1:7">
      <c r="A4225" s="72" t="s">
        <v>4482</v>
      </c>
      <c r="D4225" s="72" t="s">
        <v>4502</v>
      </c>
      <c r="E4225" s="72" t="s">
        <v>235</v>
      </c>
      <c r="F4225" s="72" t="s">
        <v>235</v>
      </c>
    </row>
    <row r="4226" spans="1:7">
      <c r="A4226" s="72" t="s">
        <v>4482</v>
      </c>
      <c r="D4226" s="72" t="s">
        <v>4503</v>
      </c>
      <c r="E4226" s="72">
        <v>0</v>
      </c>
      <c r="F4226" s="72">
        <v>0</v>
      </c>
      <c r="G4226" s="72" t="s">
        <v>252</v>
      </c>
    </row>
    <row r="4227" spans="1:7">
      <c r="A4227" s="72" t="s">
        <v>4482</v>
      </c>
      <c r="D4227" s="72" t="s">
        <v>4504</v>
      </c>
      <c r="E4227" s="72">
        <v>1</v>
      </c>
      <c r="F4227" s="72">
        <v>1</v>
      </c>
      <c r="G4227" s="72" t="s">
        <v>252</v>
      </c>
    </row>
    <row r="4228" spans="1:7">
      <c r="A4228" s="72" t="s">
        <v>4482</v>
      </c>
      <c r="D4228" s="72" t="s">
        <v>4505</v>
      </c>
      <c r="E4228" s="72">
        <v>1</v>
      </c>
      <c r="F4228" s="72">
        <v>254</v>
      </c>
    </row>
    <row r="4229" spans="1:7">
      <c r="A4229" s="72" t="s">
        <v>4482</v>
      </c>
      <c r="D4229" s="72" t="s">
        <v>4506</v>
      </c>
      <c r="E4229" s="72" t="s">
        <v>235</v>
      </c>
      <c r="F4229" s="72" t="s">
        <v>235</v>
      </c>
    </row>
    <row r="4230" spans="1:7">
      <c r="A4230" s="72" t="s">
        <v>4482</v>
      </c>
      <c r="D4230" s="72" t="s">
        <v>4507</v>
      </c>
      <c r="E4230" s="72" t="s">
        <v>235</v>
      </c>
      <c r="F4230" s="72" t="s">
        <v>235</v>
      </c>
    </row>
    <row r="4231" spans="1:7">
      <c r="A4231" s="72" t="s">
        <v>4482</v>
      </c>
      <c r="D4231" s="72" t="s">
        <v>4508</v>
      </c>
      <c r="E4231" s="72">
        <v>100</v>
      </c>
      <c r="F4231" s="72">
        <v>200</v>
      </c>
      <c r="G4231" s="72" t="s">
        <v>298</v>
      </c>
    </row>
    <row r="4232" spans="1:7">
      <c r="A4232" s="72" t="s">
        <v>4482</v>
      </c>
      <c r="D4232" s="72" t="s">
        <v>4509</v>
      </c>
      <c r="E4232" s="72">
        <v>43</v>
      </c>
      <c r="F4232" s="72">
        <v>61</v>
      </c>
      <c r="G4232" s="72" t="s">
        <v>242</v>
      </c>
    </row>
    <row r="4233" spans="1:7">
      <c r="A4233" s="72" t="s">
        <v>4482</v>
      </c>
      <c r="D4233" s="72" t="s">
        <v>4510</v>
      </c>
      <c r="E4233" s="72">
        <v>-3</v>
      </c>
      <c r="F4233" s="72">
        <v>3</v>
      </c>
      <c r="G4233" s="72" t="s">
        <v>242</v>
      </c>
    </row>
    <row r="4234" spans="1:7">
      <c r="A4234" s="72" t="s">
        <v>4482</v>
      </c>
      <c r="D4234" s="72" t="s">
        <v>4511</v>
      </c>
      <c r="E4234" s="72" t="s">
        <v>235</v>
      </c>
      <c r="F4234" s="72" t="s">
        <v>235</v>
      </c>
    </row>
    <row r="4235" spans="1:7">
      <c r="A4235" s="72" t="s">
        <v>4482</v>
      </c>
      <c r="D4235" s="72" t="s">
        <v>4512</v>
      </c>
      <c r="E4235" s="72" t="s">
        <v>235</v>
      </c>
      <c r="F4235" s="72" t="s">
        <v>235</v>
      </c>
    </row>
    <row r="4236" spans="1:7">
      <c r="A4236" s="72" t="s">
        <v>4482</v>
      </c>
      <c r="D4236" s="72" t="s">
        <v>4513</v>
      </c>
      <c r="E4236" s="72">
        <v>54</v>
      </c>
      <c r="F4236" s="72">
        <v>74</v>
      </c>
      <c r="G4236" s="72" t="s">
        <v>242</v>
      </c>
    </row>
    <row r="4237" spans="1:7">
      <c r="A4237" s="72" t="s">
        <v>4482</v>
      </c>
      <c r="D4237" s="72" t="s">
        <v>4514</v>
      </c>
      <c r="E4237" s="72">
        <v>-3</v>
      </c>
      <c r="F4237" s="72">
        <v>3</v>
      </c>
      <c r="G4237" s="72" t="s">
        <v>242</v>
      </c>
    </row>
    <row r="4238" spans="1:7">
      <c r="A4238" s="72" t="s">
        <v>4482</v>
      </c>
      <c r="D4238" s="72" t="s">
        <v>4515</v>
      </c>
      <c r="E4238" s="72" t="s">
        <v>235</v>
      </c>
      <c r="F4238" s="72" t="s">
        <v>235</v>
      </c>
    </row>
    <row r="4239" spans="1:7">
      <c r="A4239" s="72" t="s">
        <v>4482</v>
      </c>
      <c r="D4239" s="72" t="s">
        <v>4516</v>
      </c>
      <c r="E4239" s="72" t="s">
        <v>235</v>
      </c>
      <c r="F4239" s="72" t="s">
        <v>235</v>
      </c>
    </row>
    <row r="4240" spans="1:7">
      <c r="A4240" s="72" t="s">
        <v>4482</v>
      </c>
      <c r="D4240" s="72" t="s">
        <v>4517</v>
      </c>
      <c r="E4240" s="72">
        <v>0</v>
      </c>
      <c r="F4240" s="72">
        <v>0</v>
      </c>
      <c r="G4240" s="72" t="s">
        <v>252</v>
      </c>
    </row>
    <row r="4241" spans="1:7">
      <c r="A4241" s="72" t="s">
        <v>4482</v>
      </c>
      <c r="D4241" s="72" t="s">
        <v>4518</v>
      </c>
      <c r="E4241" s="72">
        <v>1</v>
      </c>
      <c r="F4241" s="72">
        <v>1</v>
      </c>
      <c r="G4241" s="72" t="s">
        <v>252</v>
      </c>
    </row>
    <row r="4242" spans="1:7">
      <c r="A4242" s="72" t="s">
        <v>4482</v>
      </c>
      <c r="D4242" s="72" t="s">
        <v>4519</v>
      </c>
      <c r="E4242" s="72">
        <v>1</v>
      </c>
      <c r="F4242" s="72">
        <v>254</v>
      </c>
    </row>
    <row r="4243" spans="1:7">
      <c r="A4243" s="72" t="s">
        <v>4482</v>
      </c>
      <c r="D4243" s="72" t="s">
        <v>4520</v>
      </c>
      <c r="E4243" s="72" t="s">
        <v>235</v>
      </c>
      <c r="F4243" s="72" t="s">
        <v>235</v>
      </c>
    </row>
    <row r="4244" spans="1:7">
      <c r="A4244" s="72" t="s">
        <v>4482</v>
      </c>
      <c r="D4244" s="72" t="s">
        <v>4521</v>
      </c>
      <c r="E4244" s="72" t="s">
        <v>235</v>
      </c>
      <c r="F4244" s="72" t="s">
        <v>235</v>
      </c>
    </row>
    <row r="4245" spans="1:7">
      <c r="A4245" s="72" t="s">
        <v>4482</v>
      </c>
      <c r="D4245" s="72" t="s">
        <v>4522</v>
      </c>
      <c r="E4245" s="72">
        <v>100</v>
      </c>
      <c r="F4245" s="72">
        <v>200</v>
      </c>
      <c r="G4245" s="72" t="s">
        <v>298</v>
      </c>
    </row>
    <row r="4246" spans="1:7">
      <c r="A4246" s="72" t="s">
        <v>4523</v>
      </c>
      <c r="D4246" s="72" t="s">
        <v>4524</v>
      </c>
      <c r="E4246" s="72">
        <v>512</v>
      </c>
      <c r="F4246" s="72">
        <v>512</v>
      </c>
      <c r="G4246" s="72" t="s">
        <v>252</v>
      </c>
    </row>
    <row r="4247" spans="1:7">
      <c r="A4247" s="72" t="s">
        <v>4523</v>
      </c>
      <c r="B4247" s="72" t="s">
        <v>7168</v>
      </c>
      <c r="C4247" s="72" t="s">
        <v>6916</v>
      </c>
      <c r="D4247" s="72" t="s">
        <v>4525</v>
      </c>
      <c r="E4247" s="72">
        <v>512</v>
      </c>
      <c r="F4247" s="72">
        <v>512</v>
      </c>
      <c r="G4247" s="72" t="s">
        <v>252</v>
      </c>
    </row>
    <row r="4248" spans="1:7">
      <c r="A4248" s="72" t="s">
        <v>4523</v>
      </c>
      <c r="B4248" s="72" t="s">
        <v>7169</v>
      </c>
      <c r="C4248" s="72" t="s">
        <v>6916</v>
      </c>
      <c r="D4248" s="72" t="s">
        <v>4526</v>
      </c>
      <c r="E4248" s="72">
        <v>512</v>
      </c>
      <c r="F4248" s="72">
        <v>512</v>
      </c>
      <c r="G4248" s="72" t="s">
        <v>252</v>
      </c>
    </row>
    <row r="4249" spans="1:7">
      <c r="A4249" s="72" t="s">
        <v>4523</v>
      </c>
      <c r="B4249" s="72" t="s">
        <v>7170</v>
      </c>
      <c r="C4249" s="72" t="s">
        <v>6916</v>
      </c>
      <c r="D4249" s="72" t="s">
        <v>4527</v>
      </c>
      <c r="E4249" s="72">
        <v>512</v>
      </c>
      <c r="F4249" s="72">
        <v>512</v>
      </c>
      <c r="G4249" s="72" t="s">
        <v>252</v>
      </c>
    </row>
    <row r="4250" spans="1:7">
      <c r="A4250" s="72" t="s">
        <v>4523</v>
      </c>
      <c r="B4250" s="72" t="s">
        <v>7171</v>
      </c>
      <c r="C4250" s="72" t="s">
        <v>6916</v>
      </c>
      <c r="D4250" s="72" t="s">
        <v>4528</v>
      </c>
      <c r="E4250" s="72">
        <v>512</v>
      </c>
      <c r="F4250" s="72">
        <v>512</v>
      </c>
      <c r="G4250" s="72" t="s">
        <v>252</v>
      </c>
    </row>
    <row r="4251" spans="1:7">
      <c r="A4251" s="72" t="s">
        <v>4523</v>
      </c>
      <c r="B4251" s="72" t="s">
        <v>6923</v>
      </c>
      <c r="C4251" s="72" t="s">
        <v>6920</v>
      </c>
      <c r="D4251" s="72" t="s">
        <v>4529</v>
      </c>
      <c r="E4251" s="72">
        <v>256</v>
      </c>
      <c r="F4251" s="72">
        <v>256</v>
      </c>
      <c r="G4251" s="72" t="s">
        <v>252</v>
      </c>
    </row>
    <row r="4252" spans="1:7">
      <c r="A4252" s="72" t="s">
        <v>4523</v>
      </c>
      <c r="D4252" s="72" t="s">
        <v>4530</v>
      </c>
      <c r="E4252" s="72">
        <v>57</v>
      </c>
      <c r="F4252" s="72">
        <v>77</v>
      </c>
      <c r="G4252" s="72" t="s">
        <v>242</v>
      </c>
    </row>
    <row r="4253" spans="1:7">
      <c r="A4253" s="72" t="s">
        <v>4523</v>
      </c>
      <c r="D4253" s="72" t="s">
        <v>4531</v>
      </c>
      <c r="E4253" s="72">
        <v>-3</v>
      </c>
      <c r="F4253" s="72">
        <v>3</v>
      </c>
      <c r="G4253" s="72" t="s">
        <v>242</v>
      </c>
    </row>
    <row r="4254" spans="1:7">
      <c r="A4254" s="72" t="s">
        <v>4523</v>
      </c>
      <c r="D4254" s="72" t="s">
        <v>4532</v>
      </c>
      <c r="E4254" s="72" t="s">
        <v>235</v>
      </c>
      <c r="F4254" s="72" t="s">
        <v>235</v>
      </c>
    </row>
    <row r="4255" spans="1:7">
      <c r="A4255" s="72" t="s">
        <v>4523</v>
      </c>
      <c r="D4255" s="72" t="s">
        <v>4533</v>
      </c>
      <c r="E4255" s="72" t="s">
        <v>235</v>
      </c>
      <c r="F4255" s="72" t="s">
        <v>235</v>
      </c>
    </row>
    <row r="4256" spans="1:7">
      <c r="A4256" s="72" t="s">
        <v>4523</v>
      </c>
      <c r="D4256" s="72" t="s">
        <v>4534</v>
      </c>
      <c r="E4256" s="72">
        <v>0</v>
      </c>
      <c r="F4256" s="72">
        <v>0</v>
      </c>
      <c r="G4256" s="72" t="s">
        <v>252</v>
      </c>
    </row>
    <row r="4257" spans="1:7">
      <c r="A4257" s="72" t="s">
        <v>4523</v>
      </c>
      <c r="D4257" s="72" t="s">
        <v>4535</v>
      </c>
      <c r="E4257" s="72">
        <v>1</v>
      </c>
      <c r="F4257" s="72">
        <v>1</v>
      </c>
      <c r="G4257" s="72" t="s">
        <v>252</v>
      </c>
    </row>
    <row r="4258" spans="1:7">
      <c r="A4258" s="72" t="s">
        <v>4523</v>
      </c>
      <c r="D4258" s="72" t="s">
        <v>4536</v>
      </c>
      <c r="E4258" s="72">
        <v>1</v>
      </c>
      <c r="F4258" s="72">
        <v>254</v>
      </c>
    </row>
    <row r="4259" spans="1:7">
      <c r="A4259" s="72" t="s">
        <v>4523</v>
      </c>
      <c r="D4259" s="72" t="s">
        <v>4537</v>
      </c>
      <c r="E4259" s="72">
        <v>0</v>
      </c>
      <c r="F4259" s="72">
        <v>7</v>
      </c>
    </row>
    <row r="4260" spans="1:7">
      <c r="A4260" s="72" t="s">
        <v>4523</v>
      </c>
      <c r="D4260" s="72" t="s">
        <v>4538</v>
      </c>
      <c r="E4260" s="72" t="s">
        <v>235</v>
      </c>
      <c r="F4260" s="72" t="s">
        <v>235</v>
      </c>
    </row>
    <row r="4261" spans="1:7">
      <c r="A4261" s="72" t="s">
        <v>4523</v>
      </c>
      <c r="D4261" s="72" t="s">
        <v>4539</v>
      </c>
      <c r="E4261" s="72">
        <v>100</v>
      </c>
      <c r="F4261" s="72">
        <v>200</v>
      </c>
      <c r="G4261" s="72" t="s">
        <v>298</v>
      </c>
    </row>
    <row r="4262" spans="1:7">
      <c r="A4262" s="72" t="s">
        <v>4523</v>
      </c>
      <c r="D4262" s="72" t="s">
        <v>4540</v>
      </c>
      <c r="E4262" s="72">
        <v>57</v>
      </c>
      <c r="F4262" s="72">
        <v>77</v>
      </c>
      <c r="G4262" s="72" t="s">
        <v>242</v>
      </c>
    </row>
    <row r="4263" spans="1:7">
      <c r="A4263" s="72" t="s">
        <v>4523</v>
      </c>
      <c r="D4263" s="72" t="s">
        <v>4541</v>
      </c>
      <c r="E4263" s="72">
        <v>-3</v>
      </c>
      <c r="F4263" s="72">
        <v>3</v>
      </c>
      <c r="G4263" s="72" t="s">
        <v>242</v>
      </c>
    </row>
    <row r="4264" spans="1:7">
      <c r="A4264" s="72" t="s">
        <v>4523</v>
      </c>
      <c r="D4264" s="72" t="s">
        <v>4542</v>
      </c>
      <c r="E4264" s="72" t="s">
        <v>235</v>
      </c>
      <c r="F4264" s="72" t="s">
        <v>235</v>
      </c>
    </row>
    <row r="4265" spans="1:7">
      <c r="A4265" s="72" t="s">
        <v>4523</v>
      </c>
      <c r="D4265" s="72" t="s">
        <v>4543</v>
      </c>
      <c r="E4265" s="72" t="s">
        <v>235</v>
      </c>
      <c r="F4265" s="72" t="s">
        <v>235</v>
      </c>
    </row>
    <row r="4266" spans="1:7">
      <c r="A4266" s="72" t="s">
        <v>4523</v>
      </c>
      <c r="D4266" s="72" t="s">
        <v>4544</v>
      </c>
      <c r="E4266" s="72">
        <v>0</v>
      </c>
      <c r="F4266" s="72">
        <v>0</v>
      </c>
      <c r="G4266" s="72" t="s">
        <v>252</v>
      </c>
    </row>
    <row r="4267" spans="1:7">
      <c r="A4267" s="72" t="s">
        <v>4523</v>
      </c>
      <c r="D4267" s="72" t="s">
        <v>4545</v>
      </c>
      <c r="E4267" s="72">
        <v>1</v>
      </c>
      <c r="F4267" s="72">
        <v>1</v>
      </c>
      <c r="G4267" s="72" t="s">
        <v>252</v>
      </c>
    </row>
    <row r="4268" spans="1:7">
      <c r="A4268" s="72" t="s">
        <v>4523</v>
      </c>
      <c r="D4268" s="72" t="s">
        <v>4546</v>
      </c>
      <c r="E4268" s="72">
        <v>1</v>
      </c>
      <c r="F4268" s="72">
        <v>254</v>
      </c>
    </row>
    <row r="4269" spans="1:7">
      <c r="A4269" s="72" t="s">
        <v>4523</v>
      </c>
      <c r="D4269" s="72" t="s">
        <v>4547</v>
      </c>
      <c r="E4269" s="72">
        <v>0</v>
      </c>
      <c r="F4269" s="72">
        <v>7</v>
      </c>
    </row>
    <row r="4270" spans="1:7">
      <c r="A4270" s="72" t="s">
        <v>4523</v>
      </c>
      <c r="D4270" s="72" t="s">
        <v>4548</v>
      </c>
      <c r="E4270" s="72" t="s">
        <v>235</v>
      </c>
      <c r="F4270" s="72" t="s">
        <v>235</v>
      </c>
    </row>
    <row r="4271" spans="1:7">
      <c r="A4271" s="72" t="s">
        <v>4523</v>
      </c>
      <c r="D4271" s="72" t="s">
        <v>4549</v>
      </c>
      <c r="E4271" s="72">
        <v>100</v>
      </c>
      <c r="F4271" s="72">
        <v>200</v>
      </c>
      <c r="G4271" s="72" t="s">
        <v>298</v>
      </c>
    </row>
    <row r="4272" spans="1:7">
      <c r="A4272" s="72" t="s">
        <v>4523</v>
      </c>
      <c r="D4272" s="72" t="s">
        <v>4550</v>
      </c>
      <c r="E4272" s="72">
        <v>40</v>
      </c>
      <c r="F4272" s="72">
        <v>61</v>
      </c>
      <c r="G4272" s="72" t="s">
        <v>242</v>
      </c>
    </row>
    <row r="4273" spans="1:7">
      <c r="A4273" s="72" t="s">
        <v>4523</v>
      </c>
      <c r="D4273" s="72" t="s">
        <v>4551</v>
      </c>
      <c r="E4273" s="72">
        <v>-3</v>
      </c>
      <c r="F4273" s="72">
        <v>3</v>
      </c>
      <c r="G4273" s="72" t="s">
        <v>242</v>
      </c>
    </row>
    <row r="4274" spans="1:7">
      <c r="A4274" s="72" t="s">
        <v>4523</v>
      </c>
      <c r="D4274" s="72" t="s">
        <v>4552</v>
      </c>
      <c r="E4274" s="72" t="s">
        <v>235</v>
      </c>
      <c r="F4274" s="72" t="s">
        <v>235</v>
      </c>
    </row>
    <row r="4275" spans="1:7">
      <c r="A4275" s="72" t="s">
        <v>4523</v>
      </c>
      <c r="D4275" s="72" t="s">
        <v>4553</v>
      </c>
      <c r="E4275" s="72" t="s">
        <v>235</v>
      </c>
      <c r="F4275" s="72" t="s">
        <v>235</v>
      </c>
    </row>
    <row r="4276" spans="1:7">
      <c r="A4276" s="72" t="s">
        <v>4523</v>
      </c>
      <c r="D4276" s="72" t="s">
        <v>4554</v>
      </c>
      <c r="E4276" s="72">
        <v>57</v>
      </c>
      <c r="F4276" s="72">
        <v>78</v>
      </c>
      <c r="G4276" s="72" t="s">
        <v>242</v>
      </c>
    </row>
    <row r="4277" spans="1:7">
      <c r="A4277" s="72" t="s">
        <v>4523</v>
      </c>
      <c r="D4277" s="72" t="s">
        <v>4555</v>
      </c>
      <c r="E4277" s="72">
        <v>-3</v>
      </c>
      <c r="F4277" s="72">
        <v>3</v>
      </c>
      <c r="G4277" s="72" t="s">
        <v>242</v>
      </c>
    </row>
    <row r="4278" spans="1:7">
      <c r="A4278" s="72" t="s">
        <v>4523</v>
      </c>
      <c r="D4278" s="72" t="s">
        <v>4556</v>
      </c>
      <c r="E4278" s="72" t="s">
        <v>235</v>
      </c>
      <c r="F4278" s="72" t="s">
        <v>235</v>
      </c>
    </row>
    <row r="4279" spans="1:7">
      <c r="A4279" s="72" t="s">
        <v>4523</v>
      </c>
      <c r="D4279" s="72" t="s">
        <v>4557</v>
      </c>
      <c r="E4279" s="72" t="s">
        <v>235</v>
      </c>
      <c r="F4279" s="72" t="s">
        <v>235</v>
      </c>
    </row>
    <row r="4280" spans="1:7">
      <c r="A4280" s="72" t="s">
        <v>4523</v>
      </c>
      <c r="D4280" s="72" t="s">
        <v>4558</v>
      </c>
      <c r="E4280" s="72">
        <v>0</v>
      </c>
      <c r="F4280" s="72">
        <v>0</v>
      </c>
      <c r="G4280" s="72" t="s">
        <v>252</v>
      </c>
    </row>
    <row r="4281" spans="1:7">
      <c r="A4281" s="72" t="s">
        <v>4523</v>
      </c>
      <c r="D4281" s="72" t="s">
        <v>4559</v>
      </c>
      <c r="E4281" s="72">
        <v>1</v>
      </c>
      <c r="F4281" s="72">
        <v>1</v>
      </c>
      <c r="G4281" s="72" t="s">
        <v>252</v>
      </c>
    </row>
    <row r="4282" spans="1:7">
      <c r="A4282" s="72" t="s">
        <v>4523</v>
      </c>
      <c r="D4282" s="72" t="s">
        <v>4560</v>
      </c>
      <c r="E4282" s="72">
        <v>1</v>
      </c>
      <c r="F4282" s="72">
        <v>254</v>
      </c>
    </row>
    <row r="4283" spans="1:7">
      <c r="A4283" s="72" t="s">
        <v>4523</v>
      </c>
      <c r="D4283" s="72" t="s">
        <v>4561</v>
      </c>
      <c r="E4283" s="72">
        <v>0</v>
      </c>
      <c r="F4283" s="72">
        <v>7</v>
      </c>
    </row>
    <row r="4284" spans="1:7">
      <c r="A4284" s="72" t="s">
        <v>4523</v>
      </c>
      <c r="D4284" s="72" t="s">
        <v>4562</v>
      </c>
      <c r="E4284" s="72" t="s">
        <v>235</v>
      </c>
      <c r="F4284" s="72" t="s">
        <v>235</v>
      </c>
    </row>
    <row r="4285" spans="1:7">
      <c r="A4285" s="72" t="s">
        <v>4523</v>
      </c>
      <c r="D4285" s="72" t="s">
        <v>4563</v>
      </c>
      <c r="E4285" s="72">
        <v>100</v>
      </c>
      <c r="F4285" s="72">
        <v>200</v>
      </c>
      <c r="G4285" s="72" t="s">
        <v>298</v>
      </c>
    </row>
    <row r="4286" spans="1:7">
      <c r="A4286" s="72" t="s">
        <v>4564</v>
      </c>
      <c r="D4286" s="72" t="s">
        <v>4565</v>
      </c>
      <c r="E4286" s="72">
        <v>512</v>
      </c>
      <c r="F4286" s="72">
        <v>512</v>
      </c>
      <c r="G4286" s="72" t="s">
        <v>252</v>
      </c>
    </row>
    <row r="4287" spans="1:7">
      <c r="A4287" s="72" t="s">
        <v>4564</v>
      </c>
      <c r="B4287" s="72" t="s">
        <v>7172</v>
      </c>
      <c r="C4287" s="72" t="s">
        <v>6916</v>
      </c>
      <c r="D4287" s="72" t="s">
        <v>4566</v>
      </c>
      <c r="E4287" s="72">
        <v>512</v>
      </c>
      <c r="F4287" s="72">
        <v>512</v>
      </c>
      <c r="G4287" s="72" t="s">
        <v>252</v>
      </c>
    </row>
    <row r="4288" spans="1:7">
      <c r="A4288" s="72" t="s">
        <v>4564</v>
      </c>
      <c r="B4288" s="72" t="s">
        <v>7173</v>
      </c>
      <c r="C4288" s="72" t="s">
        <v>6916</v>
      </c>
      <c r="D4288" s="72" t="s">
        <v>4567</v>
      </c>
      <c r="E4288" s="72">
        <v>512</v>
      </c>
      <c r="F4288" s="72">
        <v>512</v>
      </c>
      <c r="G4288" s="72" t="s">
        <v>252</v>
      </c>
    </row>
    <row r="4289" spans="1:7">
      <c r="A4289" s="72" t="s">
        <v>4564</v>
      </c>
      <c r="B4289" s="72" t="s">
        <v>7174</v>
      </c>
      <c r="C4289" s="72" t="s">
        <v>6916</v>
      </c>
      <c r="D4289" s="72" t="s">
        <v>4568</v>
      </c>
      <c r="E4289" s="72">
        <v>512</v>
      </c>
      <c r="F4289" s="72">
        <v>512</v>
      </c>
      <c r="G4289" s="72" t="s">
        <v>252</v>
      </c>
    </row>
    <row r="4290" spans="1:7">
      <c r="A4290" s="72" t="s">
        <v>4564</v>
      </c>
      <c r="B4290" s="72" t="s">
        <v>7175</v>
      </c>
      <c r="C4290" s="72" t="s">
        <v>6916</v>
      </c>
      <c r="D4290" s="72" t="s">
        <v>4569</v>
      </c>
      <c r="E4290" s="72">
        <v>512</v>
      </c>
      <c r="F4290" s="72">
        <v>512</v>
      </c>
      <c r="G4290" s="72" t="s">
        <v>252</v>
      </c>
    </row>
    <row r="4291" spans="1:7">
      <c r="A4291" s="72" t="s">
        <v>4564</v>
      </c>
      <c r="B4291" s="72" t="s">
        <v>7176</v>
      </c>
      <c r="C4291" s="72" t="s">
        <v>6916</v>
      </c>
      <c r="D4291" s="72" t="s">
        <v>4570</v>
      </c>
      <c r="E4291" s="72">
        <v>512</v>
      </c>
      <c r="F4291" s="72">
        <v>512</v>
      </c>
      <c r="G4291" s="72" t="s">
        <v>252</v>
      </c>
    </row>
    <row r="4292" spans="1:7">
      <c r="A4292" s="72" t="s">
        <v>4564</v>
      </c>
      <c r="B4292" s="72" t="s">
        <v>7177</v>
      </c>
      <c r="C4292" s="72" t="s">
        <v>6916</v>
      </c>
      <c r="D4292" s="72" t="s">
        <v>4571</v>
      </c>
      <c r="E4292" s="72">
        <v>512</v>
      </c>
      <c r="F4292" s="72">
        <v>512</v>
      </c>
      <c r="G4292" s="72" t="s">
        <v>252</v>
      </c>
    </row>
    <row r="4293" spans="1:7">
      <c r="A4293" s="72" t="s">
        <v>4564</v>
      </c>
      <c r="B4293" s="72" t="s">
        <v>7178</v>
      </c>
      <c r="C4293" s="72" t="s">
        <v>6916</v>
      </c>
      <c r="D4293" s="72" t="s">
        <v>4572</v>
      </c>
      <c r="E4293" s="72">
        <v>512</v>
      </c>
      <c r="F4293" s="72">
        <v>512</v>
      </c>
      <c r="G4293" s="72" t="s">
        <v>252</v>
      </c>
    </row>
    <row r="4294" spans="1:7">
      <c r="A4294" s="72" t="s">
        <v>4564</v>
      </c>
      <c r="B4294" s="72" t="s">
        <v>7179</v>
      </c>
      <c r="C4294" s="72" t="s">
        <v>6916</v>
      </c>
      <c r="D4294" s="72" t="s">
        <v>4573</v>
      </c>
      <c r="E4294" s="72">
        <v>512</v>
      </c>
      <c r="F4294" s="72">
        <v>512</v>
      </c>
      <c r="G4294" s="72" t="s">
        <v>252</v>
      </c>
    </row>
    <row r="4295" spans="1:7">
      <c r="A4295" s="72" t="s">
        <v>4564</v>
      </c>
      <c r="B4295" s="72" t="s">
        <v>7180</v>
      </c>
      <c r="C4295" s="72" t="s">
        <v>6916</v>
      </c>
      <c r="D4295" s="72" t="s">
        <v>4574</v>
      </c>
      <c r="E4295" s="72">
        <v>512</v>
      </c>
      <c r="F4295" s="72">
        <v>512</v>
      </c>
      <c r="G4295" s="72" t="s">
        <v>252</v>
      </c>
    </row>
    <row r="4296" spans="1:7">
      <c r="A4296" s="72" t="s">
        <v>4564</v>
      </c>
      <c r="B4296" s="72" t="s">
        <v>7181</v>
      </c>
      <c r="C4296" s="72" t="s">
        <v>6916</v>
      </c>
      <c r="D4296" s="72" t="s">
        <v>4575</v>
      </c>
      <c r="E4296" s="72">
        <v>512</v>
      </c>
      <c r="F4296" s="72">
        <v>512</v>
      </c>
      <c r="G4296" s="72" t="s">
        <v>252</v>
      </c>
    </row>
    <row r="4297" spans="1:7">
      <c r="A4297" s="72" t="s">
        <v>4564</v>
      </c>
      <c r="B4297" s="72" t="s">
        <v>7182</v>
      </c>
      <c r="C4297" s="72" t="s">
        <v>6916</v>
      </c>
      <c r="D4297" s="72" t="s">
        <v>4576</v>
      </c>
      <c r="E4297" s="72">
        <v>512</v>
      </c>
      <c r="F4297" s="72">
        <v>512</v>
      </c>
      <c r="G4297" s="72" t="s">
        <v>252</v>
      </c>
    </row>
    <row r="4298" spans="1:7">
      <c r="A4298" s="72" t="s">
        <v>4564</v>
      </c>
      <c r="B4298" s="72" t="s">
        <v>7183</v>
      </c>
      <c r="C4298" s="72" t="s">
        <v>6916</v>
      </c>
      <c r="D4298" s="72" t="s">
        <v>4577</v>
      </c>
      <c r="E4298" s="72">
        <v>512</v>
      </c>
      <c r="F4298" s="72">
        <v>512</v>
      </c>
      <c r="G4298" s="72" t="s">
        <v>252</v>
      </c>
    </row>
    <row r="4299" spans="1:7">
      <c r="A4299" s="72" t="s">
        <v>4564</v>
      </c>
      <c r="B4299" s="72" t="s">
        <v>7184</v>
      </c>
      <c r="C4299" s="72" t="s">
        <v>6916</v>
      </c>
      <c r="D4299" s="72" t="s">
        <v>4578</v>
      </c>
      <c r="E4299" s="72">
        <v>512</v>
      </c>
      <c r="F4299" s="72">
        <v>512</v>
      </c>
      <c r="G4299" s="72" t="s">
        <v>252</v>
      </c>
    </row>
    <row r="4300" spans="1:7">
      <c r="A4300" s="72" t="s">
        <v>4564</v>
      </c>
      <c r="B4300" s="72" t="s">
        <v>7185</v>
      </c>
      <c r="C4300" s="72" t="s">
        <v>6916</v>
      </c>
      <c r="D4300" s="72" t="s">
        <v>4579</v>
      </c>
      <c r="E4300" s="72">
        <v>512</v>
      </c>
      <c r="F4300" s="72">
        <v>512</v>
      </c>
      <c r="G4300" s="72" t="s">
        <v>252</v>
      </c>
    </row>
    <row r="4301" spans="1:7">
      <c r="A4301" s="72" t="s">
        <v>4564</v>
      </c>
      <c r="B4301" s="72" t="s">
        <v>7186</v>
      </c>
      <c r="C4301" s="72" t="s">
        <v>6916</v>
      </c>
      <c r="D4301" s="72" t="s">
        <v>4580</v>
      </c>
      <c r="E4301" s="72">
        <v>512</v>
      </c>
      <c r="F4301" s="72">
        <v>512</v>
      </c>
      <c r="G4301" s="72" t="s">
        <v>252</v>
      </c>
    </row>
    <row r="4302" spans="1:7">
      <c r="A4302" s="72" t="s">
        <v>4564</v>
      </c>
      <c r="B4302" s="72" t="s">
        <v>6919</v>
      </c>
      <c r="C4302" s="72" t="s">
        <v>6920</v>
      </c>
      <c r="D4302" s="72" t="s">
        <v>4581</v>
      </c>
      <c r="E4302" s="72">
        <v>512</v>
      </c>
      <c r="F4302" s="72">
        <v>512</v>
      </c>
      <c r="G4302" s="72" t="s">
        <v>252</v>
      </c>
    </row>
    <row r="4303" spans="1:7">
      <c r="A4303" s="72" t="s">
        <v>4564</v>
      </c>
      <c r="B4303" s="72" t="s">
        <v>7187</v>
      </c>
      <c r="C4303" s="72" t="s">
        <v>6916</v>
      </c>
      <c r="D4303" s="72" t="s">
        <v>4582</v>
      </c>
      <c r="E4303" s="72">
        <v>512</v>
      </c>
      <c r="F4303" s="72">
        <v>512</v>
      </c>
      <c r="G4303" s="72" t="s">
        <v>252</v>
      </c>
    </row>
    <row r="4304" spans="1:7">
      <c r="A4304" s="72" t="s">
        <v>4564</v>
      </c>
      <c r="B4304" s="72" t="s">
        <v>7188</v>
      </c>
      <c r="C4304" s="72" t="s">
        <v>6916</v>
      </c>
      <c r="D4304" s="72" t="s">
        <v>4583</v>
      </c>
      <c r="E4304" s="72">
        <v>512</v>
      </c>
      <c r="F4304" s="72">
        <v>512</v>
      </c>
      <c r="G4304" s="72" t="s">
        <v>252</v>
      </c>
    </row>
    <row r="4305" spans="1:7">
      <c r="A4305" s="72" t="s">
        <v>4564</v>
      </c>
      <c r="B4305" s="72" t="s">
        <v>7189</v>
      </c>
      <c r="C4305" s="72" t="s">
        <v>6916</v>
      </c>
      <c r="D4305" s="72" t="s">
        <v>4584</v>
      </c>
      <c r="E4305" s="72">
        <v>512</v>
      </c>
      <c r="F4305" s="72">
        <v>512</v>
      </c>
      <c r="G4305" s="72" t="s">
        <v>252</v>
      </c>
    </row>
    <row r="4306" spans="1:7">
      <c r="A4306" s="72" t="s">
        <v>4564</v>
      </c>
      <c r="B4306" s="72" t="s">
        <v>7190</v>
      </c>
      <c r="C4306" s="72" t="s">
        <v>6916</v>
      </c>
      <c r="D4306" s="72" t="s">
        <v>4585</v>
      </c>
      <c r="E4306" s="72">
        <v>512</v>
      </c>
      <c r="F4306" s="72">
        <v>512</v>
      </c>
      <c r="G4306" s="72" t="s">
        <v>252</v>
      </c>
    </row>
    <row r="4307" spans="1:7">
      <c r="A4307" s="72" t="s">
        <v>4564</v>
      </c>
      <c r="B4307" s="72" t="s">
        <v>7191</v>
      </c>
      <c r="C4307" s="72" t="s">
        <v>6916</v>
      </c>
      <c r="D4307" s="72" t="s">
        <v>4586</v>
      </c>
      <c r="E4307" s="72">
        <v>512</v>
      </c>
      <c r="F4307" s="72">
        <v>512</v>
      </c>
      <c r="G4307" s="72" t="s">
        <v>252</v>
      </c>
    </row>
    <row r="4308" spans="1:7">
      <c r="A4308" s="72" t="s">
        <v>4564</v>
      </c>
      <c r="B4308" s="72" t="s">
        <v>7192</v>
      </c>
      <c r="C4308" s="72" t="s">
        <v>6916</v>
      </c>
      <c r="D4308" s="72" t="s">
        <v>4587</v>
      </c>
      <c r="E4308" s="72">
        <v>512</v>
      </c>
      <c r="F4308" s="72">
        <v>512</v>
      </c>
      <c r="G4308" s="72" t="s">
        <v>252</v>
      </c>
    </row>
    <row r="4309" spans="1:7">
      <c r="A4309" s="72" t="s">
        <v>4564</v>
      </c>
      <c r="B4309" s="72" t="s">
        <v>7193</v>
      </c>
      <c r="C4309" s="72" t="s">
        <v>6916</v>
      </c>
      <c r="D4309" s="72" t="s">
        <v>4588</v>
      </c>
      <c r="E4309" s="72">
        <v>512</v>
      </c>
      <c r="F4309" s="72">
        <v>512</v>
      </c>
      <c r="G4309" s="72" t="s">
        <v>252</v>
      </c>
    </row>
    <row r="4310" spans="1:7">
      <c r="A4310" s="72" t="s">
        <v>4564</v>
      </c>
      <c r="B4310" s="72" t="s">
        <v>7194</v>
      </c>
      <c r="C4310" s="72" t="s">
        <v>6916</v>
      </c>
      <c r="D4310" s="72" t="s">
        <v>4589</v>
      </c>
      <c r="E4310" s="72">
        <v>512</v>
      </c>
      <c r="F4310" s="72">
        <v>512</v>
      </c>
      <c r="G4310" s="72" t="s">
        <v>252</v>
      </c>
    </row>
    <row r="4311" spans="1:7">
      <c r="A4311" s="72" t="s">
        <v>4564</v>
      </c>
      <c r="B4311" s="72" t="s">
        <v>7195</v>
      </c>
      <c r="C4311" s="72" t="s">
        <v>6916</v>
      </c>
      <c r="D4311" s="72" t="s">
        <v>4590</v>
      </c>
      <c r="E4311" s="72">
        <v>512</v>
      </c>
      <c r="F4311" s="72">
        <v>512</v>
      </c>
      <c r="G4311" s="72" t="s">
        <v>252</v>
      </c>
    </row>
    <row r="4312" spans="1:7">
      <c r="A4312" s="72" t="s">
        <v>4564</v>
      </c>
      <c r="B4312" s="72" t="s">
        <v>7196</v>
      </c>
      <c r="C4312" s="72" t="s">
        <v>6916</v>
      </c>
      <c r="D4312" s="72" t="s">
        <v>4591</v>
      </c>
      <c r="E4312" s="72">
        <v>512</v>
      </c>
      <c r="F4312" s="72">
        <v>512</v>
      </c>
      <c r="G4312" s="72" t="s">
        <v>252</v>
      </c>
    </row>
    <row r="4313" spans="1:7">
      <c r="A4313" s="72" t="s">
        <v>4564</v>
      </c>
      <c r="B4313" s="72" t="s">
        <v>7197</v>
      </c>
      <c r="C4313" s="72" t="s">
        <v>6916</v>
      </c>
      <c r="D4313" s="72" t="s">
        <v>4592</v>
      </c>
      <c r="E4313" s="72">
        <v>512</v>
      </c>
      <c r="F4313" s="72">
        <v>512</v>
      </c>
      <c r="G4313" s="72" t="s">
        <v>252</v>
      </c>
    </row>
    <row r="4314" spans="1:7">
      <c r="A4314" s="72" t="s">
        <v>4564</v>
      </c>
      <c r="B4314" s="72" t="s">
        <v>7198</v>
      </c>
      <c r="C4314" s="72" t="s">
        <v>6916</v>
      </c>
      <c r="D4314" s="72" t="s">
        <v>4593</v>
      </c>
      <c r="E4314" s="72">
        <v>512</v>
      </c>
      <c r="F4314" s="72">
        <v>512</v>
      </c>
      <c r="G4314" s="72" t="s">
        <v>252</v>
      </c>
    </row>
    <row r="4315" spans="1:7">
      <c r="A4315" s="72" t="s">
        <v>4564</v>
      </c>
      <c r="B4315" s="72" t="s">
        <v>7199</v>
      </c>
      <c r="C4315" s="72" t="s">
        <v>6916</v>
      </c>
      <c r="D4315" s="72" t="s">
        <v>4594</v>
      </c>
      <c r="E4315" s="72">
        <v>512</v>
      </c>
      <c r="F4315" s="72">
        <v>512</v>
      </c>
      <c r="G4315" s="72" t="s">
        <v>252</v>
      </c>
    </row>
    <row r="4316" spans="1:7">
      <c r="A4316" s="72" t="s">
        <v>4564</v>
      </c>
      <c r="B4316" s="72" t="s">
        <v>7200</v>
      </c>
      <c r="C4316" s="72" t="s">
        <v>6916</v>
      </c>
      <c r="D4316" s="72" t="s">
        <v>4595</v>
      </c>
      <c r="E4316" s="72">
        <v>512</v>
      </c>
      <c r="F4316" s="72">
        <v>512</v>
      </c>
      <c r="G4316" s="72" t="s">
        <v>252</v>
      </c>
    </row>
    <row r="4317" spans="1:7">
      <c r="A4317" s="72" t="s">
        <v>4564</v>
      </c>
      <c r="B4317" s="72" t="s">
        <v>7201</v>
      </c>
      <c r="C4317" s="72" t="s">
        <v>6916</v>
      </c>
      <c r="D4317" s="72" t="s">
        <v>4596</v>
      </c>
      <c r="E4317" s="72">
        <v>512</v>
      </c>
      <c r="F4317" s="72">
        <v>512</v>
      </c>
      <c r="G4317" s="72" t="s">
        <v>252</v>
      </c>
    </row>
    <row r="4318" spans="1:7">
      <c r="A4318" s="72" t="s">
        <v>4564</v>
      </c>
      <c r="B4318" s="72" t="s">
        <v>6919</v>
      </c>
      <c r="C4318" s="72" t="s">
        <v>6920</v>
      </c>
      <c r="D4318" s="72" t="s">
        <v>4597</v>
      </c>
      <c r="E4318" s="72">
        <v>512</v>
      </c>
      <c r="F4318" s="72">
        <v>512</v>
      </c>
      <c r="G4318" s="72" t="s">
        <v>252</v>
      </c>
    </row>
    <row r="4319" spans="1:7">
      <c r="A4319" s="72" t="s">
        <v>4564</v>
      </c>
      <c r="B4319" s="72" t="s">
        <v>7202</v>
      </c>
      <c r="C4319" s="72" t="s">
        <v>6916</v>
      </c>
      <c r="D4319" s="72" t="s">
        <v>4598</v>
      </c>
      <c r="E4319" s="72">
        <v>512</v>
      </c>
      <c r="F4319" s="72">
        <v>512</v>
      </c>
      <c r="G4319" s="72" t="s">
        <v>252</v>
      </c>
    </row>
    <row r="4320" spans="1:7">
      <c r="A4320" s="72" t="s">
        <v>4564</v>
      </c>
      <c r="B4320" s="72" t="s">
        <v>7203</v>
      </c>
      <c r="C4320" s="72" t="s">
        <v>6916</v>
      </c>
      <c r="D4320" s="72" t="s">
        <v>4599</v>
      </c>
      <c r="E4320" s="72">
        <v>512</v>
      </c>
      <c r="F4320" s="72">
        <v>512</v>
      </c>
      <c r="G4320" s="72" t="s">
        <v>252</v>
      </c>
    </row>
    <row r="4321" spans="1:7">
      <c r="A4321" s="72" t="s">
        <v>4564</v>
      </c>
      <c r="B4321" s="72" t="s">
        <v>7204</v>
      </c>
      <c r="C4321" s="72" t="s">
        <v>6916</v>
      </c>
      <c r="D4321" s="72" t="s">
        <v>4600</v>
      </c>
      <c r="E4321" s="72">
        <v>512</v>
      </c>
      <c r="F4321" s="72">
        <v>512</v>
      </c>
      <c r="G4321" s="72" t="s">
        <v>252</v>
      </c>
    </row>
    <row r="4322" spans="1:7">
      <c r="A4322" s="72" t="s">
        <v>4564</v>
      </c>
      <c r="B4322" s="72" t="s">
        <v>7187</v>
      </c>
      <c r="C4322" s="72" t="s">
        <v>6916</v>
      </c>
      <c r="D4322" s="72" t="s">
        <v>4601</v>
      </c>
      <c r="E4322" s="72">
        <v>512</v>
      </c>
      <c r="F4322" s="72">
        <v>512</v>
      </c>
      <c r="G4322" s="72" t="s">
        <v>252</v>
      </c>
    </row>
    <row r="4323" spans="1:7">
      <c r="A4323" s="72" t="s">
        <v>4564</v>
      </c>
      <c r="B4323" s="72" t="s">
        <v>7188</v>
      </c>
      <c r="C4323" s="72" t="s">
        <v>6916</v>
      </c>
      <c r="D4323" s="72" t="s">
        <v>4602</v>
      </c>
      <c r="E4323" s="72">
        <v>512</v>
      </c>
      <c r="F4323" s="72">
        <v>512</v>
      </c>
      <c r="G4323" s="72" t="s">
        <v>252</v>
      </c>
    </row>
    <row r="4324" spans="1:7">
      <c r="A4324" s="72" t="s">
        <v>4564</v>
      </c>
      <c r="B4324" s="72" t="s">
        <v>7189</v>
      </c>
      <c r="C4324" s="72" t="s">
        <v>6916</v>
      </c>
      <c r="D4324" s="72" t="s">
        <v>4603</v>
      </c>
      <c r="E4324" s="72">
        <v>512</v>
      </c>
      <c r="F4324" s="72">
        <v>512</v>
      </c>
      <c r="G4324" s="72" t="s">
        <v>252</v>
      </c>
    </row>
    <row r="4325" spans="1:7">
      <c r="A4325" s="72" t="s">
        <v>4564</v>
      </c>
      <c r="B4325" s="72" t="s">
        <v>7190</v>
      </c>
      <c r="C4325" s="72" t="s">
        <v>6916</v>
      </c>
      <c r="D4325" s="72" t="s">
        <v>4604</v>
      </c>
      <c r="E4325" s="72">
        <v>512</v>
      </c>
      <c r="F4325" s="72">
        <v>512</v>
      </c>
      <c r="G4325" s="72" t="s">
        <v>252</v>
      </c>
    </row>
    <row r="4326" spans="1:7">
      <c r="A4326" s="72" t="s">
        <v>4564</v>
      </c>
      <c r="B4326" s="72" t="s">
        <v>7191</v>
      </c>
      <c r="C4326" s="72" t="s">
        <v>6916</v>
      </c>
      <c r="D4326" s="72" t="s">
        <v>4605</v>
      </c>
      <c r="E4326" s="72">
        <v>512</v>
      </c>
      <c r="F4326" s="72">
        <v>512</v>
      </c>
      <c r="G4326" s="72" t="s">
        <v>252</v>
      </c>
    </row>
    <row r="4327" spans="1:7">
      <c r="A4327" s="72" t="s">
        <v>4564</v>
      </c>
      <c r="B4327" s="72" t="s">
        <v>7192</v>
      </c>
      <c r="C4327" s="72" t="s">
        <v>6916</v>
      </c>
      <c r="D4327" s="72" t="s">
        <v>4606</v>
      </c>
      <c r="E4327" s="72">
        <v>512</v>
      </c>
      <c r="F4327" s="72">
        <v>512</v>
      </c>
      <c r="G4327" s="72" t="s">
        <v>252</v>
      </c>
    </row>
    <row r="4328" spans="1:7">
      <c r="A4328" s="72" t="s">
        <v>4564</v>
      </c>
      <c r="B4328" s="72" t="s">
        <v>7193</v>
      </c>
      <c r="C4328" s="72" t="s">
        <v>6916</v>
      </c>
      <c r="D4328" s="72" t="s">
        <v>4607</v>
      </c>
      <c r="E4328" s="72">
        <v>512</v>
      </c>
      <c r="F4328" s="72">
        <v>512</v>
      </c>
      <c r="G4328" s="72" t="s">
        <v>252</v>
      </c>
    </row>
    <row r="4329" spans="1:7">
      <c r="A4329" s="72" t="s">
        <v>4564</v>
      </c>
      <c r="B4329" s="72" t="s">
        <v>7194</v>
      </c>
      <c r="C4329" s="72" t="s">
        <v>6916</v>
      </c>
      <c r="D4329" s="72" t="s">
        <v>4608</v>
      </c>
      <c r="E4329" s="72">
        <v>512</v>
      </c>
      <c r="F4329" s="72">
        <v>512</v>
      </c>
      <c r="G4329" s="72" t="s">
        <v>252</v>
      </c>
    </row>
    <row r="4330" spans="1:7">
      <c r="A4330" s="72" t="s">
        <v>4564</v>
      </c>
      <c r="B4330" s="72" t="s">
        <v>7195</v>
      </c>
      <c r="C4330" s="72" t="s">
        <v>6916</v>
      </c>
      <c r="D4330" s="72" t="s">
        <v>4609</v>
      </c>
      <c r="E4330" s="72">
        <v>512</v>
      </c>
      <c r="F4330" s="72">
        <v>512</v>
      </c>
      <c r="G4330" s="72" t="s">
        <v>252</v>
      </c>
    </row>
    <row r="4331" spans="1:7">
      <c r="A4331" s="72" t="s">
        <v>4564</v>
      </c>
      <c r="B4331" s="72" t="s">
        <v>7196</v>
      </c>
      <c r="C4331" s="72" t="s">
        <v>6916</v>
      </c>
      <c r="D4331" s="72" t="s">
        <v>4610</v>
      </c>
      <c r="E4331" s="72">
        <v>512</v>
      </c>
      <c r="F4331" s="72">
        <v>512</v>
      </c>
      <c r="G4331" s="72" t="s">
        <v>252</v>
      </c>
    </row>
    <row r="4332" spans="1:7">
      <c r="A4332" s="72" t="s">
        <v>4564</v>
      </c>
      <c r="B4332" s="72" t="s">
        <v>7197</v>
      </c>
      <c r="C4332" s="72" t="s">
        <v>6916</v>
      </c>
      <c r="D4332" s="72" t="s">
        <v>4611</v>
      </c>
      <c r="E4332" s="72">
        <v>512</v>
      </c>
      <c r="F4332" s="72">
        <v>512</v>
      </c>
      <c r="G4332" s="72" t="s">
        <v>252</v>
      </c>
    </row>
    <row r="4333" spans="1:7">
      <c r="A4333" s="72" t="s">
        <v>4564</v>
      </c>
      <c r="B4333" s="72" t="s">
        <v>7198</v>
      </c>
      <c r="C4333" s="72" t="s">
        <v>6916</v>
      </c>
      <c r="D4333" s="72" t="s">
        <v>4612</v>
      </c>
      <c r="E4333" s="72">
        <v>512</v>
      </c>
      <c r="F4333" s="72">
        <v>512</v>
      </c>
      <c r="G4333" s="72" t="s">
        <v>252</v>
      </c>
    </row>
    <row r="4334" spans="1:7">
      <c r="A4334" s="72" t="s">
        <v>4564</v>
      </c>
      <c r="B4334" s="72" t="s">
        <v>6919</v>
      </c>
      <c r="C4334" s="72" t="s">
        <v>6920</v>
      </c>
      <c r="D4334" s="72" t="s">
        <v>4613</v>
      </c>
      <c r="E4334" s="72">
        <v>256</v>
      </c>
      <c r="F4334" s="72">
        <v>256</v>
      </c>
      <c r="G4334" s="72" t="s">
        <v>252</v>
      </c>
    </row>
    <row r="4335" spans="1:7">
      <c r="A4335" s="72" t="s">
        <v>4564</v>
      </c>
      <c r="D4335" s="72" t="s">
        <v>4614</v>
      </c>
      <c r="E4335" s="72">
        <v>-31</v>
      </c>
      <c r="F4335" s="72">
        <v>-22</v>
      </c>
      <c r="G4335" s="72" t="s">
        <v>237</v>
      </c>
    </row>
    <row r="4336" spans="1:7">
      <c r="A4336" s="72" t="s">
        <v>4564</v>
      </c>
      <c r="D4336" s="72" t="s">
        <v>4615</v>
      </c>
      <c r="E4336" s="72">
        <v>-54</v>
      </c>
      <c r="F4336" s="72">
        <v>-34</v>
      </c>
      <c r="G4336" s="72" t="s">
        <v>237</v>
      </c>
    </row>
    <row r="4337" spans="1:7">
      <c r="A4337" s="72" t="s">
        <v>4564</v>
      </c>
      <c r="D4337" s="72" t="s">
        <v>4616</v>
      </c>
      <c r="E4337" s="72">
        <v>-56</v>
      </c>
      <c r="F4337" s="72">
        <v>-36</v>
      </c>
      <c r="G4337" s="72" t="s">
        <v>237</v>
      </c>
    </row>
    <row r="4338" spans="1:7">
      <c r="A4338" s="72" t="s">
        <v>4617</v>
      </c>
      <c r="D4338" s="72" t="s">
        <v>4618</v>
      </c>
      <c r="E4338" s="72">
        <v>512</v>
      </c>
      <c r="F4338" s="72">
        <v>512</v>
      </c>
      <c r="G4338" s="72" t="s">
        <v>252</v>
      </c>
    </row>
    <row r="4339" spans="1:7">
      <c r="A4339" s="72" t="s">
        <v>4617</v>
      </c>
      <c r="B4339" s="72" t="s">
        <v>7205</v>
      </c>
      <c r="C4339" s="72" t="s">
        <v>6916</v>
      </c>
      <c r="D4339" s="72" t="s">
        <v>4619</v>
      </c>
      <c r="E4339" s="72">
        <v>512</v>
      </c>
      <c r="F4339" s="72">
        <v>512</v>
      </c>
      <c r="G4339" s="72" t="s">
        <v>252</v>
      </c>
    </row>
    <row r="4340" spans="1:7">
      <c r="A4340" s="72" t="s">
        <v>4617</v>
      </c>
      <c r="B4340" s="72" t="s">
        <v>7206</v>
      </c>
      <c r="C4340" s="72" t="s">
        <v>6916</v>
      </c>
      <c r="D4340" s="72" t="s">
        <v>4620</v>
      </c>
      <c r="E4340" s="72">
        <v>512</v>
      </c>
      <c r="F4340" s="72">
        <v>512</v>
      </c>
      <c r="G4340" s="72" t="s">
        <v>252</v>
      </c>
    </row>
    <row r="4341" spans="1:7">
      <c r="A4341" s="72" t="s">
        <v>4617</v>
      </c>
      <c r="B4341" s="72" t="s">
        <v>7207</v>
      </c>
      <c r="C4341" s="72" t="s">
        <v>6916</v>
      </c>
      <c r="D4341" s="72" t="s">
        <v>4621</v>
      </c>
      <c r="E4341" s="72">
        <v>512</v>
      </c>
      <c r="F4341" s="72">
        <v>512</v>
      </c>
      <c r="G4341" s="72" t="s">
        <v>252</v>
      </c>
    </row>
    <row r="4342" spans="1:7">
      <c r="A4342" s="72" t="s">
        <v>4617</v>
      </c>
      <c r="B4342" s="72" t="s">
        <v>7208</v>
      </c>
      <c r="C4342" s="72" t="s">
        <v>6916</v>
      </c>
      <c r="D4342" s="72" t="s">
        <v>4622</v>
      </c>
      <c r="E4342" s="72">
        <v>512</v>
      </c>
      <c r="F4342" s="72">
        <v>512</v>
      </c>
      <c r="G4342" s="72" t="s">
        <v>252</v>
      </c>
    </row>
    <row r="4343" spans="1:7">
      <c r="A4343" s="72" t="s">
        <v>4617</v>
      </c>
      <c r="B4343" s="72" t="s">
        <v>7209</v>
      </c>
      <c r="C4343" s="72" t="s">
        <v>6916</v>
      </c>
      <c r="D4343" s="72" t="s">
        <v>4623</v>
      </c>
      <c r="E4343" s="72">
        <v>512</v>
      </c>
      <c r="F4343" s="72">
        <v>512</v>
      </c>
      <c r="G4343" s="72" t="s">
        <v>252</v>
      </c>
    </row>
    <row r="4344" spans="1:7">
      <c r="A4344" s="72" t="s">
        <v>4617</v>
      </c>
      <c r="B4344" s="72" t="s">
        <v>7210</v>
      </c>
      <c r="C4344" s="72" t="s">
        <v>6916</v>
      </c>
      <c r="D4344" s="72" t="s">
        <v>4624</v>
      </c>
      <c r="E4344" s="72">
        <v>512</v>
      </c>
      <c r="F4344" s="72">
        <v>512</v>
      </c>
      <c r="G4344" s="72" t="s">
        <v>252</v>
      </c>
    </row>
    <row r="4345" spans="1:7">
      <c r="A4345" s="72" t="s">
        <v>4617</v>
      </c>
      <c r="B4345" s="72" t="s">
        <v>7211</v>
      </c>
      <c r="C4345" s="72" t="s">
        <v>6916</v>
      </c>
      <c r="D4345" s="72" t="s">
        <v>4625</v>
      </c>
      <c r="E4345" s="72">
        <v>512</v>
      </c>
      <c r="F4345" s="72">
        <v>512</v>
      </c>
      <c r="G4345" s="72" t="s">
        <v>252</v>
      </c>
    </row>
    <row r="4346" spans="1:7">
      <c r="A4346" s="72" t="s">
        <v>4617</v>
      </c>
      <c r="B4346" s="72" t="s">
        <v>7212</v>
      </c>
      <c r="C4346" s="72" t="s">
        <v>6916</v>
      </c>
      <c r="D4346" s="72" t="s">
        <v>4626</v>
      </c>
      <c r="E4346" s="72">
        <v>512</v>
      </c>
      <c r="F4346" s="72">
        <v>512</v>
      </c>
      <c r="G4346" s="72" t="s">
        <v>252</v>
      </c>
    </row>
    <row r="4347" spans="1:7">
      <c r="A4347" s="72" t="s">
        <v>4617</v>
      </c>
      <c r="B4347" s="72" t="s">
        <v>7213</v>
      </c>
      <c r="C4347" s="72" t="s">
        <v>6916</v>
      </c>
      <c r="D4347" s="72" t="s">
        <v>4627</v>
      </c>
      <c r="E4347" s="72">
        <v>512</v>
      </c>
      <c r="F4347" s="72">
        <v>512</v>
      </c>
      <c r="G4347" s="72" t="s">
        <v>252</v>
      </c>
    </row>
    <row r="4348" spans="1:7">
      <c r="A4348" s="72" t="s">
        <v>4617</v>
      </c>
      <c r="B4348" s="72" t="s">
        <v>7214</v>
      </c>
      <c r="C4348" s="72" t="s">
        <v>6916</v>
      </c>
      <c r="D4348" s="72" t="s">
        <v>4628</v>
      </c>
      <c r="E4348" s="72">
        <v>512</v>
      </c>
      <c r="F4348" s="72">
        <v>512</v>
      </c>
      <c r="G4348" s="72" t="s">
        <v>252</v>
      </c>
    </row>
    <row r="4349" spans="1:7">
      <c r="A4349" s="72" t="s">
        <v>4617</v>
      </c>
      <c r="B4349" s="72" t="s">
        <v>7215</v>
      </c>
      <c r="C4349" s="72" t="s">
        <v>6916</v>
      </c>
      <c r="D4349" s="72" t="s">
        <v>4629</v>
      </c>
      <c r="E4349" s="72">
        <v>512</v>
      </c>
      <c r="F4349" s="72">
        <v>512</v>
      </c>
      <c r="G4349" s="72" t="s">
        <v>252</v>
      </c>
    </row>
    <row r="4350" spans="1:7">
      <c r="A4350" s="72" t="s">
        <v>4617</v>
      </c>
      <c r="B4350" s="72" t="s">
        <v>7216</v>
      </c>
      <c r="C4350" s="72" t="s">
        <v>6916</v>
      </c>
      <c r="D4350" s="72" t="s">
        <v>4630</v>
      </c>
      <c r="E4350" s="72">
        <v>512</v>
      </c>
      <c r="F4350" s="72">
        <v>512</v>
      </c>
      <c r="G4350" s="72" t="s">
        <v>252</v>
      </c>
    </row>
    <row r="4351" spans="1:7">
      <c r="A4351" s="72" t="s">
        <v>4617</v>
      </c>
      <c r="B4351" s="72" t="s">
        <v>7217</v>
      </c>
      <c r="C4351" s="72" t="s">
        <v>6916</v>
      </c>
      <c r="D4351" s="72" t="s">
        <v>4631</v>
      </c>
      <c r="E4351" s="72">
        <v>512</v>
      </c>
      <c r="F4351" s="72">
        <v>512</v>
      </c>
      <c r="G4351" s="72" t="s">
        <v>252</v>
      </c>
    </row>
    <row r="4352" spans="1:7">
      <c r="A4352" s="72" t="s">
        <v>4617</v>
      </c>
      <c r="B4352" s="72" t="s">
        <v>7218</v>
      </c>
      <c r="C4352" s="72" t="s">
        <v>6916</v>
      </c>
      <c r="D4352" s="72" t="s">
        <v>4632</v>
      </c>
      <c r="E4352" s="72">
        <v>512</v>
      </c>
      <c r="F4352" s="72">
        <v>512</v>
      </c>
      <c r="G4352" s="72" t="s">
        <v>252</v>
      </c>
    </row>
    <row r="4353" spans="1:7">
      <c r="A4353" s="72" t="s">
        <v>4617</v>
      </c>
      <c r="B4353" s="72" t="s">
        <v>7219</v>
      </c>
      <c r="C4353" s="72" t="s">
        <v>6916</v>
      </c>
      <c r="D4353" s="72" t="s">
        <v>4633</v>
      </c>
      <c r="E4353" s="72">
        <v>512</v>
      </c>
      <c r="F4353" s="72">
        <v>512</v>
      </c>
      <c r="G4353" s="72" t="s">
        <v>252</v>
      </c>
    </row>
    <row r="4354" spans="1:7">
      <c r="A4354" s="72" t="s">
        <v>4617</v>
      </c>
      <c r="B4354" s="72" t="s">
        <v>6923</v>
      </c>
      <c r="C4354" s="72" t="s">
        <v>6920</v>
      </c>
      <c r="D4354" s="72" t="s">
        <v>4634</v>
      </c>
      <c r="E4354" s="72">
        <v>512</v>
      </c>
      <c r="F4354" s="72">
        <v>512</v>
      </c>
      <c r="G4354" s="72" t="s">
        <v>252</v>
      </c>
    </row>
    <row r="4355" spans="1:7">
      <c r="A4355" s="72" t="s">
        <v>4617</v>
      </c>
      <c r="B4355" s="72" t="s">
        <v>7220</v>
      </c>
      <c r="C4355" s="72" t="s">
        <v>6916</v>
      </c>
      <c r="D4355" s="72" t="s">
        <v>4635</v>
      </c>
      <c r="E4355" s="72">
        <v>512</v>
      </c>
      <c r="F4355" s="72">
        <v>512</v>
      </c>
      <c r="G4355" s="72" t="s">
        <v>252</v>
      </c>
    </row>
    <row r="4356" spans="1:7">
      <c r="A4356" s="72" t="s">
        <v>4617</v>
      </c>
      <c r="B4356" s="72" t="s">
        <v>7221</v>
      </c>
      <c r="C4356" s="72" t="s">
        <v>6916</v>
      </c>
      <c r="D4356" s="72" t="s">
        <v>4636</v>
      </c>
      <c r="E4356" s="72">
        <v>512</v>
      </c>
      <c r="F4356" s="72">
        <v>512</v>
      </c>
      <c r="G4356" s="72" t="s">
        <v>252</v>
      </c>
    </row>
    <row r="4357" spans="1:7">
      <c r="A4357" s="72" t="s">
        <v>4617</v>
      </c>
      <c r="B4357" s="72" t="s">
        <v>7222</v>
      </c>
      <c r="C4357" s="72" t="s">
        <v>6916</v>
      </c>
      <c r="D4357" s="72" t="s">
        <v>4637</v>
      </c>
      <c r="E4357" s="72">
        <v>512</v>
      </c>
      <c r="F4357" s="72">
        <v>512</v>
      </c>
      <c r="G4357" s="72" t="s">
        <v>252</v>
      </c>
    </row>
    <row r="4358" spans="1:7">
      <c r="A4358" s="72" t="s">
        <v>4617</v>
      </c>
      <c r="B4358" s="72" t="s">
        <v>7223</v>
      </c>
      <c r="C4358" s="72" t="s">
        <v>6916</v>
      </c>
      <c r="D4358" s="72" t="s">
        <v>4638</v>
      </c>
      <c r="E4358" s="72">
        <v>512</v>
      </c>
      <c r="F4358" s="72">
        <v>512</v>
      </c>
      <c r="G4358" s="72" t="s">
        <v>252</v>
      </c>
    </row>
    <row r="4359" spans="1:7">
      <c r="A4359" s="72" t="s">
        <v>4617</v>
      </c>
      <c r="B4359" s="72" t="s">
        <v>7224</v>
      </c>
      <c r="C4359" s="72" t="s">
        <v>6916</v>
      </c>
      <c r="D4359" s="72" t="s">
        <v>4639</v>
      </c>
      <c r="E4359" s="72">
        <v>512</v>
      </c>
      <c r="F4359" s="72">
        <v>512</v>
      </c>
      <c r="G4359" s="72" t="s">
        <v>252</v>
      </c>
    </row>
    <row r="4360" spans="1:7">
      <c r="A4360" s="72" t="s">
        <v>4617</v>
      </c>
      <c r="B4360" s="72" t="s">
        <v>7225</v>
      </c>
      <c r="C4360" s="72" t="s">
        <v>6916</v>
      </c>
      <c r="D4360" s="72" t="s">
        <v>4640</v>
      </c>
      <c r="E4360" s="72">
        <v>512</v>
      </c>
      <c r="F4360" s="72">
        <v>512</v>
      </c>
      <c r="G4360" s="72" t="s">
        <v>252</v>
      </c>
    </row>
    <row r="4361" spans="1:7">
      <c r="A4361" s="72" t="s">
        <v>4617</v>
      </c>
      <c r="B4361" s="72" t="s">
        <v>7226</v>
      </c>
      <c r="C4361" s="72" t="s">
        <v>6916</v>
      </c>
      <c r="D4361" s="72" t="s">
        <v>4641</v>
      </c>
      <c r="E4361" s="72">
        <v>512</v>
      </c>
      <c r="F4361" s="72">
        <v>512</v>
      </c>
      <c r="G4361" s="72" t="s">
        <v>252</v>
      </c>
    </row>
    <row r="4362" spans="1:7">
      <c r="A4362" s="72" t="s">
        <v>4617</v>
      </c>
      <c r="B4362" s="72" t="s">
        <v>7227</v>
      </c>
      <c r="C4362" s="72" t="s">
        <v>6916</v>
      </c>
      <c r="D4362" s="72" t="s">
        <v>4642</v>
      </c>
      <c r="E4362" s="72">
        <v>512</v>
      </c>
      <c r="F4362" s="72">
        <v>512</v>
      </c>
      <c r="G4362" s="72" t="s">
        <v>252</v>
      </c>
    </row>
    <row r="4363" spans="1:7">
      <c r="A4363" s="72" t="s">
        <v>4617</v>
      </c>
      <c r="B4363" s="72" t="s">
        <v>7228</v>
      </c>
      <c r="C4363" s="72" t="s">
        <v>6916</v>
      </c>
      <c r="D4363" s="72" t="s">
        <v>4643</v>
      </c>
      <c r="E4363" s="72">
        <v>512</v>
      </c>
      <c r="F4363" s="72">
        <v>512</v>
      </c>
      <c r="G4363" s="72" t="s">
        <v>252</v>
      </c>
    </row>
    <row r="4364" spans="1:7">
      <c r="A4364" s="72" t="s">
        <v>4617</v>
      </c>
      <c r="B4364" s="72" t="s">
        <v>7229</v>
      </c>
      <c r="C4364" s="72" t="s">
        <v>6916</v>
      </c>
      <c r="D4364" s="72" t="s">
        <v>4644</v>
      </c>
      <c r="E4364" s="72">
        <v>512</v>
      </c>
      <c r="F4364" s="72">
        <v>512</v>
      </c>
      <c r="G4364" s="72" t="s">
        <v>252</v>
      </c>
    </row>
    <row r="4365" spans="1:7">
      <c r="A4365" s="72" t="s">
        <v>4617</v>
      </c>
      <c r="B4365" s="72" t="s">
        <v>7230</v>
      </c>
      <c r="C4365" s="72" t="s">
        <v>6916</v>
      </c>
      <c r="D4365" s="72" t="s">
        <v>4645</v>
      </c>
      <c r="E4365" s="72">
        <v>512</v>
      </c>
      <c r="F4365" s="72">
        <v>512</v>
      </c>
      <c r="G4365" s="72" t="s">
        <v>252</v>
      </c>
    </row>
    <row r="4366" spans="1:7">
      <c r="A4366" s="72" t="s">
        <v>4617</v>
      </c>
      <c r="B4366" s="72" t="s">
        <v>7231</v>
      </c>
      <c r="C4366" s="72" t="s">
        <v>6916</v>
      </c>
      <c r="D4366" s="72" t="s">
        <v>4646</v>
      </c>
      <c r="E4366" s="72">
        <v>512</v>
      </c>
      <c r="F4366" s="72">
        <v>512</v>
      </c>
      <c r="G4366" s="72" t="s">
        <v>252</v>
      </c>
    </row>
    <row r="4367" spans="1:7">
      <c r="A4367" s="72" t="s">
        <v>4617</v>
      </c>
      <c r="B4367" s="72" t="s">
        <v>7232</v>
      </c>
      <c r="C4367" s="72" t="s">
        <v>6916</v>
      </c>
      <c r="D4367" s="72" t="s">
        <v>4647</v>
      </c>
      <c r="E4367" s="72">
        <v>512</v>
      </c>
      <c r="F4367" s="72">
        <v>512</v>
      </c>
      <c r="G4367" s="72" t="s">
        <v>252</v>
      </c>
    </row>
    <row r="4368" spans="1:7">
      <c r="A4368" s="72" t="s">
        <v>4617</v>
      </c>
      <c r="B4368" s="72" t="s">
        <v>7233</v>
      </c>
      <c r="C4368" s="72" t="s">
        <v>6916</v>
      </c>
      <c r="D4368" s="72" t="s">
        <v>4648</v>
      </c>
      <c r="E4368" s="72">
        <v>512</v>
      </c>
      <c r="F4368" s="72">
        <v>512</v>
      </c>
      <c r="G4368" s="72" t="s">
        <v>252</v>
      </c>
    </row>
    <row r="4369" spans="1:7">
      <c r="A4369" s="72" t="s">
        <v>4617</v>
      </c>
      <c r="B4369" s="72" t="s">
        <v>7234</v>
      </c>
      <c r="C4369" s="72" t="s">
        <v>6916</v>
      </c>
      <c r="D4369" s="72" t="s">
        <v>4649</v>
      </c>
      <c r="E4369" s="72">
        <v>512</v>
      </c>
      <c r="F4369" s="72">
        <v>512</v>
      </c>
      <c r="G4369" s="72" t="s">
        <v>252</v>
      </c>
    </row>
    <row r="4370" spans="1:7">
      <c r="A4370" s="72" t="s">
        <v>4617</v>
      </c>
      <c r="B4370" s="72" t="s">
        <v>6923</v>
      </c>
      <c r="C4370" s="72" t="s">
        <v>6920</v>
      </c>
      <c r="D4370" s="72" t="s">
        <v>4650</v>
      </c>
      <c r="E4370" s="72">
        <v>512</v>
      </c>
      <c r="F4370" s="72">
        <v>512</v>
      </c>
      <c r="G4370" s="72" t="s">
        <v>252</v>
      </c>
    </row>
    <row r="4371" spans="1:7">
      <c r="A4371" s="72" t="s">
        <v>4617</v>
      </c>
      <c r="B4371" s="72" t="s">
        <v>7235</v>
      </c>
      <c r="C4371" s="72" t="s">
        <v>6916</v>
      </c>
      <c r="D4371" s="72" t="s">
        <v>4651</v>
      </c>
      <c r="E4371" s="72">
        <v>512</v>
      </c>
      <c r="F4371" s="72">
        <v>512</v>
      </c>
      <c r="G4371" s="72" t="s">
        <v>252</v>
      </c>
    </row>
    <row r="4372" spans="1:7">
      <c r="A4372" s="72" t="s">
        <v>4617</v>
      </c>
      <c r="B4372" s="72" t="s">
        <v>7236</v>
      </c>
      <c r="C4372" s="72" t="s">
        <v>6916</v>
      </c>
      <c r="D4372" s="72" t="s">
        <v>4652</v>
      </c>
      <c r="E4372" s="72">
        <v>512</v>
      </c>
      <c r="F4372" s="72">
        <v>512</v>
      </c>
      <c r="G4372" s="72" t="s">
        <v>252</v>
      </c>
    </row>
    <row r="4373" spans="1:7">
      <c r="A4373" s="72" t="s">
        <v>4617</v>
      </c>
      <c r="B4373" s="72" t="s">
        <v>7237</v>
      </c>
      <c r="C4373" s="72" t="s">
        <v>6916</v>
      </c>
      <c r="D4373" s="72" t="s">
        <v>4653</v>
      </c>
      <c r="E4373" s="72">
        <v>512</v>
      </c>
      <c r="F4373" s="72">
        <v>512</v>
      </c>
      <c r="G4373" s="72" t="s">
        <v>252</v>
      </c>
    </row>
    <row r="4374" spans="1:7">
      <c r="A4374" s="72" t="s">
        <v>4617</v>
      </c>
      <c r="B4374" s="72" t="s">
        <v>7220</v>
      </c>
      <c r="C4374" s="72" t="s">
        <v>6916</v>
      </c>
      <c r="D4374" s="72" t="s">
        <v>4654</v>
      </c>
      <c r="E4374" s="72">
        <v>512</v>
      </c>
      <c r="F4374" s="72">
        <v>512</v>
      </c>
      <c r="G4374" s="72" t="s">
        <v>252</v>
      </c>
    </row>
    <row r="4375" spans="1:7">
      <c r="A4375" s="72" t="s">
        <v>4617</v>
      </c>
      <c r="B4375" s="72" t="s">
        <v>7221</v>
      </c>
      <c r="C4375" s="72" t="s">
        <v>6916</v>
      </c>
      <c r="D4375" s="72" t="s">
        <v>4655</v>
      </c>
      <c r="E4375" s="72">
        <v>512</v>
      </c>
      <c r="F4375" s="72">
        <v>512</v>
      </c>
      <c r="G4375" s="72" t="s">
        <v>252</v>
      </c>
    </row>
    <row r="4376" spans="1:7">
      <c r="A4376" s="72" t="s">
        <v>4617</v>
      </c>
      <c r="B4376" s="72" t="s">
        <v>7222</v>
      </c>
      <c r="C4376" s="72" t="s">
        <v>6916</v>
      </c>
      <c r="D4376" s="72" t="s">
        <v>4656</v>
      </c>
      <c r="E4376" s="72">
        <v>512</v>
      </c>
      <c r="F4376" s="72">
        <v>512</v>
      </c>
      <c r="G4376" s="72" t="s">
        <v>252</v>
      </c>
    </row>
    <row r="4377" spans="1:7">
      <c r="A4377" s="72" t="s">
        <v>4617</v>
      </c>
      <c r="B4377" s="72" t="s">
        <v>7223</v>
      </c>
      <c r="C4377" s="72" t="s">
        <v>6916</v>
      </c>
      <c r="D4377" s="72" t="s">
        <v>4657</v>
      </c>
      <c r="E4377" s="72">
        <v>512</v>
      </c>
      <c r="F4377" s="72">
        <v>512</v>
      </c>
      <c r="G4377" s="72" t="s">
        <v>252</v>
      </c>
    </row>
    <row r="4378" spans="1:7">
      <c r="A4378" s="72" t="s">
        <v>4617</v>
      </c>
      <c r="B4378" s="72" t="s">
        <v>7224</v>
      </c>
      <c r="C4378" s="72" t="s">
        <v>6916</v>
      </c>
      <c r="D4378" s="72" t="s">
        <v>4658</v>
      </c>
      <c r="E4378" s="72">
        <v>512</v>
      </c>
      <c r="F4378" s="72">
        <v>512</v>
      </c>
      <c r="G4378" s="72" t="s">
        <v>252</v>
      </c>
    </row>
    <row r="4379" spans="1:7">
      <c r="A4379" s="72" t="s">
        <v>4617</v>
      </c>
      <c r="B4379" s="72" t="s">
        <v>7225</v>
      </c>
      <c r="C4379" s="72" t="s">
        <v>6916</v>
      </c>
      <c r="D4379" s="72" t="s">
        <v>4659</v>
      </c>
      <c r="E4379" s="72">
        <v>512</v>
      </c>
      <c r="F4379" s="72">
        <v>512</v>
      </c>
      <c r="G4379" s="72" t="s">
        <v>252</v>
      </c>
    </row>
    <row r="4380" spans="1:7">
      <c r="A4380" s="72" t="s">
        <v>4617</v>
      </c>
      <c r="B4380" s="72" t="s">
        <v>7226</v>
      </c>
      <c r="C4380" s="72" t="s">
        <v>6916</v>
      </c>
      <c r="D4380" s="72" t="s">
        <v>4660</v>
      </c>
      <c r="E4380" s="72">
        <v>512</v>
      </c>
      <c r="F4380" s="72">
        <v>512</v>
      </c>
      <c r="G4380" s="72" t="s">
        <v>252</v>
      </c>
    </row>
    <row r="4381" spans="1:7">
      <c r="A4381" s="72" t="s">
        <v>4617</v>
      </c>
      <c r="B4381" s="72" t="s">
        <v>7227</v>
      </c>
      <c r="C4381" s="72" t="s">
        <v>6916</v>
      </c>
      <c r="D4381" s="72" t="s">
        <v>4661</v>
      </c>
      <c r="E4381" s="72">
        <v>512</v>
      </c>
      <c r="F4381" s="72">
        <v>512</v>
      </c>
      <c r="G4381" s="72" t="s">
        <v>252</v>
      </c>
    </row>
    <row r="4382" spans="1:7">
      <c r="A4382" s="72" t="s">
        <v>4617</v>
      </c>
      <c r="B4382" s="72" t="s">
        <v>7228</v>
      </c>
      <c r="C4382" s="72" t="s">
        <v>6916</v>
      </c>
      <c r="D4382" s="72" t="s">
        <v>4662</v>
      </c>
      <c r="E4382" s="72">
        <v>512</v>
      </c>
      <c r="F4382" s="72">
        <v>512</v>
      </c>
      <c r="G4382" s="72" t="s">
        <v>252</v>
      </c>
    </row>
    <row r="4383" spans="1:7">
      <c r="A4383" s="72" t="s">
        <v>4617</v>
      </c>
      <c r="B4383" s="72" t="s">
        <v>7229</v>
      </c>
      <c r="C4383" s="72" t="s">
        <v>6916</v>
      </c>
      <c r="D4383" s="72" t="s">
        <v>4663</v>
      </c>
      <c r="E4383" s="72">
        <v>512</v>
      </c>
      <c r="F4383" s="72">
        <v>512</v>
      </c>
      <c r="G4383" s="72" t="s">
        <v>252</v>
      </c>
    </row>
    <row r="4384" spans="1:7">
      <c r="A4384" s="72" t="s">
        <v>4617</v>
      </c>
      <c r="B4384" s="72" t="s">
        <v>7230</v>
      </c>
      <c r="C4384" s="72" t="s">
        <v>6916</v>
      </c>
      <c r="D4384" s="72" t="s">
        <v>4664</v>
      </c>
      <c r="E4384" s="72">
        <v>512</v>
      </c>
      <c r="F4384" s="72">
        <v>512</v>
      </c>
      <c r="G4384" s="72" t="s">
        <v>252</v>
      </c>
    </row>
    <row r="4385" spans="1:7">
      <c r="A4385" s="72" t="s">
        <v>4617</v>
      </c>
      <c r="B4385" s="72" t="s">
        <v>7231</v>
      </c>
      <c r="C4385" s="72" t="s">
        <v>6916</v>
      </c>
      <c r="D4385" s="72" t="s">
        <v>4665</v>
      </c>
      <c r="E4385" s="72">
        <v>512</v>
      </c>
      <c r="F4385" s="72">
        <v>512</v>
      </c>
      <c r="G4385" s="72" t="s">
        <v>252</v>
      </c>
    </row>
    <row r="4386" spans="1:7">
      <c r="A4386" s="72" t="s">
        <v>4617</v>
      </c>
      <c r="B4386" s="72" t="s">
        <v>6923</v>
      </c>
      <c r="C4386" s="72" t="s">
        <v>6920</v>
      </c>
      <c r="D4386" s="72" t="s">
        <v>4666</v>
      </c>
      <c r="E4386" s="72">
        <v>256</v>
      </c>
      <c r="F4386" s="72">
        <v>256</v>
      </c>
      <c r="G4386" s="72" t="s">
        <v>252</v>
      </c>
    </row>
    <row r="4387" spans="1:7">
      <c r="A4387" s="72" t="s">
        <v>4617</v>
      </c>
      <c r="D4387" s="72" t="s">
        <v>4667</v>
      </c>
      <c r="E4387" s="72">
        <v>-42</v>
      </c>
      <c r="F4387" s="72">
        <v>-22</v>
      </c>
      <c r="G4387" s="72" t="s">
        <v>237</v>
      </c>
    </row>
    <row r="4388" spans="1:7">
      <c r="A4388" s="72" t="s">
        <v>4617</v>
      </c>
      <c r="D4388" s="72" t="s">
        <v>4668</v>
      </c>
      <c r="E4388" s="72">
        <v>-60</v>
      </c>
      <c r="F4388" s="72">
        <v>-40</v>
      </c>
      <c r="G4388" s="72" t="s">
        <v>237</v>
      </c>
    </row>
    <row r="4389" spans="1:7">
      <c r="A4389" s="72" t="s">
        <v>4617</v>
      </c>
      <c r="D4389" s="72" t="s">
        <v>4669</v>
      </c>
      <c r="E4389" s="72">
        <v>-67</v>
      </c>
      <c r="F4389" s="72">
        <v>-39</v>
      </c>
      <c r="G4389" s="72" t="s">
        <v>237</v>
      </c>
    </row>
    <row r="4390" spans="1:7">
      <c r="A4390" s="72" t="s">
        <v>4670</v>
      </c>
      <c r="D4390" s="72" t="s">
        <v>4671</v>
      </c>
      <c r="E4390" s="72">
        <v>512</v>
      </c>
      <c r="F4390" s="72">
        <v>512</v>
      </c>
      <c r="G4390" s="72" t="s">
        <v>252</v>
      </c>
    </row>
    <row r="4391" spans="1:7">
      <c r="A4391" s="72" t="s">
        <v>4670</v>
      </c>
      <c r="B4391" s="72" t="s">
        <v>7238</v>
      </c>
      <c r="C4391" s="72" t="s">
        <v>6916</v>
      </c>
      <c r="D4391" s="72" t="s">
        <v>4672</v>
      </c>
      <c r="E4391" s="72">
        <v>512</v>
      </c>
      <c r="F4391" s="72">
        <v>512</v>
      </c>
      <c r="G4391" s="72" t="s">
        <v>252</v>
      </c>
    </row>
    <row r="4392" spans="1:7">
      <c r="A4392" s="72" t="s">
        <v>4670</v>
      </c>
      <c r="B4392" s="72" t="s">
        <v>6956</v>
      </c>
      <c r="C4392" s="72" t="s">
        <v>6916</v>
      </c>
      <c r="D4392" s="72" t="s">
        <v>4673</v>
      </c>
      <c r="E4392" s="72">
        <v>512</v>
      </c>
      <c r="F4392" s="72">
        <v>512</v>
      </c>
      <c r="G4392" s="72" t="s">
        <v>252</v>
      </c>
    </row>
    <row r="4393" spans="1:7">
      <c r="A4393" s="72" t="s">
        <v>4670</v>
      </c>
      <c r="B4393" s="72" t="s">
        <v>7188</v>
      </c>
      <c r="C4393" s="72" t="s">
        <v>6916</v>
      </c>
      <c r="D4393" s="72" t="s">
        <v>4674</v>
      </c>
      <c r="E4393" s="72">
        <v>512</v>
      </c>
      <c r="F4393" s="72">
        <v>512</v>
      </c>
      <c r="G4393" s="72" t="s">
        <v>252</v>
      </c>
    </row>
    <row r="4394" spans="1:7">
      <c r="A4394" s="72" t="s">
        <v>4670</v>
      </c>
      <c r="B4394" s="72" t="s">
        <v>7194</v>
      </c>
      <c r="C4394" s="72" t="s">
        <v>6916</v>
      </c>
      <c r="D4394" s="72" t="s">
        <v>4675</v>
      </c>
      <c r="E4394" s="72">
        <v>512</v>
      </c>
      <c r="F4394" s="72">
        <v>512</v>
      </c>
      <c r="G4394" s="72" t="s">
        <v>252</v>
      </c>
    </row>
    <row r="4395" spans="1:7">
      <c r="A4395" s="72" t="s">
        <v>4670</v>
      </c>
      <c r="B4395" s="72" t="s">
        <v>7200</v>
      </c>
      <c r="C4395" s="72" t="s">
        <v>6916</v>
      </c>
      <c r="D4395" s="72" t="s">
        <v>4676</v>
      </c>
      <c r="E4395" s="72">
        <v>512</v>
      </c>
      <c r="F4395" s="72">
        <v>512</v>
      </c>
      <c r="G4395" s="72" t="s">
        <v>252</v>
      </c>
    </row>
    <row r="4396" spans="1:7">
      <c r="A4396" s="72" t="s">
        <v>4670</v>
      </c>
      <c r="B4396" s="72" t="s">
        <v>7239</v>
      </c>
      <c r="C4396" s="72" t="s">
        <v>6916</v>
      </c>
      <c r="D4396" s="72" t="s">
        <v>4677</v>
      </c>
      <c r="E4396" s="72">
        <v>512</v>
      </c>
      <c r="F4396" s="72">
        <v>512</v>
      </c>
      <c r="G4396" s="72" t="s">
        <v>252</v>
      </c>
    </row>
    <row r="4397" spans="1:7">
      <c r="A4397" s="72" t="s">
        <v>4670</v>
      </c>
      <c r="B4397" s="72" t="s">
        <v>7177</v>
      </c>
      <c r="C4397" s="72" t="s">
        <v>6916</v>
      </c>
      <c r="D4397" s="72" t="s">
        <v>4678</v>
      </c>
      <c r="E4397" s="72">
        <v>512</v>
      </c>
      <c r="F4397" s="72">
        <v>512</v>
      </c>
      <c r="G4397" s="72" t="s">
        <v>252</v>
      </c>
    </row>
    <row r="4398" spans="1:7">
      <c r="A4398" s="72" t="s">
        <v>4670</v>
      </c>
      <c r="B4398" s="72" t="s">
        <v>6919</v>
      </c>
      <c r="C4398" s="72" t="s">
        <v>6920</v>
      </c>
      <c r="D4398" s="72" t="s">
        <v>4679</v>
      </c>
      <c r="E4398" s="72">
        <v>512</v>
      </c>
      <c r="F4398" s="72">
        <v>512</v>
      </c>
      <c r="G4398" s="72" t="s">
        <v>252</v>
      </c>
    </row>
    <row r="4399" spans="1:7">
      <c r="A4399" s="72" t="s">
        <v>4670</v>
      </c>
      <c r="B4399" s="72" t="s">
        <v>7238</v>
      </c>
      <c r="C4399" s="72" t="s">
        <v>6916</v>
      </c>
      <c r="D4399" s="72" t="s">
        <v>4680</v>
      </c>
      <c r="E4399" s="72">
        <v>512</v>
      </c>
      <c r="F4399" s="72">
        <v>512</v>
      </c>
      <c r="G4399" s="72" t="s">
        <v>252</v>
      </c>
    </row>
    <row r="4400" spans="1:7">
      <c r="A4400" s="72" t="s">
        <v>4670</v>
      </c>
      <c r="B4400" s="72" t="s">
        <v>7238</v>
      </c>
      <c r="C4400" s="72" t="s">
        <v>6916</v>
      </c>
      <c r="D4400" s="72" t="s">
        <v>4681</v>
      </c>
      <c r="E4400" s="72">
        <v>512</v>
      </c>
      <c r="F4400" s="72">
        <v>512</v>
      </c>
      <c r="G4400" s="72" t="s">
        <v>252</v>
      </c>
    </row>
    <row r="4401" spans="1:7">
      <c r="A4401" s="72" t="s">
        <v>4670</v>
      </c>
      <c r="B4401" s="72" t="s">
        <v>7240</v>
      </c>
      <c r="C4401" s="72" t="s">
        <v>6916</v>
      </c>
      <c r="D4401" s="72" t="s">
        <v>4682</v>
      </c>
      <c r="E4401" s="72">
        <v>512</v>
      </c>
      <c r="F4401" s="72">
        <v>512</v>
      </c>
      <c r="G4401" s="72" t="s">
        <v>252</v>
      </c>
    </row>
    <row r="4402" spans="1:7">
      <c r="A4402" s="72" t="s">
        <v>4670</v>
      </c>
      <c r="B4402" s="72" t="s">
        <v>7241</v>
      </c>
      <c r="C4402" s="72" t="s">
        <v>6916</v>
      </c>
      <c r="D4402" s="72" t="s">
        <v>4683</v>
      </c>
      <c r="E4402" s="72">
        <v>512</v>
      </c>
      <c r="F4402" s="72">
        <v>512</v>
      </c>
      <c r="G4402" s="72" t="s">
        <v>252</v>
      </c>
    </row>
    <row r="4403" spans="1:7">
      <c r="A4403" s="72" t="s">
        <v>4670</v>
      </c>
      <c r="B4403" s="72" t="s">
        <v>7203</v>
      </c>
      <c r="C4403" s="72" t="s">
        <v>6916</v>
      </c>
      <c r="D4403" s="72" t="s">
        <v>4684</v>
      </c>
      <c r="E4403" s="72">
        <v>512</v>
      </c>
      <c r="F4403" s="72">
        <v>512</v>
      </c>
      <c r="G4403" s="72" t="s">
        <v>252</v>
      </c>
    </row>
    <row r="4404" spans="1:7">
      <c r="A4404" s="72" t="s">
        <v>4670</v>
      </c>
      <c r="B4404" s="72" t="s">
        <v>7191</v>
      </c>
      <c r="C4404" s="72" t="s">
        <v>6916</v>
      </c>
      <c r="D4404" s="72" t="s">
        <v>4685</v>
      </c>
      <c r="E4404" s="72">
        <v>512</v>
      </c>
      <c r="F4404" s="72">
        <v>512</v>
      </c>
      <c r="G4404" s="72" t="s">
        <v>252</v>
      </c>
    </row>
    <row r="4405" spans="1:7">
      <c r="A4405" s="72" t="s">
        <v>4670</v>
      </c>
      <c r="B4405" s="72" t="s">
        <v>7197</v>
      </c>
      <c r="C4405" s="72" t="s">
        <v>6916</v>
      </c>
      <c r="D4405" s="72" t="s">
        <v>4686</v>
      </c>
      <c r="E4405" s="72">
        <v>512</v>
      </c>
      <c r="F4405" s="72">
        <v>512</v>
      </c>
      <c r="G4405" s="72" t="s">
        <v>252</v>
      </c>
    </row>
    <row r="4406" spans="1:7">
      <c r="A4406" s="72" t="s">
        <v>4670</v>
      </c>
      <c r="B4406" s="72" t="s">
        <v>6919</v>
      </c>
      <c r="C4406" s="72" t="s">
        <v>6920</v>
      </c>
      <c r="D4406" s="72" t="s">
        <v>4687</v>
      </c>
      <c r="E4406" s="72">
        <v>512</v>
      </c>
      <c r="F4406" s="72">
        <v>512</v>
      </c>
      <c r="G4406" s="72" t="s">
        <v>252</v>
      </c>
    </row>
    <row r="4407" spans="1:7">
      <c r="A4407" s="72" t="s">
        <v>4670</v>
      </c>
      <c r="B4407" s="72" t="s">
        <v>7238</v>
      </c>
      <c r="C4407" s="72" t="s">
        <v>6916</v>
      </c>
      <c r="D4407" s="72" t="s">
        <v>4688</v>
      </c>
      <c r="E4407" s="72">
        <v>512</v>
      </c>
      <c r="F4407" s="72">
        <v>512</v>
      </c>
      <c r="G4407" s="72" t="s">
        <v>252</v>
      </c>
    </row>
    <row r="4408" spans="1:7">
      <c r="A4408" s="72" t="s">
        <v>4670</v>
      </c>
      <c r="B4408" s="72" t="s">
        <v>7242</v>
      </c>
      <c r="C4408" s="72" t="s">
        <v>6916</v>
      </c>
      <c r="D4408" s="72" t="s">
        <v>4689</v>
      </c>
      <c r="E4408" s="72">
        <v>512</v>
      </c>
      <c r="F4408" s="72">
        <v>512</v>
      </c>
      <c r="G4408" s="72" t="s">
        <v>252</v>
      </c>
    </row>
    <row r="4409" spans="1:7">
      <c r="A4409" s="72" t="s">
        <v>4670</v>
      </c>
      <c r="B4409" s="72" t="s">
        <v>7243</v>
      </c>
      <c r="C4409" s="72" t="s">
        <v>6916</v>
      </c>
      <c r="D4409" s="72" t="s">
        <v>4690</v>
      </c>
      <c r="E4409" s="72">
        <v>512</v>
      </c>
      <c r="F4409" s="72">
        <v>512</v>
      </c>
      <c r="G4409" s="72" t="s">
        <v>252</v>
      </c>
    </row>
    <row r="4410" spans="1:7">
      <c r="A4410" s="72" t="s">
        <v>4670</v>
      </c>
      <c r="B4410" s="72" t="s">
        <v>7244</v>
      </c>
      <c r="C4410" s="72" t="s">
        <v>6916</v>
      </c>
      <c r="D4410" s="72" t="s">
        <v>4691</v>
      </c>
      <c r="E4410" s="72">
        <v>512</v>
      </c>
      <c r="F4410" s="72">
        <v>512</v>
      </c>
      <c r="G4410" s="72" t="s">
        <v>252</v>
      </c>
    </row>
    <row r="4411" spans="1:7">
      <c r="A4411" s="72" t="s">
        <v>4670</v>
      </c>
      <c r="B4411" s="72" t="s">
        <v>7245</v>
      </c>
      <c r="C4411" s="72" t="s">
        <v>6916</v>
      </c>
      <c r="D4411" s="72" t="s">
        <v>4692</v>
      </c>
      <c r="E4411" s="72">
        <v>512</v>
      </c>
      <c r="F4411" s="72">
        <v>512</v>
      </c>
      <c r="G4411" s="72" t="s">
        <v>252</v>
      </c>
    </row>
    <row r="4412" spans="1:7">
      <c r="A4412" s="72" t="s">
        <v>4670</v>
      </c>
      <c r="B4412" s="72" t="s">
        <v>7204</v>
      </c>
      <c r="C4412" s="72" t="s">
        <v>6916</v>
      </c>
      <c r="D4412" s="72" t="s">
        <v>4693</v>
      </c>
      <c r="E4412" s="72">
        <v>512</v>
      </c>
      <c r="F4412" s="72">
        <v>512</v>
      </c>
      <c r="G4412" s="72" t="s">
        <v>252</v>
      </c>
    </row>
    <row r="4413" spans="1:7">
      <c r="A4413" s="72" t="s">
        <v>4670</v>
      </c>
      <c r="B4413" s="72" t="s">
        <v>7192</v>
      </c>
      <c r="C4413" s="72" t="s">
        <v>6916</v>
      </c>
      <c r="D4413" s="72" t="s">
        <v>4694</v>
      </c>
      <c r="E4413" s="72">
        <v>512</v>
      </c>
      <c r="F4413" s="72">
        <v>512</v>
      </c>
      <c r="G4413" s="72" t="s">
        <v>252</v>
      </c>
    </row>
    <row r="4414" spans="1:7">
      <c r="A4414" s="72" t="s">
        <v>4670</v>
      </c>
      <c r="B4414" s="72" t="s">
        <v>6919</v>
      </c>
      <c r="C4414" s="72" t="s">
        <v>6920</v>
      </c>
      <c r="D4414" s="72" t="s">
        <v>4695</v>
      </c>
      <c r="E4414" s="72">
        <v>256</v>
      </c>
      <c r="F4414" s="72">
        <v>256</v>
      </c>
      <c r="G4414" s="72" t="s">
        <v>252</v>
      </c>
    </row>
    <row r="4415" spans="1:7">
      <c r="A4415" s="72" t="s">
        <v>4670</v>
      </c>
      <c r="D4415" s="72" t="s">
        <v>4696</v>
      </c>
      <c r="E4415" s="72" t="s">
        <v>235</v>
      </c>
      <c r="F4415" s="72" t="s">
        <v>235</v>
      </c>
      <c r="G4415" s="72" t="s">
        <v>237</v>
      </c>
    </row>
    <row r="4416" spans="1:7">
      <c r="A4416" s="72" t="s">
        <v>4670</v>
      </c>
      <c r="D4416" s="72" t="s">
        <v>4697</v>
      </c>
      <c r="E4416" s="72" t="s">
        <v>235</v>
      </c>
      <c r="F4416" s="72" t="s">
        <v>235</v>
      </c>
      <c r="G4416" s="72" t="s">
        <v>242</v>
      </c>
    </row>
    <row r="4417" spans="1:7">
      <c r="A4417" s="72" t="s">
        <v>4670</v>
      </c>
      <c r="D4417" s="72" t="s">
        <v>4698</v>
      </c>
      <c r="E4417" s="72" t="s">
        <v>235</v>
      </c>
      <c r="F4417" s="72" t="s">
        <v>235</v>
      </c>
      <c r="G4417" s="72" t="s">
        <v>237</v>
      </c>
    </row>
    <row r="4418" spans="1:7">
      <c r="A4418" s="72" t="s">
        <v>4670</v>
      </c>
      <c r="D4418" s="72" t="s">
        <v>4699</v>
      </c>
      <c r="E4418" s="72">
        <v>22.5</v>
      </c>
      <c r="F4418" s="72">
        <v>28.5</v>
      </c>
      <c r="G4418" s="72" t="s">
        <v>242</v>
      </c>
    </row>
    <row r="4419" spans="1:7">
      <c r="A4419" s="72" t="s">
        <v>4670</v>
      </c>
      <c r="D4419" s="72" t="s">
        <v>4700</v>
      </c>
      <c r="E4419" s="72" t="s">
        <v>235</v>
      </c>
      <c r="F4419" s="72" t="s">
        <v>235</v>
      </c>
      <c r="G4419" s="72" t="s">
        <v>237</v>
      </c>
    </row>
    <row r="4420" spans="1:7">
      <c r="A4420" s="72" t="s">
        <v>4670</v>
      </c>
      <c r="D4420" s="72" t="s">
        <v>4701</v>
      </c>
      <c r="E4420" s="72">
        <v>26.5</v>
      </c>
      <c r="F4420" s="72">
        <v>35.5</v>
      </c>
      <c r="G4420" s="72" t="s">
        <v>242</v>
      </c>
    </row>
    <row r="4421" spans="1:7">
      <c r="A4421" s="72" t="s">
        <v>4670</v>
      </c>
      <c r="D4421" s="72" t="s">
        <v>4702</v>
      </c>
      <c r="E4421" s="72" t="s">
        <v>235</v>
      </c>
      <c r="F4421" s="72" t="s">
        <v>235</v>
      </c>
      <c r="G4421" s="72" t="s">
        <v>298</v>
      </c>
    </row>
    <row r="4422" spans="1:7">
      <c r="A4422" s="72" t="s">
        <v>4670</v>
      </c>
      <c r="D4422" s="72" t="s">
        <v>4703</v>
      </c>
      <c r="E4422" s="72" t="s">
        <v>235</v>
      </c>
      <c r="F4422" s="72" t="s">
        <v>235</v>
      </c>
      <c r="G4422" s="72" t="s">
        <v>298</v>
      </c>
    </row>
    <row r="4423" spans="1:7">
      <c r="A4423" s="72" t="s">
        <v>4670</v>
      </c>
      <c r="D4423" s="72" t="s">
        <v>4704</v>
      </c>
      <c r="E4423" s="72" t="s">
        <v>235</v>
      </c>
      <c r="F4423" s="72" t="s">
        <v>235</v>
      </c>
      <c r="G4423" s="72" t="s">
        <v>298</v>
      </c>
    </row>
    <row r="4424" spans="1:7">
      <c r="A4424" s="72" t="s">
        <v>4670</v>
      </c>
      <c r="D4424" s="72" t="s">
        <v>4705</v>
      </c>
      <c r="E4424" s="72" t="s">
        <v>235</v>
      </c>
      <c r="F4424" s="72" t="s">
        <v>235</v>
      </c>
      <c r="G4424" s="72" t="s">
        <v>298</v>
      </c>
    </row>
    <row r="4425" spans="1:7">
      <c r="A4425" s="72" t="s">
        <v>4670</v>
      </c>
      <c r="D4425" s="72" t="s">
        <v>4706</v>
      </c>
      <c r="E4425" s="72" t="s">
        <v>235</v>
      </c>
      <c r="F4425" s="72" t="s">
        <v>235</v>
      </c>
      <c r="G4425" s="72" t="s">
        <v>298</v>
      </c>
    </row>
    <row r="4426" spans="1:7">
      <c r="A4426" s="72" t="s">
        <v>4670</v>
      </c>
      <c r="D4426" s="72" t="s">
        <v>4707</v>
      </c>
      <c r="E4426" s="72" t="s">
        <v>235</v>
      </c>
      <c r="F4426" s="72" t="s">
        <v>235</v>
      </c>
      <c r="G4426" s="72" t="s">
        <v>298</v>
      </c>
    </row>
    <row r="4427" spans="1:7">
      <c r="A4427" s="72" t="s">
        <v>4670</v>
      </c>
      <c r="D4427" s="72" t="s">
        <v>4708</v>
      </c>
      <c r="E4427" s="72" t="s">
        <v>235</v>
      </c>
      <c r="F4427" s="72" t="s">
        <v>235</v>
      </c>
      <c r="G4427" s="72" t="s">
        <v>237</v>
      </c>
    </row>
    <row r="4428" spans="1:7">
      <c r="A4428" s="72" t="s">
        <v>4670</v>
      </c>
      <c r="D4428" s="72" t="s">
        <v>4709</v>
      </c>
      <c r="E4428" s="72">
        <v>19.5</v>
      </c>
      <c r="F4428" s="72">
        <v>26.5</v>
      </c>
      <c r="G4428" s="72" t="s">
        <v>242</v>
      </c>
    </row>
    <row r="4429" spans="1:7">
      <c r="A4429" s="72" t="s">
        <v>4670</v>
      </c>
      <c r="D4429" s="72" t="s">
        <v>4710</v>
      </c>
      <c r="E4429" s="72" t="s">
        <v>235</v>
      </c>
      <c r="F4429" s="72" t="s">
        <v>235</v>
      </c>
      <c r="G4429" s="72" t="s">
        <v>237</v>
      </c>
    </row>
    <row r="4430" spans="1:7">
      <c r="A4430" s="72" t="s">
        <v>4670</v>
      </c>
      <c r="D4430" s="72" t="s">
        <v>4711</v>
      </c>
      <c r="E4430" s="72">
        <v>24.5</v>
      </c>
      <c r="F4430" s="72">
        <v>31.5</v>
      </c>
      <c r="G4430" s="72" t="s">
        <v>242</v>
      </c>
    </row>
    <row r="4431" spans="1:7">
      <c r="A4431" s="72" t="s">
        <v>4670</v>
      </c>
      <c r="D4431" s="72" t="s">
        <v>4712</v>
      </c>
      <c r="E4431" s="72" t="s">
        <v>235</v>
      </c>
      <c r="F4431" s="72" t="s">
        <v>235</v>
      </c>
      <c r="G4431" s="72" t="s">
        <v>298</v>
      </c>
    </row>
    <row r="4432" spans="1:7">
      <c r="A4432" s="72" t="s">
        <v>4670</v>
      </c>
      <c r="D4432" s="72" t="s">
        <v>4713</v>
      </c>
      <c r="E4432" s="72" t="s">
        <v>235</v>
      </c>
      <c r="F4432" s="72" t="s">
        <v>235</v>
      </c>
      <c r="G4432" s="72" t="s">
        <v>298</v>
      </c>
    </row>
    <row r="4433" spans="1:7">
      <c r="A4433" s="72" t="s">
        <v>4670</v>
      </c>
      <c r="D4433" s="72" t="s">
        <v>4714</v>
      </c>
      <c r="E4433" s="72" t="s">
        <v>235</v>
      </c>
      <c r="F4433" s="72" t="s">
        <v>235</v>
      </c>
      <c r="G4433" s="72" t="s">
        <v>298</v>
      </c>
    </row>
    <row r="4434" spans="1:7">
      <c r="A4434" s="72" t="s">
        <v>4670</v>
      </c>
      <c r="D4434" s="72" t="s">
        <v>4715</v>
      </c>
      <c r="E4434" s="72" t="s">
        <v>235</v>
      </c>
      <c r="F4434" s="72" t="s">
        <v>235</v>
      </c>
      <c r="G4434" s="72" t="s">
        <v>298</v>
      </c>
    </row>
    <row r="4435" spans="1:7">
      <c r="A4435" s="72" t="s">
        <v>4670</v>
      </c>
      <c r="D4435" s="72" t="s">
        <v>4716</v>
      </c>
      <c r="E4435" s="72" t="s">
        <v>235</v>
      </c>
      <c r="F4435" s="72" t="s">
        <v>235</v>
      </c>
      <c r="G4435" s="72" t="s">
        <v>298</v>
      </c>
    </row>
    <row r="4436" spans="1:7">
      <c r="A4436" s="72" t="s">
        <v>4670</v>
      </c>
      <c r="D4436" s="72" t="s">
        <v>4717</v>
      </c>
      <c r="E4436" s="72" t="s">
        <v>235</v>
      </c>
      <c r="F4436" s="72" t="s">
        <v>235</v>
      </c>
      <c r="G4436" s="72" t="s">
        <v>298</v>
      </c>
    </row>
    <row r="4437" spans="1:7">
      <c r="A4437" s="72" t="s">
        <v>4670</v>
      </c>
      <c r="D4437" s="72" t="s">
        <v>4718</v>
      </c>
      <c r="E4437" s="72" t="s">
        <v>235</v>
      </c>
      <c r="F4437" s="72" t="s">
        <v>235</v>
      </c>
      <c r="G4437" s="72" t="s">
        <v>237</v>
      </c>
    </row>
    <row r="4438" spans="1:7">
      <c r="A4438" s="72" t="s">
        <v>4670</v>
      </c>
      <c r="D4438" s="72" t="s">
        <v>4719</v>
      </c>
      <c r="E4438" s="72">
        <v>19.5</v>
      </c>
      <c r="F4438" s="72">
        <v>25.5</v>
      </c>
      <c r="G4438" s="72" t="s">
        <v>242</v>
      </c>
    </row>
    <row r="4439" spans="1:7">
      <c r="A4439" s="72" t="s">
        <v>4670</v>
      </c>
      <c r="D4439" s="72" t="s">
        <v>4720</v>
      </c>
      <c r="E4439" s="72" t="s">
        <v>235</v>
      </c>
      <c r="F4439" s="72" t="s">
        <v>235</v>
      </c>
      <c r="G4439" s="72" t="s">
        <v>237</v>
      </c>
    </row>
    <row r="4440" spans="1:7">
      <c r="A4440" s="72" t="s">
        <v>4670</v>
      </c>
      <c r="D4440" s="72" t="s">
        <v>4721</v>
      </c>
      <c r="E4440" s="72">
        <v>22.5</v>
      </c>
      <c r="F4440" s="72">
        <v>28.5</v>
      </c>
      <c r="G4440" s="72" t="s">
        <v>242</v>
      </c>
    </row>
    <row r="4441" spans="1:7">
      <c r="A4441" s="72" t="s">
        <v>4670</v>
      </c>
      <c r="D4441" s="72" t="s">
        <v>4722</v>
      </c>
      <c r="E4441" s="72" t="s">
        <v>235</v>
      </c>
      <c r="F4441" s="72" t="s">
        <v>235</v>
      </c>
      <c r="G4441" s="72" t="s">
        <v>298</v>
      </c>
    </row>
    <row r="4442" spans="1:7">
      <c r="A4442" s="72" t="s">
        <v>4670</v>
      </c>
      <c r="D4442" s="72" t="s">
        <v>4723</v>
      </c>
      <c r="E4442" s="72" t="s">
        <v>235</v>
      </c>
      <c r="F4442" s="72" t="s">
        <v>235</v>
      </c>
      <c r="G4442" s="72" t="s">
        <v>298</v>
      </c>
    </row>
    <row r="4443" spans="1:7">
      <c r="A4443" s="72" t="s">
        <v>4670</v>
      </c>
      <c r="D4443" s="72" t="s">
        <v>4724</v>
      </c>
      <c r="E4443" s="72" t="s">
        <v>235</v>
      </c>
      <c r="F4443" s="72" t="s">
        <v>235</v>
      </c>
      <c r="G4443" s="72" t="s">
        <v>298</v>
      </c>
    </row>
    <row r="4444" spans="1:7">
      <c r="A4444" s="72" t="s">
        <v>4670</v>
      </c>
      <c r="D4444" s="72" t="s">
        <v>4725</v>
      </c>
      <c r="E4444" s="72" t="s">
        <v>235</v>
      </c>
      <c r="F4444" s="72" t="s">
        <v>235</v>
      </c>
      <c r="G4444" s="72" t="s">
        <v>298</v>
      </c>
    </row>
    <row r="4445" spans="1:7">
      <c r="A4445" s="72" t="s">
        <v>4670</v>
      </c>
      <c r="D4445" s="72" t="s">
        <v>4726</v>
      </c>
      <c r="E4445" s="72" t="s">
        <v>235</v>
      </c>
      <c r="F4445" s="72" t="s">
        <v>235</v>
      </c>
      <c r="G4445" s="72" t="s">
        <v>298</v>
      </c>
    </row>
    <row r="4446" spans="1:7">
      <c r="A4446" s="72" t="s">
        <v>4670</v>
      </c>
      <c r="D4446" s="72" t="s">
        <v>4727</v>
      </c>
      <c r="E4446" s="72" t="s">
        <v>235</v>
      </c>
      <c r="F4446" s="72" t="s">
        <v>235</v>
      </c>
      <c r="G4446" s="72" t="s">
        <v>298</v>
      </c>
    </row>
    <row r="4447" spans="1:7">
      <c r="A4447" s="72" t="s">
        <v>4670</v>
      </c>
      <c r="D4447" s="72" t="s">
        <v>4728</v>
      </c>
      <c r="E4447" s="72" t="s">
        <v>235</v>
      </c>
      <c r="F4447" s="72" t="s">
        <v>235</v>
      </c>
      <c r="G4447" s="72" t="s">
        <v>237</v>
      </c>
    </row>
    <row r="4448" spans="1:7">
      <c r="A4448" s="72" t="s">
        <v>4670</v>
      </c>
      <c r="D4448" s="72" t="s">
        <v>4729</v>
      </c>
      <c r="E4448" s="72">
        <v>19.5</v>
      </c>
      <c r="F4448" s="72">
        <v>24.5</v>
      </c>
      <c r="G4448" s="72" t="s">
        <v>242</v>
      </c>
    </row>
    <row r="4449" spans="1:7">
      <c r="A4449" s="72" t="s">
        <v>4670</v>
      </c>
      <c r="D4449" s="72" t="s">
        <v>4730</v>
      </c>
      <c r="E4449" s="72" t="s">
        <v>235</v>
      </c>
      <c r="F4449" s="72" t="s">
        <v>235</v>
      </c>
      <c r="G4449" s="72" t="s">
        <v>237</v>
      </c>
    </row>
    <row r="4450" spans="1:7">
      <c r="A4450" s="72" t="s">
        <v>4670</v>
      </c>
      <c r="D4450" s="72" t="s">
        <v>4731</v>
      </c>
      <c r="E4450" s="72">
        <v>20.5</v>
      </c>
      <c r="F4450" s="72">
        <v>26.5</v>
      </c>
      <c r="G4450" s="72" t="s">
        <v>242</v>
      </c>
    </row>
    <row r="4451" spans="1:7">
      <c r="A4451" s="72" t="s">
        <v>4670</v>
      </c>
      <c r="D4451" s="72" t="s">
        <v>4732</v>
      </c>
      <c r="E4451" s="72" t="s">
        <v>235</v>
      </c>
      <c r="F4451" s="72" t="s">
        <v>235</v>
      </c>
      <c r="G4451" s="72" t="s">
        <v>298</v>
      </c>
    </row>
    <row r="4452" spans="1:7">
      <c r="A4452" s="72" t="s">
        <v>4670</v>
      </c>
      <c r="D4452" s="72" t="s">
        <v>4733</v>
      </c>
      <c r="E4452" s="72" t="s">
        <v>235</v>
      </c>
      <c r="F4452" s="72" t="s">
        <v>235</v>
      </c>
      <c r="G4452" s="72" t="s">
        <v>298</v>
      </c>
    </row>
    <row r="4453" spans="1:7">
      <c r="A4453" s="72" t="s">
        <v>4670</v>
      </c>
      <c r="D4453" s="72" t="s">
        <v>4734</v>
      </c>
      <c r="E4453" s="72" t="s">
        <v>235</v>
      </c>
      <c r="F4453" s="72" t="s">
        <v>235</v>
      </c>
      <c r="G4453" s="72" t="s">
        <v>298</v>
      </c>
    </row>
    <row r="4454" spans="1:7">
      <c r="A4454" s="72" t="s">
        <v>4670</v>
      </c>
      <c r="D4454" s="72" t="s">
        <v>4735</v>
      </c>
      <c r="E4454" s="72" t="s">
        <v>235</v>
      </c>
      <c r="F4454" s="72" t="s">
        <v>235</v>
      </c>
      <c r="G4454" s="72" t="s">
        <v>298</v>
      </c>
    </row>
    <row r="4455" spans="1:7">
      <c r="A4455" s="72" t="s">
        <v>4670</v>
      </c>
      <c r="D4455" s="72" t="s">
        <v>4736</v>
      </c>
      <c r="E4455" s="72" t="s">
        <v>235</v>
      </c>
      <c r="F4455" s="72" t="s">
        <v>235</v>
      </c>
      <c r="G4455" s="72" t="s">
        <v>298</v>
      </c>
    </row>
    <row r="4456" spans="1:7">
      <c r="A4456" s="72" t="s">
        <v>4670</v>
      </c>
      <c r="D4456" s="72" t="s">
        <v>4737</v>
      </c>
      <c r="E4456" s="72" t="s">
        <v>235</v>
      </c>
      <c r="F4456" s="72" t="s">
        <v>235</v>
      </c>
      <c r="G4456" s="72" t="s">
        <v>298</v>
      </c>
    </row>
    <row r="4457" spans="1:7">
      <c r="A4457" s="72" t="s">
        <v>4670</v>
      </c>
      <c r="D4457" s="72" t="s">
        <v>4738</v>
      </c>
      <c r="E4457" s="72" t="s">
        <v>235</v>
      </c>
      <c r="F4457" s="72" t="s">
        <v>235</v>
      </c>
      <c r="G4457" s="72" t="s">
        <v>237</v>
      </c>
    </row>
    <row r="4458" spans="1:7">
      <c r="A4458" s="72" t="s">
        <v>4670</v>
      </c>
      <c r="D4458" s="72" t="s">
        <v>4739</v>
      </c>
      <c r="E4458" s="72">
        <v>18.5</v>
      </c>
      <c r="F4458" s="72">
        <v>25.5</v>
      </c>
      <c r="G4458" s="72" t="s">
        <v>242</v>
      </c>
    </row>
    <row r="4459" spans="1:7">
      <c r="A4459" s="72" t="s">
        <v>4670</v>
      </c>
      <c r="D4459" s="72" t="s">
        <v>4740</v>
      </c>
      <c r="E4459" s="72" t="s">
        <v>235</v>
      </c>
      <c r="F4459" s="72" t="s">
        <v>235</v>
      </c>
      <c r="G4459" s="72" t="s">
        <v>237</v>
      </c>
    </row>
    <row r="4460" spans="1:7">
      <c r="A4460" s="72" t="s">
        <v>4670</v>
      </c>
      <c r="D4460" s="72" t="s">
        <v>4741</v>
      </c>
      <c r="E4460" s="72">
        <v>20.5</v>
      </c>
      <c r="F4460" s="72">
        <v>25.5</v>
      </c>
      <c r="G4460" s="72" t="s">
        <v>242</v>
      </c>
    </row>
    <row r="4461" spans="1:7">
      <c r="A4461" s="72" t="s">
        <v>4670</v>
      </c>
      <c r="D4461" s="72" t="s">
        <v>4742</v>
      </c>
      <c r="E4461" s="72" t="s">
        <v>235</v>
      </c>
      <c r="F4461" s="72" t="s">
        <v>235</v>
      </c>
      <c r="G4461" s="72" t="s">
        <v>298</v>
      </c>
    </row>
    <row r="4462" spans="1:7">
      <c r="A4462" s="72" t="s">
        <v>4670</v>
      </c>
      <c r="D4462" s="72" t="s">
        <v>4743</v>
      </c>
      <c r="E4462" s="72" t="s">
        <v>235</v>
      </c>
      <c r="F4462" s="72" t="s">
        <v>235</v>
      </c>
      <c r="G4462" s="72" t="s">
        <v>298</v>
      </c>
    </row>
    <row r="4463" spans="1:7">
      <c r="A4463" s="72" t="s">
        <v>4670</v>
      </c>
      <c r="D4463" s="72" t="s">
        <v>4744</v>
      </c>
      <c r="E4463" s="72" t="s">
        <v>235</v>
      </c>
      <c r="F4463" s="72" t="s">
        <v>235</v>
      </c>
      <c r="G4463" s="72" t="s">
        <v>298</v>
      </c>
    </row>
    <row r="4464" spans="1:7">
      <c r="A4464" s="72" t="s">
        <v>4670</v>
      </c>
      <c r="D4464" s="72" t="s">
        <v>4745</v>
      </c>
      <c r="E4464" s="72" t="s">
        <v>235</v>
      </c>
      <c r="F4464" s="72" t="s">
        <v>235</v>
      </c>
      <c r="G4464" s="72" t="s">
        <v>298</v>
      </c>
    </row>
    <row r="4465" spans="1:7">
      <c r="A4465" s="72" t="s">
        <v>4670</v>
      </c>
      <c r="D4465" s="72" t="s">
        <v>4746</v>
      </c>
      <c r="E4465" s="72" t="s">
        <v>235</v>
      </c>
      <c r="F4465" s="72" t="s">
        <v>235</v>
      </c>
      <c r="G4465" s="72" t="s">
        <v>298</v>
      </c>
    </row>
    <row r="4466" spans="1:7">
      <c r="A4466" s="72" t="s">
        <v>4670</v>
      </c>
      <c r="D4466" s="72" t="s">
        <v>4747</v>
      </c>
      <c r="E4466" s="72" t="s">
        <v>235</v>
      </c>
      <c r="F4466" s="72" t="s">
        <v>235</v>
      </c>
      <c r="G4466" s="72" t="s">
        <v>298</v>
      </c>
    </row>
    <row r="4467" spans="1:7">
      <c r="A4467" s="72" t="s">
        <v>4670</v>
      </c>
      <c r="D4467" s="72" t="s">
        <v>4748</v>
      </c>
      <c r="E4467" s="72" t="s">
        <v>235</v>
      </c>
      <c r="F4467" s="72" t="s">
        <v>235</v>
      </c>
      <c r="G4467" s="72" t="s">
        <v>237</v>
      </c>
    </row>
    <row r="4468" spans="1:7">
      <c r="A4468" s="72" t="s">
        <v>4670</v>
      </c>
      <c r="D4468" s="72" t="s">
        <v>4749</v>
      </c>
      <c r="E4468" s="72">
        <v>18.5</v>
      </c>
      <c r="F4468" s="72">
        <v>25.5</v>
      </c>
      <c r="G4468" s="72" t="s">
        <v>242</v>
      </c>
    </row>
    <row r="4469" spans="1:7">
      <c r="A4469" s="72" t="s">
        <v>4670</v>
      </c>
      <c r="D4469" s="72" t="s">
        <v>4750</v>
      </c>
      <c r="E4469" s="72" t="s">
        <v>235</v>
      </c>
      <c r="F4469" s="72" t="s">
        <v>235</v>
      </c>
      <c r="G4469" s="72" t="s">
        <v>237</v>
      </c>
    </row>
    <row r="4470" spans="1:7">
      <c r="A4470" s="72" t="s">
        <v>4670</v>
      </c>
      <c r="D4470" s="72" t="s">
        <v>4751</v>
      </c>
      <c r="E4470" s="72">
        <v>19.5</v>
      </c>
      <c r="F4470" s="72">
        <v>25.5</v>
      </c>
      <c r="G4470" s="72" t="s">
        <v>242</v>
      </c>
    </row>
    <row r="4471" spans="1:7">
      <c r="A4471" s="72" t="s">
        <v>4670</v>
      </c>
      <c r="D4471" s="72" t="s">
        <v>4752</v>
      </c>
      <c r="E4471" s="72" t="s">
        <v>235</v>
      </c>
      <c r="F4471" s="72" t="s">
        <v>235</v>
      </c>
      <c r="G4471" s="72" t="s">
        <v>298</v>
      </c>
    </row>
    <row r="4472" spans="1:7">
      <c r="A4472" s="72" t="s">
        <v>4670</v>
      </c>
      <c r="D4472" s="72" t="s">
        <v>4753</v>
      </c>
      <c r="E4472" s="72" t="s">
        <v>235</v>
      </c>
      <c r="F4472" s="72" t="s">
        <v>235</v>
      </c>
      <c r="G4472" s="72" t="s">
        <v>298</v>
      </c>
    </row>
    <row r="4473" spans="1:7">
      <c r="A4473" s="72" t="s">
        <v>4670</v>
      </c>
      <c r="D4473" s="72" t="s">
        <v>4754</v>
      </c>
      <c r="E4473" s="72" t="s">
        <v>235</v>
      </c>
      <c r="F4473" s="72" t="s">
        <v>235</v>
      </c>
      <c r="G4473" s="72" t="s">
        <v>298</v>
      </c>
    </row>
    <row r="4474" spans="1:7">
      <c r="A4474" s="72" t="s">
        <v>4670</v>
      </c>
      <c r="D4474" s="72" t="s">
        <v>4755</v>
      </c>
      <c r="E4474" s="72" t="s">
        <v>235</v>
      </c>
      <c r="F4474" s="72" t="s">
        <v>235</v>
      </c>
      <c r="G4474" s="72" t="s">
        <v>298</v>
      </c>
    </row>
    <row r="4475" spans="1:7">
      <c r="A4475" s="72" t="s">
        <v>4670</v>
      </c>
      <c r="D4475" s="72" t="s">
        <v>4756</v>
      </c>
      <c r="E4475" s="72" t="s">
        <v>235</v>
      </c>
      <c r="F4475" s="72" t="s">
        <v>235</v>
      </c>
      <c r="G4475" s="72" t="s">
        <v>298</v>
      </c>
    </row>
    <row r="4476" spans="1:7">
      <c r="A4476" s="72" t="s">
        <v>4670</v>
      </c>
      <c r="D4476" s="72" t="s">
        <v>4757</v>
      </c>
      <c r="E4476" s="72" t="s">
        <v>235</v>
      </c>
      <c r="F4476" s="72" t="s">
        <v>235</v>
      </c>
      <c r="G4476" s="72" t="s">
        <v>298</v>
      </c>
    </row>
    <row r="4477" spans="1:7">
      <c r="A4477" s="72" t="s">
        <v>4670</v>
      </c>
      <c r="D4477" s="72" t="s">
        <v>4758</v>
      </c>
      <c r="E4477" s="72" t="s">
        <v>235</v>
      </c>
      <c r="F4477" s="72" t="s">
        <v>235</v>
      </c>
      <c r="G4477" s="72" t="s">
        <v>237</v>
      </c>
    </row>
    <row r="4478" spans="1:7">
      <c r="A4478" s="72" t="s">
        <v>4670</v>
      </c>
      <c r="D4478" s="72" t="s">
        <v>4759</v>
      </c>
      <c r="E4478" s="72" t="s">
        <v>235</v>
      </c>
      <c r="F4478" s="72" t="s">
        <v>235</v>
      </c>
      <c r="G4478" s="72" t="s">
        <v>242</v>
      </c>
    </row>
    <row r="4479" spans="1:7">
      <c r="A4479" s="72" t="s">
        <v>4670</v>
      </c>
      <c r="D4479" s="72" t="s">
        <v>4760</v>
      </c>
      <c r="E4479" s="72" t="s">
        <v>235</v>
      </c>
      <c r="F4479" s="72" t="s">
        <v>235</v>
      </c>
      <c r="G4479" s="72" t="s">
        <v>237</v>
      </c>
    </row>
    <row r="4480" spans="1:7">
      <c r="A4480" s="72" t="s">
        <v>4670</v>
      </c>
      <c r="D4480" s="72" t="s">
        <v>4761</v>
      </c>
      <c r="E4480" s="72">
        <v>36.5</v>
      </c>
      <c r="F4480" s="72">
        <v>44.5</v>
      </c>
      <c r="G4480" s="72" t="s">
        <v>242</v>
      </c>
    </row>
    <row r="4481" spans="1:7">
      <c r="A4481" s="72" t="s">
        <v>4670</v>
      </c>
      <c r="D4481" s="72" t="s">
        <v>4762</v>
      </c>
      <c r="E4481" s="72" t="s">
        <v>235</v>
      </c>
      <c r="F4481" s="72" t="s">
        <v>235</v>
      </c>
      <c r="G4481" s="72" t="s">
        <v>237</v>
      </c>
    </row>
    <row r="4482" spans="1:7">
      <c r="A4482" s="72" t="s">
        <v>4670</v>
      </c>
      <c r="D4482" s="72" t="s">
        <v>4763</v>
      </c>
      <c r="E4482" s="72">
        <v>41.5</v>
      </c>
      <c r="F4482" s="72">
        <v>50.5</v>
      </c>
      <c r="G4482" s="72" t="s">
        <v>242</v>
      </c>
    </row>
    <row r="4483" spans="1:7">
      <c r="A4483" s="72" t="s">
        <v>4670</v>
      </c>
      <c r="D4483" s="72" t="s">
        <v>4764</v>
      </c>
      <c r="E4483" s="72" t="s">
        <v>235</v>
      </c>
      <c r="F4483" s="72" t="s">
        <v>235</v>
      </c>
      <c r="G4483" s="72" t="s">
        <v>298</v>
      </c>
    </row>
    <row r="4484" spans="1:7">
      <c r="A4484" s="72" t="s">
        <v>4670</v>
      </c>
      <c r="D4484" s="72" t="s">
        <v>4765</v>
      </c>
      <c r="E4484" s="72" t="s">
        <v>235</v>
      </c>
      <c r="F4484" s="72" t="s">
        <v>235</v>
      </c>
      <c r="G4484" s="72" t="s">
        <v>298</v>
      </c>
    </row>
    <row r="4485" spans="1:7">
      <c r="A4485" s="72" t="s">
        <v>4670</v>
      </c>
      <c r="D4485" s="72" t="s">
        <v>4766</v>
      </c>
      <c r="E4485" s="72" t="s">
        <v>235</v>
      </c>
      <c r="F4485" s="72" t="s">
        <v>235</v>
      </c>
      <c r="G4485" s="72" t="s">
        <v>298</v>
      </c>
    </row>
    <row r="4486" spans="1:7">
      <c r="A4486" s="72" t="s">
        <v>4670</v>
      </c>
      <c r="D4486" s="72" t="s">
        <v>4767</v>
      </c>
      <c r="E4486" s="72" t="s">
        <v>235</v>
      </c>
      <c r="F4486" s="72" t="s">
        <v>235</v>
      </c>
      <c r="G4486" s="72" t="s">
        <v>298</v>
      </c>
    </row>
    <row r="4487" spans="1:7">
      <c r="A4487" s="72" t="s">
        <v>4670</v>
      </c>
      <c r="D4487" s="72" t="s">
        <v>4768</v>
      </c>
      <c r="E4487" s="72" t="s">
        <v>235</v>
      </c>
      <c r="F4487" s="72" t="s">
        <v>235</v>
      </c>
      <c r="G4487" s="72" t="s">
        <v>298</v>
      </c>
    </row>
    <row r="4488" spans="1:7">
      <c r="A4488" s="72" t="s">
        <v>4670</v>
      </c>
      <c r="D4488" s="72" t="s">
        <v>4769</v>
      </c>
      <c r="E4488" s="72" t="s">
        <v>235</v>
      </c>
      <c r="F4488" s="72" t="s">
        <v>235</v>
      </c>
      <c r="G4488" s="72" t="s">
        <v>298</v>
      </c>
    </row>
    <row r="4489" spans="1:7">
      <c r="A4489" s="72" t="s">
        <v>4670</v>
      </c>
      <c r="D4489" s="72" t="s">
        <v>4770</v>
      </c>
      <c r="E4489" s="72" t="s">
        <v>235</v>
      </c>
      <c r="F4489" s="72" t="s">
        <v>235</v>
      </c>
      <c r="G4489" s="72" t="s">
        <v>237</v>
      </c>
    </row>
    <row r="4490" spans="1:7">
      <c r="A4490" s="72" t="s">
        <v>4670</v>
      </c>
      <c r="D4490" s="72" t="s">
        <v>4771</v>
      </c>
      <c r="E4490" s="72">
        <v>35.5</v>
      </c>
      <c r="F4490" s="72">
        <v>42.5</v>
      </c>
      <c r="G4490" s="72" t="s">
        <v>242</v>
      </c>
    </row>
    <row r="4491" spans="1:7">
      <c r="A4491" s="72" t="s">
        <v>4670</v>
      </c>
      <c r="D4491" s="72" t="s">
        <v>4772</v>
      </c>
      <c r="E4491" s="72" t="s">
        <v>235</v>
      </c>
      <c r="F4491" s="72" t="s">
        <v>235</v>
      </c>
      <c r="G4491" s="72" t="s">
        <v>237</v>
      </c>
    </row>
    <row r="4492" spans="1:7">
      <c r="A4492" s="72" t="s">
        <v>4670</v>
      </c>
      <c r="D4492" s="72" t="s">
        <v>4773</v>
      </c>
      <c r="E4492" s="72">
        <v>39.5</v>
      </c>
      <c r="F4492" s="72">
        <v>46.5</v>
      </c>
      <c r="G4492" s="72" t="s">
        <v>242</v>
      </c>
    </row>
    <row r="4493" spans="1:7">
      <c r="A4493" s="72" t="s">
        <v>4670</v>
      </c>
      <c r="D4493" s="72" t="s">
        <v>4774</v>
      </c>
      <c r="E4493" s="72" t="s">
        <v>235</v>
      </c>
      <c r="F4493" s="72" t="s">
        <v>235</v>
      </c>
      <c r="G4493" s="72" t="s">
        <v>298</v>
      </c>
    </row>
    <row r="4494" spans="1:7">
      <c r="A4494" s="72" t="s">
        <v>4670</v>
      </c>
      <c r="D4494" s="72" t="s">
        <v>4775</v>
      </c>
      <c r="E4494" s="72" t="s">
        <v>235</v>
      </c>
      <c r="F4494" s="72" t="s">
        <v>235</v>
      </c>
      <c r="G4494" s="72" t="s">
        <v>298</v>
      </c>
    </row>
    <row r="4495" spans="1:7">
      <c r="A4495" s="72" t="s">
        <v>4670</v>
      </c>
      <c r="D4495" s="72" t="s">
        <v>4776</v>
      </c>
      <c r="E4495" s="72" t="s">
        <v>235</v>
      </c>
      <c r="F4495" s="72" t="s">
        <v>235</v>
      </c>
      <c r="G4495" s="72" t="s">
        <v>298</v>
      </c>
    </row>
    <row r="4496" spans="1:7">
      <c r="A4496" s="72" t="s">
        <v>4670</v>
      </c>
      <c r="D4496" s="72" t="s">
        <v>4777</v>
      </c>
      <c r="E4496" s="72" t="s">
        <v>235</v>
      </c>
      <c r="F4496" s="72" t="s">
        <v>235</v>
      </c>
      <c r="G4496" s="72" t="s">
        <v>298</v>
      </c>
    </row>
    <row r="4497" spans="1:7">
      <c r="A4497" s="72" t="s">
        <v>4670</v>
      </c>
      <c r="D4497" s="72" t="s">
        <v>4778</v>
      </c>
      <c r="E4497" s="72" t="s">
        <v>235</v>
      </c>
      <c r="F4497" s="72" t="s">
        <v>235</v>
      </c>
      <c r="G4497" s="72" t="s">
        <v>298</v>
      </c>
    </row>
    <row r="4498" spans="1:7">
      <c r="A4498" s="72" t="s">
        <v>4670</v>
      </c>
      <c r="D4498" s="72" t="s">
        <v>4779</v>
      </c>
      <c r="E4498" s="72" t="s">
        <v>235</v>
      </c>
      <c r="F4498" s="72" t="s">
        <v>235</v>
      </c>
      <c r="G4498" s="72" t="s">
        <v>298</v>
      </c>
    </row>
    <row r="4499" spans="1:7">
      <c r="A4499" s="72" t="s">
        <v>4670</v>
      </c>
      <c r="D4499" s="72" t="s">
        <v>4780</v>
      </c>
      <c r="E4499" s="72" t="s">
        <v>235</v>
      </c>
      <c r="F4499" s="72" t="s">
        <v>235</v>
      </c>
      <c r="G4499" s="72" t="s">
        <v>237</v>
      </c>
    </row>
    <row r="4500" spans="1:7">
      <c r="A4500" s="72" t="s">
        <v>4670</v>
      </c>
      <c r="D4500" s="72" t="s">
        <v>4781</v>
      </c>
      <c r="E4500" s="72">
        <v>34.5</v>
      </c>
      <c r="F4500" s="72">
        <v>41.5</v>
      </c>
      <c r="G4500" s="72" t="s">
        <v>242</v>
      </c>
    </row>
    <row r="4501" spans="1:7">
      <c r="A4501" s="72" t="s">
        <v>4670</v>
      </c>
      <c r="D4501" s="72" t="s">
        <v>4782</v>
      </c>
      <c r="E4501" s="72" t="s">
        <v>235</v>
      </c>
      <c r="F4501" s="72" t="s">
        <v>235</v>
      </c>
      <c r="G4501" s="72" t="s">
        <v>237</v>
      </c>
    </row>
    <row r="4502" spans="1:7">
      <c r="A4502" s="72" t="s">
        <v>4670</v>
      </c>
      <c r="D4502" s="72" t="s">
        <v>4783</v>
      </c>
      <c r="E4502" s="72">
        <v>37.5</v>
      </c>
      <c r="F4502" s="72">
        <v>44.5</v>
      </c>
      <c r="G4502" s="72" t="s">
        <v>242</v>
      </c>
    </row>
    <row r="4503" spans="1:7">
      <c r="A4503" s="72" t="s">
        <v>4670</v>
      </c>
      <c r="D4503" s="72" t="s">
        <v>4784</v>
      </c>
      <c r="E4503" s="72" t="s">
        <v>235</v>
      </c>
      <c r="F4503" s="72" t="s">
        <v>235</v>
      </c>
      <c r="G4503" s="72" t="s">
        <v>298</v>
      </c>
    </row>
    <row r="4504" spans="1:7">
      <c r="A4504" s="72" t="s">
        <v>4670</v>
      </c>
      <c r="D4504" s="72" t="s">
        <v>4785</v>
      </c>
      <c r="E4504" s="72" t="s">
        <v>235</v>
      </c>
      <c r="F4504" s="72" t="s">
        <v>235</v>
      </c>
      <c r="G4504" s="72" t="s">
        <v>298</v>
      </c>
    </row>
    <row r="4505" spans="1:7">
      <c r="A4505" s="72" t="s">
        <v>4670</v>
      </c>
      <c r="D4505" s="72" t="s">
        <v>4786</v>
      </c>
      <c r="E4505" s="72" t="s">
        <v>235</v>
      </c>
      <c r="F4505" s="72" t="s">
        <v>235</v>
      </c>
      <c r="G4505" s="72" t="s">
        <v>298</v>
      </c>
    </row>
    <row r="4506" spans="1:7">
      <c r="A4506" s="72" t="s">
        <v>4670</v>
      </c>
      <c r="D4506" s="72" t="s">
        <v>4787</v>
      </c>
      <c r="E4506" s="72" t="s">
        <v>235</v>
      </c>
      <c r="F4506" s="72" t="s">
        <v>235</v>
      </c>
      <c r="G4506" s="72" t="s">
        <v>298</v>
      </c>
    </row>
    <row r="4507" spans="1:7">
      <c r="A4507" s="72" t="s">
        <v>4670</v>
      </c>
      <c r="D4507" s="72" t="s">
        <v>4788</v>
      </c>
      <c r="E4507" s="72" t="s">
        <v>235</v>
      </c>
      <c r="F4507" s="72" t="s">
        <v>235</v>
      </c>
      <c r="G4507" s="72" t="s">
        <v>298</v>
      </c>
    </row>
    <row r="4508" spans="1:7">
      <c r="A4508" s="72" t="s">
        <v>4670</v>
      </c>
      <c r="D4508" s="72" t="s">
        <v>4789</v>
      </c>
      <c r="E4508" s="72" t="s">
        <v>235</v>
      </c>
      <c r="F4508" s="72" t="s">
        <v>235</v>
      </c>
      <c r="G4508" s="72" t="s">
        <v>298</v>
      </c>
    </row>
    <row r="4509" spans="1:7">
      <c r="A4509" s="72" t="s">
        <v>4670</v>
      </c>
      <c r="D4509" s="72" t="s">
        <v>4790</v>
      </c>
      <c r="E4509" s="72" t="s">
        <v>235</v>
      </c>
      <c r="F4509" s="72" t="s">
        <v>235</v>
      </c>
      <c r="G4509" s="72" t="s">
        <v>237</v>
      </c>
    </row>
    <row r="4510" spans="1:7">
      <c r="A4510" s="72" t="s">
        <v>4670</v>
      </c>
      <c r="D4510" s="72" t="s">
        <v>4791</v>
      </c>
      <c r="E4510" s="72">
        <v>33.5</v>
      </c>
      <c r="F4510" s="72">
        <v>41.5</v>
      </c>
      <c r="G4510" s="72" t="s">
        <v>242</v>
      </c>
    </row>
    <row r="4511" spans="1:7">
      <c r="A4511" s="72" t="s">
        <v>4670</v>
      </c>
      <c r="D4511" s="72" t="s">
        <v>4792</v>
      </c>
      <c r="E4511" s="72" t="s">
        <v>235</v>
      </c>
      <c r="F4511" s="72" t="s">
        <v>235</v>
      </c>
      <c r="G4511" s="72" t="s">
        <v>237</v>
      </c>
    </row>
    <row r="4512" spans="1:7">
      <c r="A4512" s="72" t="s">
        <v>4670</v>
      </c>
      <c r="D4512" s="72" t="s">
        <v>4793</v>
      </c>
      <c r="E4512" s="72">
        <v>35.5</v>
      </c>
      <c r="F4512" s="72">
        <v>43.5</v>
      </c>
      <c r="G4512" s="72" t="s">
        <v>242</v>
      </c>
    </row>
    <row r="4513" spans="1:7">
      <c r="A4513" s="72" t="s">
        <v>4670</v>
      </c>
      <c r="D4513" s="72" t="s">
        <v>4794</v>
      </c>
      <c r="E4513" s="72" t="s">
        <v>235</v>
      </c>
      <c r="F4513" s="72" t="s">
        <v>235</v>
      </c>
      <c r="G4513" s="72" t="s">
        <v>298</v>
      </c>
    </row>
    <row r="4514" spans="1:7">
      <c r="A4514" s="72" t="s">
        <v>4670</v>
      </c>
      <c r="D4514" s="72" t="s">
        <v>4795</v>
      </c>
      <c r="E4514" s="72" t="s">
        <v>235</v>
      </c>
      <c r="F4514" s="72" t="s">
        <v>235</v>
      </c>
      <c r="G4514" s="72" t="s">
        <v>298</v>
      </c>
    </row>
    <row r="4515" spans="1:7">
      <c r="A4515" s="72" t="s">
        <v>4670</v>
      </c>
      <c r="D4515" s="72" t="s">
        <v>4796</v>
      </c>
      <c r="E4515" s="72" t="s">
        <v>235</v>
      </c>
      <c r="F4515" s="72" t="s">
        <v>235</v>
      </c>
      <c r="G4515" s="72" t="s">
        <v>298</v>
      </c>
    </row>
    <row r="4516" spans="1:7">
      <c r="A4516" s="72" t="s">
        <v>4670</v>
      </c>
      <c r="D4516" s="72" t="s">
        <v>4797</v>
      </c>
      <c r="E4516" s="72" t="s">
        <v>235</v>
      </c>
      <c r="F4516" s="72" t="s">
        <v>235</v>
      </c>
      <c r="G4516" s="72" t="s">
        <v>298</v>
      </c>
    </row>
    <row r="4517" spans="1:7">
      <c r="A4517" s="72" t="s">
        <v>4670</v>
      </c>
      <c r="D4517" s="72" t="s">
        <v>4798</v>
      </c>
      <c r="E4517" s="72" t="s">
        <v>235</v>
      </c>
      <c r="F4517" s="72" t="s">
        <v>235</v>
      </c>
      <c r="G4517" s="72" t="s">
        <v>298</v>
      </c>
    </row>
    <row r="4518" spans="1:7">
      <c r="A4518" s="72" t="s">
        <v>4670</v>
      </c>
      <c r="D4518" s="72" t="s">
        <v>4799</v>
      </c>
      <c r="E4518" s="72" t="s">
        <v>235</v>
      </c>
      <c r="F4518" s="72" t="s">
        <v>235</v>
      </c>
      <c r="G4518" s="72" t="s">
        <v>298</v>
      </c>
    </row>
    <row r="4519" spans="1:7">
      <c r="A4519" s="72" t="s">
        <v>4670</v>
      </c>
      <c r="D4519" s="72" t="s">
        <v>4800</v>
      </c>
      <c r="E4519" s="72" t="s">
        <v>235</v>
      </c>
      <c r="F4519" s="72" t="s">
        <v>235</v>
      </c>
      <c r="G4519" s="72" t="s">
        <v>237</v>
      </c>
    </row>
    <row r="4520" spans="1:7">
      <c r="A4520" s="72" t="s">
        <v>4670</v>
      </c>
      <c r="D4520" s="72" t="s">
        <v>4801</v>
      </c>
      <c r="E4520" s="72">
        <v>33.5</v>
      </c>
      <c r="F4520" s="72">
        <v>41.5</v>
      </c>
      <c r="G4520" s="72" t="s">
        <v>242</v>
      </c>
    </row>
    <row r="4521" spans="1:7">
      <c r="A4521" s="72" t="s">
        <v>4670</v>
      </c>
      <c r="D4521" s="72" t="s">
        <v>4802</v>
      </c>
      <c r="E4521" s="72" t="s">
        <v>235</v>
      </c>
      <c r="F4521" s="72" t="s">
        <v>235</v>
      </c>
      <c r="G4521" s="72" t="s">
        <v>237</v>
      </c>
    </row>
    <row r="4522" spans="1:7">
      <c r="A4522" s="72" t="s">
        <v>4670</v>
      </c>
      <c r="D4522" s="72" t="s">
        <v>4803</v>
      </c>
      <c r="E4522" s="72">
        <v>34.5</v>
      </c>
      <c r="F4522" s="72">
        <v>42.5</v>
      </c>
      <c r="G4522" s="72" t="s">
        <v>242</v>
      </c>
    </row>
    <row r="4523" spans="1:7">
      <c r="A4523" s="72" t="s">
        <v>4670</v>
      </c>
      <c r="D4523" s="72" t="s">
        <v>4804</v>
      </c>
      <c r="E4523" s="72" t="s">
        <v>235</v>
      </c>
      <c r="F4523" s="72" t="s">
        <v>235</v>
      </c>
      <c r="G4523" s="72" t="s">
        <v>298</v>
      </c>
    </row>
    <row r="4524" spans="1:7">
      <c r="A4524" s="72" t="s">
        <v>4670</v>
      </c>
      <c r="D4524" s="72" t="s">
        <v>4805</v>
      </c>
      <c r="E4524" s="72" t="s">
        <v>235</v>
      </c>
      <c r="F4524" s="72" t="s">
        <v>235</v>
      </c>
      <c r="G4524" s="72" t="s">
        <v>298</v>
      </c>
    </row>
    <row r="4525" spans="1:7">
      <c r="A4525" s="72" t="s">
        <v>4670</v>
      </c>
      <c r="D4525" s="72" t="s">
        <v>4806</v>
      </c>
      <c r="E4525" s="72" t="s">
        <v>235</v>
      </c>
      <c r="F4525" s="72" t="s">
        <v>235</v>
      </c>
      <c r="G4525" s="72" t="s">
        <v>298</v>
      </c>
    </row>
    <row r="4526" spans="1:7">
      <c r="A4526" s="72" t="s">
        <v>4670</v>
      </c>
      <c r="D4526" s="72" t="s">
        <v>4807</v>
      </c>
      <c r="E4526" s="72" t="s">
        <v>235</v>
      </c>
      <c r="F4526" s="72" t="s">
        <v>235</v>
      </c>
      <c r="G4526" s="72" t="s">
        <v>298</v>
      </c>
    </row>
    <row r="4527" spans="1:7">
      <c r="A4527" s="72" t="s">
        <v>4670</v>
      </c>
      <c r="D4527" s="72" t="s">
        <v>4808</v>
      </c>
      <c r="E4527" s="72" t="s">
        <v>235</v>
      </c>
      <c r="F4527" s="72" t="s">
        <v>235</v>
      </c>
      <c r="G4527" s="72" t="s">
        <v>298</v>
      </c>
    </row>
    <row r="4528" spans="1:7">
      <c r="A4528" s="72" t="s">
        <v>4670</v>
      </c>
      <c r="D4528" s="72" t="s">
        <v>4809</v>
      </c>
      <c r="E4528" s="72" t="s">
        <v>235</v>
      </c>
      <c r="F4528" s="72" t="s">
        <v>235</v>
      </c>
      <c r="G4528" s="72" t="s">
        <v>298</v>
      </c>
    </row>
    <row r="4529" spans="1:7">
      <c r="A4529" s="72" t="s">
        <v>4670</v>
      </c>
      <c r="D4529" s="72" t="s">
        <v>4810</v>
      </c>
      <c r="E4529" s="72" t="s">
        <v>235</v>
      </c>
      <c r="F4529" s="72" t="s">
        <v>235</v>
      </c>
      <c r="G4529" s="72" t="s">
        <v>237</v>
      </c>
    </row>
    <row r="4530" spans="1:7">
      <c r="A4530" s="72" t="s">
        <v>4670</v>
      </c>
      <c r="D4530" s="72" t="s">
        <v>4811</v>
      </c>
      <c r="E4530" s="72">
        <v>32.5</v>
      </c>
      <c r="F4530" s="72">
        <v>41.5</v>
      </c>
      <c r="G4530" s="72" t="s">
        <v>242</v>
      </c>
    </row>
    <row r="4531" spans="1:7">
      <c r="A4531" s="72" t="s">
        <v>4670</v>
      </c>
      <c r="D4531" s="72" t="s">
        <v>4812</v>
      </c>
      <c r="E4531" s="72" t="s">
        <v>235</v>
      </c>
      <c r="F4531" s="72" t="s">
        <v>235</v>
      </c>
      <c r="G4531" s="72" t="s">
        <v>237</v>
      </c>
    </row>
    <row r="4532" spans="1:7">
      <c r="A4532" s="72" t="s">
        <v>4670</v>
      </c>
      <c r="D4532" s="72" t="s">
        <v>4813</v>
      </c>
      <c r="E4532" s="72">
        <v>34.5</v>
      </c>
      <c r="F4532" s="72">
        <v>41.5</v>
      </c>
      <c r="G4532" s="72" t="s">
        <v>242</v>
      </c>
    </row>
    <row r="4533" spans="1:7">
      <c r="A4533" s="72" t="s">
        <v>4670</v>
      </c>
      <c r="D4533" s="72" t="s">
        <v>4814</v>
      </c>
      <c r="E4533" s="72" t="s">
        <v>235</v>
      </c>
      <c r="F4533" s="72" t="s">
        <v>235</v>
      </c>
      <c r="G4533" s="72" t="s">
        <v>298</v>
      </c>
    </row>
    <row r="4534" spans="1:7">
      <c r="A4534" s="72" t="s">
        <v>4670</v>
      </c>
      <c r="D4534" s="72" t="s">
        <v>4815</v>
      </c>
      <c r="E4534" s="72" t="s">
        <v>235</v>
      </c>
      <c r="F4534" s="72" t="s">
        <v>235</v>
      </c>
      <c r="G4534" s="72" t="s">
        <v>298</v>
      </c>
    </row>
    <row r="4535" spans="1:7">
      <c r="A4535" s="72" t="s">
        <v>4670</v>
      </c>
      <c r="D4535" s="72" t="s">
        <v>4816</v>
      </c>
      <c r="E4535" s="72" t="s">
        <v>235</v>
      </c>
      <c r="F4535" s="72" t="s">
        <v>235</v>
      </c>
      <c r="G4535" s="72" t="s">
        <v>298</v>
      </c>
    </row>
    <row r="4536" spans="1:7">
      <c r="A4536" s="72" t="s">
        <v>4670</v>
      </c>
      <c r="D4536" s="72" t="s">
        <v>4817</v>
      </c>
      <c r="E4536" s="72" t="s">
        <v>235</v>
      </c>
      <c r="F4536" s="72" t="s">
        <v>235</v>
      </c>
      <c r="G4536" s="72" t="s">
        <v>298</v>
      </c>
    </row>
    <row r="4537" spans="1:7">
      <c r="A4537" s="72" t="s">
        <v>4670</v>
      </c>
      <c r="D4537" s="72" t="s">
        <v>4818</v>
      </c>
      <c r="E4537" s="72" t="s">
        <v>235</v>
      </c>
      <c r="F4537" s="72" t="s">
        <v>235</v>
      </c>
      <c r="G4537" s="72" t="s">
        <v>298</v>
      </c>
    </row>
    <row r="4538" spans="1:7">
      <c r="A4538" s="72" t="s">
        <v>4670</v>
      </c>
      <c r="D4538" s="72" t="s">
        <v>4819</v>
      </c>
      <c r="E4538" s="72" t="s">
        <v>235</v>
      </c>
      <c r="F4538" s="72" t="s">
        <v>235</v>
      </c>
      <c r="G4538" s="72" t="s">
        <v>298</v>
      </c>
    </row>
    <row r="4539" spans="1:7">
      <c r="A4539" s="72" t="s">
        <v>4670</v>
      </c>
      <c r="D4539" s="72" t="s">
        <v>4820</v>
      </c>
      <c r="E4539" s="72" t="s">
        <v>235</v>
      </c>
      <c r="F4539" s="72" t="s">
        <v>235</v>
      </c>
      <c r="G4539" s="72" t="s">
        <v>237</v>
      </c>
    </row>
    <row r="4540" spans="1:7">
      <c r="A4540" s="72" t="s">
        <v>4670</v>
      </c>
      <c r="D4540" s="72" t="s">
        <v>4821</v>
      </c>
      <c r="E4540" s="72" t="s">
        <v>235</v>
      </c>
      <c r="F4540" s="72" t="s">
        <v>235</v>
      </c>
      <c r="G4540" s="72" t="s">
        <v>242</v>
      </c>
    </row>
    <row r="4541" spans="1:7">
      <c r="A4541" s="72" t="s">
        <v>4670</v>
      </c>
      <c r="D4541" s="72" t="s">
        <v>4822</v>
      </c>
      <c r="E4541" s="72" t="s">
        <v>235</v>
      </c>
      <c r="F4541" s="72" t="s">
        <v>235</v>
      </c>
      <c r="G4541" s="72" t="s">
        <v>237</v>
      </c>
    </row>
    <row r="4542" spans="1:7">
      <c r="A4542" s="72" t="s">
        <v>4670</v>
      </c>
      <c r="D4542" s="72" t="s">
        <v>4823</v>
      </c>
      <c r="E4542" s="72">
        <v>38.5</v>
      </c>
      <c r="F4542" s="72">
        <v>49</v>
      </c>
      <c r="G4542" s="72" t="s">
        <v>242</v>
      </c>
    </row>
    <row r="4543" spans="1:7">
      <c r="A4543" s="72" t="s">
        <v>4670</v>
      </c>
      <c r="D4543" s="72" t="s">
        <v>4824</v>
      </c>
      <c r="E4543" s="72" t="s">
        <v>235</v>
      </c>
      <c r="F4543" s="72" t="s">
        <v>235</v>
      </c>
      <c r="G4543" s="72" t="s">
        <v>237</v>
      </c>
    </row>
    <row r="4544" spans="1:7">
      <c r="A4544" s="72" t="s">
        <v>4670</v>
      </c>
      <c r="D4544" s="72" t="s">
        <v>4825</v>
      </c>
      <c r="E4544" s="72">
        <v>46.5</v>
      </c>
      <c r="F4544" s="72">
        <v>55.5</v>
      </c>
      <c r="G4544" s="72" t="s">
        <v>242</v>
      </c>
    </row>
    <row r="4545" spans="1:7">
      <c r="A4545" s="72" t="s">
        <v>4670</v>
      </c>
      <c r="D4545" s="72" t="s">
        <v>4826</v>
      </c>
      <c r="E4545" s="72" t="s">
        <v>235</v>
      </c>
      <c r="F4545" s="72" t="s">
        <v>235</v>
      </c>
      <c r="G4545" s="72" t="s">
        <v>298</v>
      </c>
    </row>
    <row r="4546" spans="1:7">
      <c r="A4546" s="72" t="s">
        <v>4670</v>
      </c>
      <c r="D4546" s="72" t="s">
        <v>4827</v>
      </c>
      <c r="E4546" s="72" t="s">
        <v>235</v>
      </c>
      <c r="F4546" s="72" t="s">
        <v>235</v>
      </c>
      <c r="G4546" s="72" t="s">
        <v>298</v>
      </c>
    </row>
    <row r="4547" spans="1:7">
      <c r="A4547" s="72" t="s">
        <v>4670</v>
      </c>
      <c r="D4547" s="72" t="s">
        <v>4828</v>
      </c>
      <c r="E4547" s="72" t="s">
        <v>235</v>
      </c>
      <c r="F4547" s="72" t="s">
        <v>235</v>
      </c>
      <c r="G4547" s="72" t="s">
        <v>298</v>
      </c>
    </row>
    <row r="4548" spans="1:7">
      <c r="A4548" s="72" t="s">
        <v>4670</v>
      </c>
      <c r="D4548" s="72" t="s">
        <v>4829</v>
      </c>
      <c r="E4548" s="72" t="s">
        <v>235</v>
      </c>
      <c r="F4548" s="72" t="s">
        <v>235</v>
      </c>
      <c r="G4548" s="72" t="s">
        <v>298</v>
      </c>
    </row>
    <row r="4549" spans="1:7">
      <c r="A4549" s="72" t="s">
        <v>4670</v>
      </c>
      <c r="D4549" s="72" t="s">
        <v>4830</v>
      </c>
      <c r="E4549" s="72" t="s">
        <v>235</v>
      </c>
      <c r="F4549" s="72" t="s">
        <v>235</v>
      </c>
      <c r="G4549" s="72" t="s">
        <v>298</v>
      </c>
    </row>
    <row r="4550" spans="1:7">
      <c r="A4550" s="72" t="s">
        <v>4670</v>
      </c>
      <c r="D4550" s="72" t="s">
        <v>4831</v>
      </c>
      <c r="E4550" s="72" t="s">
        <v>235</v>
      </c>
      <c r="F4550" s="72" t="s">
        <v>235</v>
      </c>
      <c r="G4550" s="72" t="s">
        <v>298</v>
      </c>
    </row>
    <row r="4551" spans="1:7">
      <c r="A4551" s="72" t="s">
        <v>4670</v>
      </c>
      <c r="D4551" s="72" t="s">
        <v>4832</v>
      </c>
      <c r="E4551" s="72" t="s">
        <v>235</v>
      </c>
      <c r="F4551" s="72" t="s">
        <v>235</v>
      </c>
      <c r="G4551" s="72" t="s">
        <v>237</v>
      </c>
    </row>
    <row r="4552" spans="1:7">
      <c r="A4552" s="72" t="s">
        <v>4670</v>
      </c>
      <c r="D4552" s="72" t="s">
        <v>4833</v>
      </c>
      <c r="E4552" s="72">
        <v>36.5</v>
      </c>
      <c r="F4552" s="72">
        <v>46.5</v>
      </c>
      <c r="G4552" s="72" t="s">
        <v>242</v>
      </c>
    </row>
    <row r="4553" spans="1:7">
      <c r="A4553" s="72" t="s">
        <v>4670</v>
      </c>
      <c r="D4553" s="72" t="s">
        <v>4834</v>
      </c>
      <c r="E4553" s="72" t="s">
        <v>235</v>
      </c>
      <c r="F4553" s="72" t="s">
        <v>235</v>
      </c>
      <c r="G4553" s="72" t="s">
        <v>237</v>
      </c>
    </row>
    <row r="4554" spans="1:7">
      <c r="A4554" s="72" t="s">
        <v>4670</v>
      </c>
      <c r="D4554" s="72" t="s">
        <v>4835</v>
      </c>
      <c r="E4554" s="72">
        <v>43.5</v>
      </c>
      <c r="F4554" s="72">
        <v>51.5</v>
      </c>
      <c r="G4554" s="72" t="s">
        <v>242</v>
      </c>
    </row>
    <row r="4555" spans="1:7">
      <c r="A4555" s="72" t="s">
        <v>4670</v>
      </c>
      <c r="D4555" s="72" t="s">
        <v>4836</v>
      </c>
      <c r="E4555" s="72" t="s">
        <v>235</v>
      </c>
      <c r="F4555" s="72" t="s">
        <v>235</v>
      </c>
      <c r="G4555" s="72" t="s">
        <v>298</v>
      </c>
    </row>
    <row r="4556" spans="1:7">
      <c r="A4556" s="72" t="s">
        <v>4670</v>
      </c>
      <c r="D4556" s="72" t="s">
        <v>4837</v>
      </c>
      <c r="E4556" s="72" t="s">
        <v>235</v>
      </c>
      <c r="F4556" s="72" t="s">
        <v>235</v>
      </c>
      <c r="G4556" s="72" t="s">
        <v>298</v>
      </c>
    </row>
    <row r="4557" spans="1:7">
      <c r="A4557" s="72" t="s">
        <v>4670</v>
      </c>
      <c r="D4557" s="72" t="s">
        <v>4838</v>
      </c>
      <c r="E4557" s="72" t="s">
        <v>235</v>
      </c>
      <c r="F4557" s="72" t="s">
        <v>235</v>
      </c>
      <c r="G4557" s="72" t="s">
        <v>298</v>
      </c>
    </row>
    <row r="4558" spans="1:7">
      <c r="A4558" s="72" t="s">
        <v>4670</v>
      </c>
      <c r="D4558" s="72" t="s">
        <v>4839</v>
      </c>
      <c r="E4558" s="72" t="s">
        <v>235</v>
      </c>
      <c r="F4558" s="72" t="s">
        <v>235</v>
      </c>
      <c r="G4558" s="72" t="s">
        <v>298</v>
      </c>
    </row>
    <row r="4559" spans="1:7">
      <c r="A4559" s="72" t="s">
        <v>4670</v>
      </c>
      <c r="D4559" s="72" t="s">
        <v>4840</v>
      </c>
      <c r="E4559" s="72" t="s">
        <v>235</v>
      </c>
      <c r="F4559" s="72" t="s">
        <v>235</v>
      </c>
      <c r="G4559" s="72" t="s">
        <v>298</v>
      </c>
    </row>
    <row r="4560" spans="1:7">
      <c r="A4560" s="72" t="s">
        <v>4670</v>
      </c>
      <c r="D4560" s="72" t="s">
        <v>4841</v>
      </c>
      <c r="E4560" s="72" t="s">
        <v>235</v>
      </c>
      <c r="F4560" s="72" t="s">
        <v>235</v>
      </c>
      <c r="G4560" s="72" t="s">
        <v>298</v>
      </c>
    </row>
    <row r="4561" spans="1:7">
      <c r="A4561" s="72" t="s">
        <v>4670</v>
      </c>
      <c r="D4561" s="72" t="s">
        <v>4842</v>
      </c>
      <c r="E4561" s="72" t="s">
        <v>235</v>
      </c>
      <c r="F4561" s="72" t="s">
        <v>235</v>
      </c>
      <c r="G4561" s="72" t="s">
        <v>237</v>
      </c>
    </row>
    <row r="4562" spans="1:7">
      <c r="A4562" s="72" t="s">
        <v>4670</v>
      </c>
      <c r="D4562" s="72" t="s">
        <v>4843</v>
      </c>
      <c r="E4562" s="72">
        <v>35.5</v>
      </c>
      <c r="F4562" s="72">
        <v>45.5</v>
      </c>
      <c r="G4562" s="72" t="s">
        <v>242</v>
      </c>
    </row>
    <row r="4563" spans="1:7">
      <c r="A4563" s="72" t="s">
        <v>4670</v>
      </c>
      <c r="D4563" s="72" t="s">
        <v>4844</v>
      </c>
      <c r="E4563" s="72" t="s">
        <v>235</v>
      </c>
      <c r="F4563" s="72" t="s">
        <v>235</v>
      </c>
      <c r="G4563" s="72" t="s">
        <v>237</v>
      </c>
    </row>
    <row r="4564" spans="1:7">
      <c r="A4564" s="72" t="s">
        <v>4670</v>
      </c>
      <c r="D4564" s="72" t="s">
        <v>4845</v>
      </c>
      <c r="E4564" s="72">
        <v>39.5</v>
      </c>
      <c r="F4564" s="72">
        <v>49.5</v>
      </c>
      <c r="G4564" s="72" t="s">
        <v>242</v>
      </c>
    </row>
    <row r="4565" spans="1:7">
      <c r="A4565" s="72" t="s">
        <v>4670</v>
      </c>
      <c r="D4565" s="72" t="s">
        <v>4846</v>
      </c>
      <c r="E4565" s="72" t="s">
        <v>235</v>
      </c>
      <c r="F4565" s="72" t="s">
        <v>235</v>
      </c>
      <c r="G4565" s="72" t="s">
        <v>298</v>
      </c>
    </row>
    <row r="4566" spans="1:7">
      <c r="A4566" s="72" t="s">
        <v>4670</v>
      </c>
      <c r="D4566" s="72" t="s">
        <v>4847</v>
      </c>
      <c r="E4566" s="72" t="s">
        <v>235</v>
      </c>
      <c r="F4566" s="72" t="s">
        <v>235</v>
      </c>
      <c r="G4566" s="72" t="s">
        <v>298</v>
      </c>
    </row>
    <row r="4567" spans="1:7">
      <c r="A4567" s="72" t="s">
        <v>4670</v>
      </c>
      <c r="D4567" s="72" t="s">
        <v>4848</v>
      </c>
      <c r="E4567" s="72" t="s">
        <v>235</v>
      </c>
      <c r="F4567" s="72" t="s">
        <v>235</v>
      </c>
      <c r="G4567" s="72" t="s">
        <v>298</v>
      </c>
    </row>
    <row r="4568" spans="1:7">
      <c r="A4568" s="72" t="s">
        <v>4670</v>
      </c>
      <c r="D4568" s="72" t="s">
        <v>4849</v>
      </c>
      <c r="E4568" s="72" t="s">
        <v>235</v>
      </c>
      <c r="F4568" s="72" t="s">
        <v>235</v>
      </c>
      <c r="G4568" s="72" t="s">
        <v>298</v>
      </c>
    </row>
    <row r="4569" spans="1:7">
      <c r="A4569" s="72" t="s">
        <v>4670</v>
      </c>
      <c r="D4569" s="72" t="s">
        <v>4850</v>
      </c>
      <c r="E4569" s="72" t="s">
        <v>235</v>
      </c>
      <c r="F4569" s="72" t="s">
        <v>235</v>
      </c>
      <c r="G4569" s="72" t="s">
        <v>298</v>
      </c>
    </row>
    <row r="4570" spans="1:7">
      <c r="A4570" s="72" t="s">
        <v>4670</v>
      </c>
      <c r="D4570" s="72" t="s">
        <v>4851</v>
      </c>
      <c r="E4570" s="72" t="s">
        <v>235</v>
      </c>
      <c r="F4570" s="72" t="s">
        <v>235</v>
      </c>
      <c r="G4570" s="72" t="s">
        <v>298</v>
      </c>
    </row>
    <row r="4571" spans="1:7">
      <c r="A4571" s="72" t="s">
        <v>4670</v>
      </c>
      <c r="D4571" s="72" t="s">
        <v>4852</v>
      </c>
      <c r="E4571" s="72" t="s">
        <v>235</v>
      </c>
      <c r="F4571" s="72" t="s">
        <v>235</v>
      </c>
      <c r="G4571" s="72" t="s">
        <v>237</v>
      </c>
    </row>
    <row r="4572" spans="1:7">
      <c r="A4572" s="72" t="s">
        <v>4670</v>
      </c>
      <c r="D4572" s="72" t="s">
        <v>4853</v>
      </c>
      <c r="E4572" s="72">
        <v>35</v>
      </c>
      <c r="F4572" s="72">
        <v>45.5</v>
      </c>
      <c r="G4572" s="72" t="s">
        <v>242</v>
      </c>
    </row>
    <row r="4573" spans="1:7">
      <c r="A4573" s="72" t="s">
        <v>4670</v>
      </c>
      <c r="D4573" s="72" t="s">
        <v>4854</v>
      </c>
      <c r="E4573" s="72" t="s">
        <v>235</v>
      </c>
      <c r="F4573" s="72" t="s">
        <v>235</v>
      </c>
      <c r="G4573" s="72" t="s">
        <v>237</v>
      </c>
    </row>
    <row r="4574" spans="1:7">
      <c r="A4574" s="72" t="s">
        <v>4670</v>
      </c>
      <c r="D4574" s="72" t="s">
        <v>4855</v>
      </c>
      <c r="E4574" s="72">
        <v>37.5</v>
      </c>
      <c r="F4574" s="72">
        <v>48.5</v>
      </c>
      <c r="G4574" s="72" t="s">
        <v>242</v>
      </c>
    </row>
    <row r="4575" spans="1:7">
      <c r="A4575" s="72" t="s">
        <v>4670</v>
      </c>
      <c r="D4575" s="72" t="s">
        <v>4856</v>
      </c>
      <c r="E4575" s="72" t="s">
        <v>235</v>
      </c>
      <c r="F4575" s="72" t="s">
        <v>235</v>
      </c>
      <c r="G4575" s="72" t="s">
        <v>298</v>
      </c>
    </row>
    <row r="4576" spans="1:7">
      <c r="A4576" s="72" t="s">
        <v>4670</v>
      </c>
      <c r="D4576" s="72" t="s">
        <v>4857</v>
      </c>
      <c r="E4576" s="72" t="s">
        <v>235</v>
      </c>
      <c r="F4576" s="72" t="s">
        <v>235</v>
      </c>
      <c r="G4576" s="72" t="s">
        <v>298</v>
      </c>
    </row>
    <row r="4577" spans="1:7">
      <c r="A4577" s="72" t="s">
        <v>4670</v>
      </c>
      <c r="D4577" s="72" t="s">
        <v>4858</v>
      </c>
      <c r="E4577" s="72" t="s">
        <v>235</v>
      </c>
      <c r="F4577" s="72" t="s">
        <v>235</v>
      </c>
      <c r="G4577" s="72" t="s">
        <v>298</v>
      </c>
    </row>
    <row r="4578" spans="1:7">
      <c r="A4578" s="72" t="s">
        <v>4670</v>
      </c>
      <c r="D4578" s="72" t="s">
        <v>4859</v>
      </c>
      <c r="E4578" s="72" t="s">
        <v>235</v>
      </c>
      <c r="F4578" s="72" t="s">
        <v>235</v>
      </c>
      <c r="G4578" s="72" t="s">
        <v>298</v>
      </c>
    </row>
    <row r="4579" spans="1:7">
      <c r="A4579" s="72" t="s">
        <v>4670</v>
      </c>
      <c r="D4579" s="72" t="s">
        <v>4860</v>
      </c>
      <c r="E4579" s="72" t="s">
        <v>235</v>
      </c>
      <c r="F4579" s="72" t="s">
        <v>235</v>
      </c>
      <c r="G4579" s="72" t="s">
        <v>298</v>
      </c>
    </row>
    <row r="4580" spans="1:7">
      <c r="A4580" s="72" t="s">
        <v>4670</v>
      </c>
      <c r="D4580" s="72" t="s">
        <v>4861</v>
      </c>
      <c r="E4580" s="72" t="s">
        <v>235</v>
      </c>
      <c r="F4580" s="72" t="s">
        <v>235</v>
      </c>
      <c r="G4580" s="72" t="s">
        <v>298</v>
      </c>
    </row>
    <row r="4581" spans="1:7">
      <c r="A4581" s="72" t="s">
        <v>4670</v>
      </c>
      <c r="D4581" s="72" t="s">
        <v>4862</v>
      </c>
      <c r="E4581" s="72" t="s">
        <v>235</v>
      </c>
      <c r="F4581" s="72" t="s">
        <v>235</v>
      </c>
      <c r="G4581" s="72" t="s">
        <v>237</v>
      </c>
    </row>
    <row r="4582" spans="1:7">
      <c r="A4582" s="72" t="s">
        <v>4670</v>
      </c>
      <c r="D4582" s="72" t="s">
        <v>4863</v>
      </c>
      <c r="E4582" s="72">
        <v>34.5</v>
      </c>
      <c r="F4582" s="72">
        <v>45.5</v>
      </c>
      <c r="G4582" s="72" t="s">
        <v>242</v>
      </c>
    </row>
    <row r="4583" spans="1:7">
      <c r="A4583" s="72" t="s">
        <v>4670</v>
      </c>
      <c r="D4583" s="72" t="s">
        <v>4864</v>
      </c>
      <c r="E4583" s="72" t="s">
        <v>235</v>
      </c>
      <c r="F4583" s="72" t="s">
        <v>235</v>
      </c>
      <c r="G4583" s="72" t="s">
        <v>237</v>
      </c>
    </row>
    <row r="4584" spans="1:7">
      <c r="A4584" s="72" t="s">
        <v>4670</v>
      </c>
      <c r="D4584" s="72" t="s">
        <v>4865</v>
      </c>
      <c r="E4584" s="72">
        <v>35.5</v>
      </c>
      <c r="F4584" s="72">
        <v>47.5</v>
      </c>
      <c r="G4584" s="72" t="s">
        <v>242</v>
      </c>
    </row>
    <row r="4585" spans="1:7">
      <c r="A4585" s="72" t="s">
        <v>4670</v>
      </c>
      <c r="D4585" s="72" t="s">
        <v>4866</v>
      </c>
      <c r="E4585" s="72" t="s">
        <v>235</v>
      </c>
      <c r="F4585" s="72" t="s">
        <v>235</v>
      </c>
      <c r="G4585" s="72" t="s">
        <v>298</v>
      </c>
    </row>
    <row r="4586" spans="1:7">
      <c r="A4586" s="72" t="s">
        <v>4670</v>
      </c>
      <c r="D4586" s="72" t="s">
        <v>4867</v>
      </c>
      <c r="E4586" s="72" t="s">
        <v>235</v>
      </c>
      <c r="F4586" s="72" t="s">
        <v>235</v>
      </c>
      <c r="G4586" s="72" t="s">
        <v>298</v>
      </c>
    </row>
    <row r="4587" spans="1:7">
      <c r="A4587" s="72" t="s">
        <v>4670</v>
      </c>
      <c r="D4587" s="72" t="s">
        <v>4868</v>
      </c>
      <c r="E4587" s="72" t="s">
        <v>235</v>
      </c>
      <c r="F4587" s="72" t="s">
        <v>235</v>
      </c>
      <c r="G4587" s="72" t="s">
        <v>298</v>
      </c>
    </row>
    <row r="4588" spans="1:7">
      <c r="A4588" s="72" t="s">
        <v>4670</v>
      </c>
      <c r="D4588" s="72" t="s">
        <v>4869</v>
      </c>
      <c r="E4588" s="72" t="s">
        <v>235</v>
      </c>
      <c r="F4588" s="72" t="s">
        <v>235</v>
      </c>
      <c r="G4588" s="72" t="s">
        <v>298</v>
      </c>
    </row>
    <row r="4589" spans="1:7">
      <c r="A4589" s="72" t="s">
        <v>4670</v>
      </c>
      <c r="D4589" s="72" t="s">
        <v>4870</v>
      </c>
      <c r="E4589" s="72" t="s">
        <v>235</v>
      </c>
      <c r="F4589" s="72" t="s">
        <v>235</v>
      </c>
      <c r="G4589" s="72" t="s">
        <v>298</v>
      </c>
    </row>
    <row r="4590" spans="1:7">
      <c r="A4590" s="72" t="s">
        <v>4670</v>
      </c>
      <c r="D4590" s="72" t="s">
        <v>4871</v>
      </c>
      <c r="E4590" s="72" t="s">
        <v>235</v>
      </c>
      <c r="F4590" s="72" t="s">
        <v>235</v>
      </c>
      <c r="G4590" s="72" t="s">
        <v>298</v>
      </c>
    </row>
    <row r="4591" spans="1:7">
      <c r="A4591" s="72" t="s">
        <v>4670</v>
      </c>
      <c r="D4591" s="72" t="s">
        <v>4872</v>
      </c>
      <c r="E4591" s="72" t="s">
        <v>235</v>
      </c>
      <c r="F4591" s="72" t="s">
        <v>235</v>
      </c>
      <c r="G4591" s="72" t="s">
        <v>237</v>
      </c>
    </row>
    <row r="4592" spans="1:7">
      <c r="A4592" s="72" t="s">
        <v>4670</v>
      </c>
      <c r="D4592" s="72" t="s">
        <v>4873</v>
      </c>
      <c r="E4592" s="72">
        <v>34.5</v>
      </c>
      <c r="F4592" s="72">
        <v>45.5</v>
      </c>
      <c r="G4592" s="72" t="s">
        <v>242</v>
      </c>
    </row>
    <row r="4593" spans="1:7">
      <c r="A4593" s="72" t="s">
        <v>4670</v>
      </c>
      <c r="D4593" s="72" t="s">
        <v>4874</v>
      </c>
      <c r="E4593" s="72" t="s">
        <v>235</v>
      </c>
      <c r="F4593" s="72" t="s">
        <v>235</v>
      </c>
      <c r="G4593" s="72" t="s">
        <v>237</v>
      </c>
    </row>
    <row r="4594" spans="1:7">
      <c r="A4594" s="72" t="s">
        <v>4670</v>
      </c>
      <c r="D4594" s="72" t="s">
        <v>4875</v>
      </c>
      <c r="E4594" s="72">
        <v>36.5</v>
      </c>
      <c r="F4594" s="72">
        <v>47.5</v>
      </c>
      <c r="G4594" s="72" t="s">
        <v>242</v>
      </c>
    </row>
    <row r="4595" spans="1:7">
      <c r="A4595" s="72" t="s">
        <v>4670</v>
      </c>
      <c r="D4595" s="72" t="s">
        <v>4876</v>
      </c>
      <c r="E4595" s="72" t="s">
        <v>235</v>
      </c>
      <c r="F4595" s="72" t="s">
        <v>235</v>
      </c>
      <c r="G4595" s="72" t="s">
        <v>298</v>
      </c>
    </row>
    <row r="4596" spans="1:7">
      <c r="A4596" s="72" t="s">
        <v>4670</v>
      </c>
      <c r="D4596" s="72" t="s">
        <v>4877</v>
      </c>
      <c r="E4596" s="72" t="s">
        <v>235</v>
      </c>
      <c r="F4596" s="72" t="s">
        <v>235</v>
      </c>
      <c r="G4596" s="72" t="s">
        <v>298</v>
      </c>
    </row>
    <row r="4597" spans="1:7">
      <c r="A4597" s="72" t="s">
        <v>4670</v>
      </c>
      <c r="D4597" s="72" t="s">
        <v>4878</v>
      </c>
      <c r="E4597" s="72" t="s">
        <v>235</v>
      </c>
      <c r="F4597" s="72" t="s">
        <v>235</v>
      </c>
      <c r="G4597" s="72" t="s">
        <v>298</v>
      </c>
    </row>
    <row r="4598" spans="1:7">
      <c r="A4598" s="72" t="s">
        <v>4670</v>
      </c>
      <c r="D4598" s="72" t="s">
        <v>4879</v>
      </c>
      <c r="E4598" s="72" t="s">
        <v>235</v>
      </c>
      <c r="F4598" s="72" t="s">
        <v>235</v>
      </c>
      <c r="G4598" s="72" t="s">
        <v>298</v>
      </c>
    </row>
    <row r="4599" spans="1:7">
      <c r="A4599" s="72" t="s">
        <v>4670</v>
      </c>
      <c r="D4599" s="72" t="s">
        <v>4880</v>
      </c>
      <c r="E4599" s="72" t="s">
        <v>235</v>
      </c>
      <c r="F4599" s="72" t="s">
        <v>235</v>
      </c>
      <c r="G4599" s="72" t="s">
        <v>298</v>
      </c>
    </row>
    <row r="4600" spans="1:7">
      <c r="A4600" s="72" t="s">
        <v>4670</v>
      </c>
      <c r="D4600" s="72" t="s">
        <v>4881</v>
      </c>
      <c r="E4600" s="72" t="s">
        <v>235</v>
      </c>
      <c r="F4600" s="72" t="s">
        <v>235</v>
      </c>
      <c r="G4600" s="72" t="s">
        <v>298</v>
      </c>
    </row>
    <row r="4601" spans="1:7">
      <c r="A4601" s="72" t="s">
        <v>4882</v>
      </c>
      <c r="D4601" s="72" t="s">
        <v>4883</v>
      </c>
      <c r="E4601" s="72">
        <v>512</v>
      </c>
      <c r="F4601" s="72">
        <v>512</v>
      </c>
      <c r="G4601" s="72" t="s">
        <v>252</v>
      </c>
    </row>
    <row r="4602" spans="1:7">
      <c r="A4602" s="72" t="s">
        <v>4882</v>
      </c>
      <c r="B4602" s="72" t="s">
        <v>7246</v>
      </c>
      <c r="C4602" s="72" t="s">
        <v>6916</v>
      </c>
      <c r="D4602" s="72" t="s">
        <v>4884</v>
      </c>
      <c r="E4602" s="72">
        <v>512</v>
      </c>
      <c r="F4602" s="72">
        <v>512</v>
      </c>
      <c r="G4602" s="72" t="s">
        <v>252</v>
      </c>
    </row>
    <row r="4603" spans="1:7">
      <c r="A4603" s="72" t="s">
        <v>4882</v>
      </c>
      <c r="B4603" s="72" t="s">
        <v>7247</v>
      </c>
      <c r="C4603" s="72" t="s">
        <v>6916</v>
      </c>
      <c r="D4603" s="72" t="s">
        <v>4885</v>
      </c>
      <c r="E4603" s="72">
        <v>512</v>
      </c>
      <c r="F4603" s="72">
        <v>512</v>
      </c>
      <c r="G4603" s="72" t="s">
        <v>252</v>
      </c>
    </row>
    <row r="4604" spans="1:7">
      <c r="A4604" s="72" t="s">
        <v>4882</v>
      </c>
      <c r="B4604" s="72" t="s">
        <v>7221</v>
      </c>
      <c r="C4604" s="72" t="s">
        <v>6916</v>
      </c>
      <c r="D4604" s="72" t="s">
        <v>4886</v>
      </c>
      <c r="E4604" s="72">
        <v>512</v>
      </c>
      <c r="F4604" s="72">
        <v>512</v>
      </c>
      <c r="G4604" s="72" t="s">
        <v>252</v>
      </c>
    </row>
    <row r="4605" spans="1:7">
      <c r="A4605" s="72" t="s">
        <v>4882</v>
      </c>
      <c r="B4605" s="72" t="s">
        <v>7227</v>
      </c>
      <c r="C4605" s="72" t="s">
        <v>6916</v>
      </c>
      <c r="D4605" s="72" t="s">
        <v>4887</v>
      </c>
      <c r="E4605" s="72">
        <v>512</v>
      </c>
      <c r="F4605" s="72">
        <v>512</v>
      </c>
      <c r="G4605" s="72" t="s">
        <v>252</v>
      </c>
    </row>
    <row r="4606" spans="1:7">
      <c r="A4606" s="72" t="s">
        <v>4882</v>
      </c>
      <c r="B4606" s="72" t="s">
        <v>7233</v>
      </c>
      <c r="C4606" s="72" t="s">
        <v>6916</v>
      </c>
      <c r="D4606" s="72" t="s">
        <v>4888</v>
      </c>
      <c r="E4606" s="72">
        <v>512</v>
      </c>
      <c r="F4606" s="72">
        <v>512</v>
      </c>
      <c r="G4606" s="72" t="s">
        <v>252</v>
      </c>
    </row>
    <row r="4607" spans="1:7">
      <c r="A4607" s="72" t="s">
        <v>4882</v>
      </c>
      <c r="B4607" s="72" t="s">
        <v>7248</v>
      </c>
      <c r="C4607" s="72" t="s">
        <v>6916</v>
      </c>
      <c r="D4607" s="72" t="s">
        <v>4889</v>
      </c>
      <c r="E4607" s="72">
        <v>512</v>
      </c>
      <c r="F4607" s="72">
        <v>512</v>
      </c>
      <c r="G4607" s="72" t="s">
        <v>252</v>
      </c>
    </row>
    <row r="4608" spans="1:7">
      <c r="A4608" s="72" t="s">
        <v>4882</v>
      </c>
      <c r="B4608" s="72" t="s">
        <v>7210</v>
      </c>
      <c r="C4608" s="72" t="s">
        <v>6916</v>
      </c>
      <c r="D4608" s="72" t="s">
        <v>4890</v>
      </c>
      <c r="E4608" s="72">
        <v>512</v>
      </c>
      <c r="F4608" s="72">
        <v>512</v>
      </c>
      <c r="G4608" s="72" t="s">
        <v>252</v>
      </c>
    </row>
    <row r="4609" spans="1:7">
      <c r="A4609" s="72" t="s">
        <v>4882</v>
      </c>
      <c r="B4609" s="72" t="s">
        <v>6923</v>
      </c>
      <c r="C4609" s="72" t="s">
        <v>6920</v>
      </c>
      <c r="D4609" s="72" t="s">
        <v>4891</v>
      </c>
      <c r="E4609" s="72">
        <v>512</v>
      </c>
      <c r="F4609" s="72">
        <v>512</v>
      </c>
      <c r="G4609" s="72" t="s">
        <v>252</v>
      </c>
    </row>
    <row r="4610" spans="1:7">
      <c r="A4610" s="72" t="s">
        <v>4882</v>
      </c>
      <c r="B4610" s="72" t="s">
        <v>7246</v>
      </c>
      <c r="C4610" s="72" t="s">
        <v>6916</v>
      </c>
      <c r="D4610" s="72" t="s">
        <v>4892</v>
      </c>
      <c r="E4610" s="72">
        <v>512</v>
      </c>
      <c r="F4610" s="72">
        <v>512</v>
      </c>
      <c r="G4610" s="72" t="s">
        <v>252</v>
      </c>
    </row>
    <row r="4611" spans="1:7">
      <c r="A4611" s="72" t="s">
        <v>4882</v>
      </c>
      <c r="B4611" s="72" t="s">
        <v>7249</v>
      </c>
      <c r="C4611" s="72" t="s">
        <v>6916</v>
      </c>
      <c r="D4611" s="72" t="s">
        <v>4893</v>
      </c>
      <c r="E4611" s="72">
        <v>512</v>
      </c>
      <c r="F4611" s="72">
        <v>512</v>
      </c>
      <c r="G4611" s="72" t="s">
        <v>252</v>
      </c>
    </row>
    <row r="4612" spans="1:7">
      <c r="A4612" s="72" t="s">
        <v>4882</v>
      </c>
      <c r="B4612" s="72" t="s">
        <v>7250</v>
      </c>
      <c r="C4612" s="72" t="s">
        <v>6916</v>
      </c>
      <c r="D4612" s="72" t="s">
        <v>4894</v>
      </c>
      <c r="E4612" s="72">
        <v>512</v>
      </c>
      <c r="F4612" s="72">
        <v>512</v>
      </c>
      <c r="G4612" s="72" t="s">
        <v>252</v>
      </c>
    </row>
    <row r="4613" spans="1:7">
      <c r="A4613" s="72" t="s">
        <v>4882</v>
      </c>
      <c r="B4613" s="72" t="s">
        <v>7251</v>
      </c>
      <c r="C4613" s="72" t="s">
        <v>6916</v>
      </c>
      <c r="D4613" s="72" t="s">
        <v>4895</v>
      </c>
      <c r="E4613" s="72">
        <v>512</v>
      </c>
      <c r="F4613" s="72">
        <v>512</v>
      </c>
      <c r="G4613" s="72" t="s">
        <v>252</v>
      </c>
    </row>
    <row r="4614" spans="1:7">
      <c r="A4614" s="72" t="s">
        <v>4882</v>
      </c>
      <c r="B4614" s="72" t="s">
        <v>7236</v>
      </c>
      <c r="C4614" s="72" t="s">
        <v>6916</v>
      </c>
      <c r="D4614" s="72" t="s">
        <v>4896</v>
      </c>
      <c r="E4614" s="72">
        <v>512</v>
      </c>
      <c r="F4614" s="72">
        <v>512</v>
      </c>
      <c r="G4614" s="72" t="s">
        <v>252</v>
      </c>
    </row>
    <row r="4615" spans="1:7">
      <c r="A4615" s="72" t="s">
        <v>4882</v>
      </c>
      <c r="B4615" s="72" t="s">
        <v>7224</v>
      </c>
      <c r="C4615" s="72" t="s">
        <v>6916</v>
      </c>
      <c r="D4615" s="72" t="s">
        <v>4897</v>
      </c>
      <c r="E4615" s="72">
        <v>512</v>
      </c>
      <c r="F4615" s="72">
        <v>512</v>
      </c>
      <c r="G4615" s="72" t="s">
        <v>252</v>
      </c>
    </row>
    <row r="4616" spans="1:7">
      <c r="A4616" s="72" t="s">
        <v>4882</v>
      </c>
      <c r="B4616" s="72" t="s">
        <v>7230</v>
      </c>
      <c r="C4616" s="72" t="s">
        <v>6916</v>
      </c>
      <c r="D4616" s="72" t="s">
        <v>4898</v>
      </c>
      <c r="E4616" s="72">
        <v>512</v>
      </c>
      <c r="F4616" s="72">
        <v>512</v>
      </c>
      <c r="G4616" s="72" t="s">
        <v>252</v>
      </c>
    </row>
    <row r="4617" spans="1:7">
      <c r="A4617" s="72" t="s">
        <v>4882</v>
      </c>
      <c r="B4617" s="72" t="s">
        <v>6923</v>
      </c>
      <c r="C4617" s="72" t="s">
        <v>6920</v>
      </c>
      <c r="D4617" s="72" t="s">
        <v>4899</v>
      </c>
      <c r="E4617" s="72">
        <v>512</v>
      </c>
      <c r="F4617" s="72">
        <v>512</v>
      </c>
      <c r="G4617" s="72" t="s">
        <v>252</v>
      </c>
    </row>
    <row r="4618" spans="1:7">
      <c r="A4618" s="72" t="s">
        <v>4882</v>
      </c>
      <c r="B4618" s="72" t="s">
        <v>7246</v>
      </c>
      <c r="C4618" s="72" t="s">
        <v>6916</v>
      </c>
      <c r="D4618" s="72" t="s">
        <v>4900</v>
      </c>
      <c r="E4618" s="72">
        <v>512</v>
      </c>
      <c r="F4618" s="72">
        <v>512</v>
      </c>
      <c r="G4618" s="72" t="s">
        <v>252</v>
      </c>
    </row>
    <row r="4619" spans="1:7">
      <c r="A4619" s="72" t="s">
        <v>4882</v>
      </c>
      <c r="B4619" s="72" t="s">
        <v>7252</v>
      </c>
      <c r="C4619" s="72" t="s">
        <v>6916</v>
      </c>
      <c r="D4619" s="72" t="s">
        <v>4901</v>
      </c>
      <c r="E4619" s="72">
        <v>512</v>
      </c>
      <c r="F4619" s="72">
        <v>512</v>
      </c>
      <c r="G4619" s="72" t="s">
        <v>252</v>
      </c>
    </row>
    <row r="4620" spans="1:7">
      <c r="A4620" s="72" t="s">
        <v>4882</v>
      </c>
      <c r="B4620" s="72" t="s">
        <v>7253</v>
      </c>
      <c r="C4620" s="72" t="s">
        <v>6916</v>
      </c>
      <c r="D4620" s="72" t="s">
        <v>4902</v>
      </c>
      <c r="E4620" s="72">
        <v>512</v>
      </c>
      <c r="F4620" s="72">
        <v>512</v>
      </c>
      <c r="G4620" s="72" t="s">
        <v>252</v>
      </c>
    </row>
    <row r="4621" spans="1:7">
      <c r="A4621" s="72" t="s">
        <v>4882</v>
      </c>
      <c r="B4621" s="72" t="s">
        <v>7254</v>
      </c>
      <c r="C4621" s="72" t="s">
        <v>6916</v>
      </c>
      <c r="D4621" s="72" t="s">
        <v>4903</v>
      </c>
      <c r="E4621" s="72">
        <v>512</v>
      </c>
      <c r="F4621" s="72">
        <v>512</v>
      </c>
      <c r="G4621" s="72" t="s">
        <v>252</v>
      </c>
    </row>
    <row r="4622" spans="1:7">
      <c r="A4622" s="72" t="s">
        <v>4882</v>
      </c>
      <c r="B4622" s="72" t="s">
        <v>7255</v>
      </c>
      <c r="C4622" s="72" t="s">
        <v>6916</v>
      </c>
      <c r="D4622" s="72" t="s">
        <v>4904</v>
      </c>
      <c r="E4622" s="72">
        <v>512</v>
      </c>
      <c r="F4622" s="72">
        <v>512</v>
      </c>
      <c r="G4622" s="72" t="s">
        <v>252</v>
      </c>
    </row>
    <row r="4623" spans="1:7">
      <c r="A4623" s="72" t="s">
        <v>4882</v>
      </c>
      <c r="B4623" s="72" t="s">
        <v>7237</v>
      </c>
      <c r="C4623" s="72" t="s">
        <v>6916</v>
      </c>
      <c r="D4623" s="72" t="s">
        <v>4905</v>
      </c>
      <c r="E4623" s="72">
        <v>512</v>
      </c>
      <c r="F4623" s="72">
        <v>512</v>
      </c>
      <c r="G4623" s="72" t="s">
        <v>252</v>
      </c>
    </row>
    <row r="4624" spans="1:7">
      <c r="A4624" s="72" t="s">
        <v>4882</v>
      </c>
      <c r="B4624" s="72" t="s">
        <v>7225</v>
      </c>
      <c r="C4624" s="72" t="s">
        <v>6916</v>
      </c>
      <c r="D4624" s="72" t="s">
        <v>4906</v>
      </c>
      <c r="E4624" s="72">
        <v>512</v>
      </c>
      <c r="F4624" s="72">
        <v>512</v>
      </c>
      <c r="G4624" s="72" t="s">
        <v>252</v>
      </c>
    </row>
    <row r="4625" spans="1:7">
      <c r="A4625" s="72" t="s">
        <v>4882</v>
      </c>
      <c r="B4625" s="72" t="s">
        <v>6923</v>
      </c>
      <c r="C4625" s="72" t="s">
        <v>6920</v>
      </c>
      <c r="D4625" s="72" t="s">
        <v>4907</v>
      </c>
      <c r="E4625" s="72">
        <v>256</v>
      </c>
      <c r="F4625" s="72">
        <v>256</v>
      </c>
      <c r="G4625" s="72" t="s">
        <v>252</v>
      </c>
    </row>
    <row r="4626" spans="1:7">
      <c r="A4626" s="72" t="s">
        <v>4882</v>
      </c>
      <c r="D4626" s="72" t="s">
        <v>4908</v>
      </c>
      <c r="E4626" s="72" t="s">
        <v>235</v>
      </c>
      <c r="F4626" s="72" t="s">
        <v>235</v>
      </c>
      <c r="G4626" s="72" t="s">
        <v>237</v>
      </c>
    </row>
    <row r="4627" spans="1:7">
      <c r="A4627" s="72" t="s">
        <v>4882</v>
      </c>
      <c r="D4627" s="72" t="s">
        <v>4909</v>
      </c>
      <c r="E4627" s="72" t="s">
        <v>235</v>
      </c>
      <c r="F4627" s="72" t="s">
        <v>235</v>
      </c>
      <c r="G4627" s="72" t="s">
        <v>242</v>
      </c>
    </row>
    <row r="4628" spans="1:7">
      <c r="A4628" s="72" t="s">
        <v>4882</v>
      </c>
      <c r="D4628" s="72" t="s">
        <v>4910</v>
      </c>
      <c r="E4628" s="72" t="s">
        <v>235</v>
      </c>
      <c r="F4628" s="72" t="s">
        <v>235</v>
      </c>
      <c r="G4628" s="72" t="s">
        <v>237</v>
      </c>
    </row>
    <row r="4629" spans="1:7">
      <c r="A4629" s="72" t="s">
        <v>4882</v>
      </c>
      <c r="D4629" s="72" t="s">
        <v>4911</v>
      </c>
      <c r="E4629" s="72">
        <v>27.5</v>
      </c>
      <c r="F4629" s="72">
        <v>33.5</v>
      </c>
      <c r="G4629" s="72" t="s">
        <v>242</v>
      </c>
    </row>
    <row r="4630" spans="1:7">
      <c r="A4630" s="72" t="s">
        <v>4882</v>
      </c>
      <c r="D4630" s="72" t="s">
        <v>4912</v>
      </c>
      <c r="E4630" s="72" t="s">
        <v>235</v>
      </c>
      <c r="F4630" s="72" t="s">
        <v>235</v>
      </c>
      <c r="G4630" s="72" t="s">
        <v>237</v>
      </c>
    </row>
    <row r="4631" spans="1:7">
      <c r="A4631" s="72" t="s">
        <v>4882</v>
      </c>
      <c r="D4631" s="72" t="s">
        <v>4913</v>
      </c>
      <c r="E4631" s="72">
        <v>33.5</v>
      </c>
      <c r="F4631" s="72">
        <v>40.5</v>
      </c>
      <c r="G4631" s="72" t="s">
        <v>242</v>
      </c>
    </row>
    <row r="4632" spans="1:7">
      <c r="A4632" s="72" t="s">
        <v>4882</v>
      </c>
      <c r="D4632" s="72" t="s">
        <v>4914</v>
      </c>
      <c r="E4632" s="72" t="s">
        <v>235</v>
      </c>
      <c r="F4632" s="72" t="s">
        <v>235</v>
      </c>
      <c r="G4632" s="72" t="s">
        <v>298</v>
      </c>
    </row>
    <row r="4633" spans="1:7">
      <c r="A4633" s="72" t="s">
        <v>4882</v>
      </c>
      <c r="D4633" s="72" t="s">
        <v>4915</v>
      </c>
      <c r="E4633" s="72" t="s">
        <v>235</v>
      </c>
      <c r="F4633" s="72" t="s">
        <v>235</v>
      </c>
      <c r="G4633" s="72" t="s">
        <v>298</v>
      </c>
    </row>
    <row r="4634" spans="1:7">
      <c r="A4634" s="72" t="s">
        <v>4882</v>
      </c>
      <c r="D4634" s="72" t="s">
        <v>4916</v>
      </c>
      <c r="E4634" s="72" t="s">
        <v>235</v>
      </c>
      <c r="F4634" s="72" t="s">
        <v>235</v>
      </c>
      <c r="G4634" s="72" t="s">
        <v>298</v>
      </c>
    </row>
    <row r="4635" spans="1:7">
      <c r="A4635" s="72" t="s">
        <v>4882</v>
      </c>
      <c r="D4635" s="72" t="s">
        <v>4917</v>
      </c>
      <c r="E4635" s="72" t="s">
        <v>235</v>
      </c>
      <c r="F4635" s="72" t="s">
        <v>235</v>
      </c>
      <c r="G4635" s="72" t="s">
        <v>298</v>
      </c>
    </row>
    <row r="4636" spans="1:7">
      <c r="A4636" s="72" t="s">
        <v>4882</v>
      </c>
      <c r="D4636" s="72" t="s">
        <v>4918</v>
      </c>
      <c r="E4636" s="72" t="s">
        <v>235</v>
      </c>
      <c r="F4636" s="72" t="s">
        <v>235</v>
      </c>
      <c r="G4636" s="72" t="s">
        <v>298</v>
      </c>
    </row>
    <row r="4637" spans="1:7">
      <c r="A4637" s="72" t="s">
        <v>4882</v>
      </c>
      <c r="D4637" s="72" t="s">
        <v>4919</v>
      </c>
      <c r="E4637" s="72" t="s">
        <v>235</v>
      </c>
      <c r="F4637" s="72" t="s">
        <v>235</v>
      </c>
      <c r="G4637" s="72" t="s">
        <v>298</v>
      </c>
    </row>
    <row r="4638" spans="1:7">
      <c r="A4638" s="72" t="s">
        <v>4882</v>
      </c>
      <c r="D4638" s="72" t="s">
        <v>4920</v>
      </c>
      <c r="E4638" s="72" t="s">
        <v>235</v>
      </c>
      <c r="F4638" s="72" t="s">
        <v>235</v>
      </c>
      <c r="G4638" s="72" t="s">
        <v>237</v>
      </c>
    </row>
    <row r="4639" spans="1:7">
      <c r="A4639" s="72" t="s">
        <v>4882</v>
      </c>
      <c r="D4639" s="72" t="s">
        <v>4921</v>
      </c>
      <c r="E4639" s="72">
        <v>26.5</v>
      </c>
      <c r="F4639" s="72">
        <v>31.5</v>
      </c>
      <c r="G4639" s="72" t="s">
        <v>242</v>
      </c>
    </row>
    <row r="4640" spans="1:7">
      <c r="A4640" s="72" t="s">
        <v>4882</v>
      </c>
      <c r="D4640" s="72" t="s">
        <v>4922</v>
      </c>
      <c r="E4640" s="72" t="s">
        <v>235</v>
      </c>
      <c r="F4640" s="72" t="s">
        <v>235</v>
      </c>
      <c r="G4640" s="72" t="s">
        <v>237</v>
      </c>
    </row>
    <row r="4641" spans="1:7">
      <c r="A4641" s="72" t="s">
        <v>4882</v>
      </c>
      <c r="D4641" s="72" t="s">
        <v>4923</v>
      </c>
      <c r="E4641" s="72">
        <v>30.5</v>
      </c>
      <c r="F4641" s="72">
        <v>36.5</v>
      </c>
      <c r="G4641" s="72" t="s">
        <v>242</v>
      </c>
    </row>
    <row r="4642" spans="1:7">
      <c r="A4642" s="72" t="s">
        <v>4882</v>
      </c>
      <c r="D4642" s="72" t="s">
        <v>4924</v>
      </c>
      <c r="E4642" s="72" t="s">
        <v>235</v>
      </c>
      <c r="F4642" s="72" t="s">
        <v>235</v>
      </c>
      <c r="G4642" s="72" t="s">
        <v>298</v>
      </c>
    </row>
    <row r="4643" spans="1:7">
      <c r="A4643" s="72" t="s">
        <v>4882</v>
      </c>
      <c r="D4643" s="72" t="s">
        <v>4925</v>
      </c>
      <c r="E4643" s="72" t="s">
        <v>235</v>
      </c>
      <c r="F4643" s="72" t="s">
        <v>235</v>
      </c>
      <c r="G4643" s="72" t="s">
        <v>298</v>
      </c>
    </row>
    <row r="4644" spans="1:7">
      <c r="A4644" s="72" t="s">
        <v>4882</v>
      </c>
      <c r="D4644" s="72" t="s">
        <v>4926</v>
      </c>
      <c r="E4644" s="72" t="s">
        <v>235</v>
      </c>
      <c r="F4644" s="72" t="s">
        <v>235</v>
      </c>
      <c r="G4644" s="72" t="s">
        <v>298</v>
      </c>
    </row>
    <row r="4645" spans="1:7">
      <c r="A4645" s="72" t="s">
        <v>4882</v>
      </c>
      <c r="D4645" s="72" t="s">
        <v>4927</v>
      </c>
      <c r="E4645" s="72" t="s">
        <v>235</v>
      </c>
      <c r="F4645" s="72" t="s">
        <v>235</v>
      </c>
      <c r="G4645" s="72" t="s">
        <v>298</v>
      </c>
    </row>
    <row r="4646" spans="1:7">
      <c r="A4646" s="72" t="s">
        <v>4882</v>
      </c>
      <c r="D4646" s="72" t="s">
        <v>4928</v>
      </c>
      <c r="E4646" s="72" t="s">
        <v>235</v>
      </c>
      <c r="F4646" s="72" t="s">
        <v>235</v>
      </c>
      <c r="G4646" s="72" t="s">
        <v>298</v>
      </c>
    </row>
    <row r="4647" spans="1:7">
      <c r="A4647" s="72" t="s">
        <v>4882</v>
      </c>
      <c r="D4647" s="72" t="s">
        <v>4929</v>
      </c>
      <c r="E4647" s="72" t="s">
        <v>235</v>
      </c>
      <c r="F4647" s="72" t="s">
        <v>235</v>
      </c>
      <c r="G4647" s="72" t="s">
        <v>298</v>
      </c>
    </row>
    <row r="4648" spans="1:7">
      <c r="A4648" s="72" t="s">
        <v>4882</v>
      </c>
      <c r="D4648" s="72" t="s">
        <v>4930</v>
      </c>
      <c r="E4648" s="72" t="s">
        <v>235</v>
      </c>
      <c r="F4648" s="72" t="s">
        <v>235</v>
      </c>
      <c r="G4648" s="72" t="s">
        <v>237</v>
      </c>
    </row>
    <row r="4649" spans="1:7">
      <c r="A4649" s="72" t="s">
        <v>4882</v>
      </c>
      <c r="D4649" s="72" t="s">
        <v>4931</v>
      </c>
      <c r="E4649" s="72">
        <v>25.5</v>
      </c>
      <c r="F4649" s="72">
        <v>30.5</v>
      </c>
      <c r="G4649" s="72" t="s">
        <v>242</v>
      </c>
    </row>
    <row r="4650" spans="1:7">
      <c r="A4650" s="72" t="s">
        <v>4882</v>
      </c>
      <c r="D4650" s="72" t="s">
        <v>4932</v>
      </c>
      <c r="E4650" s="72" t="s">
        <v>235</v>
      </c>
      <c r="F4650" s="72" t="s">
        <v>235</v>
      </c>
      <c r="G4650" s="72" t="s">
        <v>237</v>
      </c>
    </row>
    <row r="4651" spans="1:7">
      <c r="A4651" s="72" t="s">
        <v>4882</v>
      </c>
      <c r="D4651" s="72" t="s">
        <v>4933</v>
      </c>
      <c r="E4651" s="72">
        <v>28.5</v>
      </c>
      <c r="F4651" s="72">
        <v>33.5</v>
      </c>
      <c r="G4651" s="72" t="s">
        <v>242</v>
      </c>
    </row>
    <row r="4652" spans="1:7">
      <c r="A4652" s="72" t="s">
        <v>4882</v>
      </c>
      <c r="D4652" s="72" t="s">
        <v>4934</v>
      </c>
      <c r="E4652" s="72" t="s">
        <v>235</v>
      </c>
      <c r="F4652" s="72" t="s">
        <v>235</v>
      </c>
      <c r="G4652" s="72" t="s">
        <v>298</v>
      </c>
    </row>
    <row r="4653" spans="1:7">
      <c r="A4653" s="72" t="s">
        <v>4882</v>
      </c>
      <c r="D4653" s="72" t="s">
        <v>4935</v>
      </c>
      <c r="E4653" s="72" t="s">
        <v>235</v>
      </c>
      <c r="F4653" s="72" t="s">
        <v>235</v>
      </c>
      <c r="G4653" s="72" t="s">
        <v>298</v>
      </c>
    </row>
    <row r="4654" spans="1:7">
      <c r="A4654" s="72" t="s">
        <v>4882</v>
      </c>
      <c r="D4654" s="72" t="s">
        <v>4936</v>
      </c>
      <c r="E4654" s="72" t="s">
        <v>235</v>
      </c>
      <c r="F4654" s="72" t="s">
        <v>235</v>
      </c>
      <c r="G4654" s="72" t="s">
        <v>298</v>
      </c>
    </row>
    <row r="4655" spans="1:7">
      <c r="A4655" s="72" t="s">
        <v>4882</v>
      </c>
      <c r="D4655" s="72" t="s">
        <v>4937</v>
      </c>
      <c r="E4655" s="72" t="s">
        <v>235</v>
      </c>
      <c r="F4655" s="72" t="s">
        <v>235</v>
      </c>
      <c r="G4655" s="72" t="s">
        <v>298</v>
      </c>
    </row>
    <row r="4656" spans="1:7">
      <c r="A4656" s="72" t="s">
        <v>4882</v>
      </c>
      <c r="D4656" s="72" t="s">
        <v>4938</v>
      </c>
      <c r="E4656" s="72" t="s">
        <v>235</v>
      </c>
      <c r="F4656" s="72" t="s">
        <v>235</v>
      </c>
      <c r="G4656" s="72" t="s">
        <v>298</v>
      </c>
    </row>
    <row r="4657" spans="1:7">
      <c r="A4657" s="72" t="s">
        <v>4882</v>
      </c>
      <c r="D4657" s="72" t="s">
        <v>4939</v>
      </c>
      <c r="E4657" s="72" t="s">
        <v>235</v>
      </c>
      <c r="F4657" s="72" t="s">
        <v>235</v>
      </c>
      <c r="G4657" s="72" t="s">
        <v>298</v>
      </c>
    </row>
    <row r="4658" spans="1:7">
      <c r="A4658" s="72" t="s">
        <v>4882</v>
      </c>
      <c r="D4658" s="72" t="s">
        <v>4940</v>
      </c>
      <c r="E4658" s="72" t="s">
        <v>235</v>
      </c>
      <c r="F4658" s="72" t="s">
        <v>235</v>
      </c>
      <c r="G4658" s="72" t="s">
        <v>237</v>
      </c>
    </row>
    <row r="4659" spans="1:7">
      <c r="A4659" s="72" t="s">
        <v>4882</v>
      </c>
      <c r="D4659" s="72" t="s">
        <v>4941</v>
      </c>
      <c r="E4659" s="72">
        <v>25.5</v>
      </c>
      <c r="F4659" s="72">
        <v>30.5</v>
      </c>
      <c r="G4659" s="72" t="s">
        <v>242</v>
      </c>
    </row>
    <row r="4660" spans="1:7">
      <c r="A4660" s="72" t="s">
        <v>4882</v>
      </c>
      <c r="D4660" s="72" t="s">
        <v>4942</v>
      </c>
      <c r="E4660" s="72" t="s">
        <v>235</v>
      </c>
      <c r="F4660" s="72" t="s">
        <v>235</v>
      </c>
      <c r="G4660" s="72" t="s">
        <v>237</v>
      </c>
    </row>
    <row r="4661" spans="1:7">
      <c r="A4661" s="72" t="s">
        <v>4882</v>
      </c>
      <c r="D4661" s="72" t="s">
        <v>4943</v>
      </c>
      <c r="E4661" s="72">
        <v>26.5</v>
      </c>
      <c r="F4661" s="72">
        <v>32.5</v>
      </c>
      <c r="G4661" s="72" t="s">
        <v>242</v>
      </c>
    </row>
    <row r="4662" spans="1:7">
      <c r="A4662" s="72" t="s">
        <v>4882</v>
      </c>
      <c r="D4662" s="72" t="s">
        <v>4944</v>
      </c>
      <c r="E4662" s="72" t="s">
        <v>235</v>
      </c>
      <c r="F4662" s="72" t="s">
        <v>235</v>
      </c>
      <c r="G4662" s="72" t="s">
        <v>298</v>
      </c>
    </row>
    <row r="4663" spans="1:7">
      <c r="A4663" s="72" t="s">
        <v>4882</v>
      </c>
      <c r="D4663" s="72" t="s">
        <v>4945</v>
      </c>
      <c r="E4663" s="72" t="s">
        <v>235</v>
      </c>
      <c r="F4663" s="72" t="s">
        <v>235</v>
      </c>
      <c r="G4663" s="72" t="s">
        <v>298</v>
      </c>
    </row>
    <row r="4664" spans="1:7">
      <c r="A4664" s="72" t="s">
        <v>4882</v>
      </c>
      <c r="D4664" s="72" t="s">
        <v>4946</v>
      </c>
      <c r="E4664" s="72" t="s">
        <v>235</v>
      </c>
      <c r="F4664" s="72" t="s">
        <v>235</v>
      </c>
      <c r="G4664" s="72" t="s">
        <v>298</v>
      </c>
    </row>
    <row r="4665" spans="1:7">
      <c r="A4665" s="72" t="s">
        <v>4882</v>
      </c>
      <c r="D4665" s="72" t="s">
        <v>4947</v>
      </c>
      <c r="E4665" s="72" t="s">
        <v>235</v>
      </c>
      <c r="F4665" s="72" t="s">
        <v>235</v>
      </c>
      <c r="G4665" s="72" t="s">
        <v>298</v>
      </c>
    </row>
    <row r="4666" spans="1:7">
      <c r="A4666" s="72" t="s">
        <v>4882</v>
      </c>
      <c r="D4666" s="72" t="s">
        <v>4948</v>
      </c>
      <c r="E4666" s="72" t="s">
        <v>235</v>
      </c>
      <c r="F4666" s="72" t="s">
        <v>235</v>
      </c>
      <c r="G4666" s="72" t="s">
        <v>298</v>
      </c>
    </row>
    <row r="4667" spans="1:7">
      <c r="A4667" s="72" t="s">
        <v>4882</v>
      </c>
      <c r="D4667" s="72" t="s">
        <v>4949</v>
      </c>
      <c r="E4667" s="72" t="s">
        <v>235</v>
      </c>
      <c r="F4667" s="72" t="s">
        <v>235</v>
      </c>
      <c r="G4667" s="72" t="s">
        <v>298</v>
      </c>
    </row>
    <row r="4668" spans="1:7">
      <c r="A4668" s="72" t="s">
        <v>4882</v>
      </c>
      <c r="D4668" s="72" t="s">
        <v>4950</v>
      </c>
      <c r="E4668" s="72" t="s">
        <v>235</v>
      </c>
      <c r="F4668" s="72" t="s">
        <v>235</v>
      </c>
      <c r="G4668" s="72" t="s">
        <v>237</v>
      </c>
    </row>
    <row r="4669" spans="1:7">
      <c r="A4669" s="72" t="s">
        <v>4882</v>
      </c>
      <c r="D4669" s="72" t="s">
        <v>4951</v>
      </c>
      <c r="E4669" s="72">
        <v>25.5</v>
      </c>
      <c r="F4669" s="72">
        <v>30.5</v>
      </c>
      <c r="G4669" s="72" t="s">
        <v>242</v>
      </c>
    </row>
    <row r="4670" spans="1:7">
      <c r="A4670" s="72" t="s">
        <v>4882</v>
      </c>
      <c r="D4670" s="72" t="s">
        <v>4952</v>
      </c>
      <c r="E4670" s="72" t="s">
        <v>235</v>
      </c>
      <c r="F4670" s="72" t="s">
        <v>235</v>
      </c>
      <c r="G4670" s="72" t="s">
        <v>237</v>
      </c>
    </row>
    <row r="4671" spans="1:7">
      <c r="A4671" s="72" t="s">
        <v>4882</v>
      </c>
      <c r="D4671" s="72" t="s">
        <v>4953</v>
      </c>
      <c r="E4671" s="72">
        <v>26.5</v>
      </c>
      <c r="F4671" s="72">
        <v>31.5</v>
      </c>
      <c r="G4671" s="72" t="s">
        <v>242</v>
      </c>
    </row>
    <row r="4672" spans="1:7">
      <c r="A4672" s="72" t="s">
        <v>4882</v>
      </c>
      <c r="D4672" s="72" t="s">
        <v>4954</v>
      </c>
      <c r="E4672" s="72" t="s">
        <v>235</v>
      </c>
      <c r="F4672" s="72" t="s">
        <v>235</v>
      </c>
      <c r="G4672" s="72" t="s">
        <v>298</v>
      </c>
    </row>
    <row r="4673" spans="1:7">
      <c r="A4673" s="72" t="s">
        <v>4882</v>
      </c>
      <c r="D4673" s="72" t="s">
        <v>4955</v>
      </c>
      <c r="E4673" s="72" t="s">
        <v>235</v>
      </c>
      <c r="F4673" s="72" t="s">
        <v>235</v>
      </c>
      <c r="G4673" s="72" t="s">
        <v>298</v>
      </c>
    </row>
    <row r="4674" spans="1:7">
      <c r="A4674" s="72" t="s">
        <v>4882</v>
      </c>
      <c r="D4674" s="72" t="s">
        <v>4956</v>
      </c>
      <c r="E4674" s="72" t="s">
        <v>235</v>
      </c>
      <c r="F4674" s="72" t="s">
        <v>235</v>
      </c>
      <c r="G4674" s="72" t="s">
        <v>298</v>
      </c>
    </row>
    <row r="4675" spans="1:7">
      <c r="A4675" s="72" t="s">
        <v>4882</v>
      </c>
      <c r="D4675" s="72" t="s">
        <v>4957</v>
      </c>
      <c r="E4675" s="72" t="s">
        <v>235</v>
      </c>
      <c r="F4675" s="72" t="s">
        <v>235</v>
      </c>
      <c r="G4675" s="72" t="s">
        <v>298</v>
      </c>
    </row>
    <row r="4676" spans="1:7">
      <c r="A4676" s="72" t="s">
        <v>4882</v>
      </c>
      <c r="D4676" s="72" t="s">
        <v>4958</v>
      </c>
      <c r="E4676" s="72" t="s">
        <v>235</v>
      </c>
      <c r="F4676" s="72" t="s">
        <v>235</v>
      </c>
      <c r="G4676" s="72" t="s">
        <v>298</v>
      </c>
    </row>
    <row r="4677" spans="1:7">
      <c r="A4677" s="72" t="s">
        <v>4882</v>
      </c>
      <c r="D4677" s="72" t="s">
        <v>4959</v>
      </c>
      <c r="E4677" s="72" t="s">
        <v>235</v>
      </c>
      <c r="F4677" s="72" t="s">
        <v>235</v>
      </c>
      <c r="G4677" s="72" t="s">
        <v>298</v>
      </c>
    </row>
    <row r="4678" spans="1:7">
      <c r="A4678" s="72" t="s">
        <v>4882</v>
      </c>
      <c r="D4678" s="72" t="s">
        <v>4960</v>
      </c>
      <c r="E4678" s="72" t="s">
        <v>235</v>
      </c>
      <c r="F4678" s="72" t="s">
        <v>235</v>
      </c>
      <c r="G4678" s="72" t="s">
        <v>237</v>
      </c>
    </row>
    <row r="4679" spans="1:7">
      <c r="A4679" s="72" t="s">
        <v>4882</v>
      </c>
      <c r="D4679" s="72" t="s">
        <v>4961</v>
      </c>
      <c r="E4679" s="72">
        <v>23.5</v>
      </c>
      <c r="F4679" s="72">
        <v>30.5</v>
      </c>
      <c r="G4679" s="72" t="s">
        <v>242</v>
      </c>
    </row>
    <row r="4680" spans="1:7">
      <c r="A4680" s="72" t="s">
        <v>4882</v>
      </c>
      <c r="D4680" s="72" t="s">
        <v>4962</v>
      </c>
      <c r="E4680" s="72" t="s">
        <v>235</v>
      </c>
      <c r="F4680" s="72" t="s">
        <v>235</v>
      </c>
      <c r="G4680" s="72" t="s">
        <v>237</v>
      </c>
    </row>
    <row r="4681" spans="1:7">
      <c r="A4681" s="72" t="s">
        <v>4882</v>
      </c>
      <c r="D4681" s="72" t="s">
        <v>4963</v>
      </c>
      <c r="E4681" s="72">
        <v>25.5</v>
      </c>
      <c r="F4681" s="72">
        <v>30.5</v>
      </c>
      <c r="G4681" s="72" t="s">
        <v>242</v>
      </c>
    </row>
    <row r="4682" spans="1:7">
      <c r="A4682" s="72" t="s">
        <v>4882</v>
      </c>
      <c r="D4682" s="72" t="s">
        <v>4964</v>
      </c>
      <c r="E4682" s="72" t="s">
        <v>235</v>
      </c>
      <c r="F4682" s="72" t="s">
        <v>235</v>
      </c>
      <c r="G4682" s="72" t="s">
        <v>298</v>
      </c>
    </row>
    <row r="4683" spans="1:7">
      <c r="A4683" s="72" t="s">
        <v>4882</v>
      </c>
      <c r="D4683" s="72" t="s">
        <v>4965</v>
      </c>
      <c r="E4683" s="72" t="s">
        <v>235</v>
      </c>
      <c r="F4683" s="72" t="s">
        <v>235</v>
      </c>
      <c r="G4683" s="72" t="s">
        <v>298</v>
      </c>
    </row>
    <row r="4684" spans="1:7">
      <c r="A4684" s="72" t="s">
        <v>4882</v>
      </c>
      <c r="D4684" s="72" t="s">
        <v>4966</v>
      </c>
      <c r="E4684" s="72" t="s">
        <v>235</v>
      </c>
      <c r="F4684" s="72" t="s">
        <v>235</v>
      </c>
      <c r="G4684" s="72" t="s">
        <v>298</v>
      </c>
    </row>
    <row r="4685" spans="1:7">
      <c r="A4685" s="72" t="s">
        <v>4882</v>
      </c>
      <c r="D4685" s="72" t="s">
        <v>4967</v>
      </c>
      <c r="E4685" s="72" t="s">
        <v>235</v>
      </c>
      <c r="F4685" s="72" t="s">
        <v>235</v>
      </c>
      <c r="G4685" s="72" t="s">
        <v>298</v>
      </c>
    </row>
    <row r="4686" spans="1:7">
      <c r="A4686" s="72" t="s">
        <v>4882</v>
      </c>
      <c r="D4686" s="72" t="s">
        <v>4968</v>
      </c>
      <c r="E4686" s="72" t="s">
        <v>235</v>
      </c>
      <c r="F4686" s="72" t="s">
        <v>235</v>
      </c>
      <c r="G4686" s="72" t="s">
        <v>298</v>
      </c>
    </row>
    <row r="4687" spans="1:7">
      <c r="A4687" s="72" t="s">
        <v>4882</v>
      </c>
      <c r="D4687" s="72" t="s">
        <v>4969</v>
      </c>
      <c r="E4687" s="72" t="s">
        <v>235</v>
      </c>
      <c r="F4687" s="72" t="s">
        <v>235</v>
      </c>
      <c r="G4687" s="72" t="s">
        <v>298</v>
      </c>
    </row>
    <row r="4688" spans="1:7">
      <c r="A4688" s="72" t="s">
        <v>4882</v>
      </c>
      <c r="D4688" s="72" t="s">
        <v>4970</v>
      </c>
      <c r="E4688" s="72" t="s">
        <v>235</v>
      </c>
      <c r="F4688" s="72" t="s">
        <v>235</v>
      </c>
      <c r="G4688" s="72" t="s">
        <v>237</v>
      </c>
    </row>
    <row r="4689" spans="1:7">
      <c r="A4689" s="72" t="s">
        <v>4882</v>
      </c>
      <c r="D4689" s="72" t="s">
        <v>4971</v>
      </c>
      <c r="E4689" s="72" t="s">
        <v>235</v>
      </c>
      <c r="F4689" s="72" t="s">
        <v>235</v>
      </c>
      <c r="G4689" s="72" t="s">
        <v>242</v>
      </c>
    </row>
    <row r="4690" spans="1:7">
      <c r="A4690" s="72" t="s">
        <v>4882</v>
      </c>
      <c r="D4690" s="72" t="s">
        <v>4972</v>
      </c>
      <c r="E4690" s="72" t="s">
        <v>235</v>
      </c>
      <c r="F4690" s="72" t="s">
        <v>235</v>
      </c>
      <c r="G4690" s="72" t="s">
        <v>237</v>
      </c>
    </row>
    <row r="4691" spans="1:7">
      <c r="A4691" s="72" t="s">
        <v>4882</v>
      </c>
      <c r="D4691" s="72" t="s">
        <v>4973</v>
      </c>
      <c r="E4691" s="72">
        <v>42.5</v>
      </c>
      <c r="F4691" s="72">
        <v>50.5</v>
      </c>
      <c r="G4691" s="72" t="s">
        <v>242</v>
      </c>
    </row>
    <row r="4692" spans="1:7">
      <c r="A4692" s="72" t="s">
        <v>4882</v>
      </c>
      <c r="D4692" s="72" t="s">
        <v>4974</v>
      </c>
      <c r="E4692" s="72" t="s">
        <v>235</v>
      </c>
      <c r="F4692" s="72" t="s">
        <v>235</v>
      </c>
      <c r="G4692" s="72" t="s">
        <v>237</v>
      </c>
    </row>
    <row r="4693" spans="1:7">
      <c r="A4693" s="72" t="s">
        <v>4882</v>
      </c>
      <c r="D4693" s="72" t="s">
        <v>4975</v>
      </c>
      <c r="E4693" s="72">
        <v>48.5</v>
      </c>
      <c r="F4693" s="72">
        <v>56.5</v>
      </c>
      <c r="G4693" s="72" t="s">
        <v>242</v>
      </c>
    </row>
    <row r="4694" spans="1:7">
      <c r="A4694" s="72" t="s">
        <v>4882</v>
      </c>
      <c r="D4694" s="72" t="s">
        <v>4976</v>
      </c>
      <c r="E4694" s="72" t="s">
        <v>235</v>
      </c>
      <c r="F4694" s="72" t="s">
        <v>235</v>
      </c>
      <c r="G4694" s="72" t="s">
        <v>298</v>
      </c>
    </row>
    <row r="4695" spans="1:7">
      <c r="A4695" s="72" t="s">
        <v>4882</v>
      </c>
      <c r="D4695" s="72" t="s">
        <v>4977</v>
      </c>
      <c r="E4695" s="72" t="s">
        <v>235</v>
      </c>
      <c r="F4695" s="72" t="s">
        <v>235</v>
      </c>
      <c r="G4695" s="72" t="s">
        <v>298</v>
      </c>
    </row>
    <row r="4696" spans="1:7">
      <c r="A4696" s="72" t="s">
        <v>4882</v>
      </c>
      <c r="D4696" s="72" t="s">
        <v>4978</v>
      </c>
      <c r="E4696" s="72" t="s">
        <v>235</v>
      </c>
      <c r="F4696" s="72" t="s">
        <v>235</v>
      </c>
      <c r="G4696" s="72" t="s">
        <v>298</v>
      </c>
    </row>
    <row r="4697" spans="1:7">
      <c r="A4697" s="72" t="s">
        <v>4882</v>
      </c>
      <c r="D4697" s="72" t="s">
        <v>4979</v>
      </c>
      <c r="E4697" s="72" t="s">
        <v>235</v>
      </c>
      <c r="F4697" s="72" t="s">
        <v>235</v>
      </c>
      <c r="G4697" s="72" t="s">
        <v>298</v>
      </c>
    </row>
    <row r="4698" spans="1:7">
      <c r="A4698" s="72" t="s">
        <v>4882</v>
      </c>
      <c r="D4698" s="72" t="s">
        <v>4980</v>
      </c>
      <c r="E4698" s="72" t="s">
        <v>235</v>
      </c>
      <c r="F4698" s="72" t="s">
        <v>235</v>
      </c>
      <c r="G4698" s="72" t="s">
        <v>298</v>
      </c>
    </row>
    <row r="4699" spans="1:7">
      <c r="A4699" s="72" t="s">
        <v>4882</v>
      </c>
      <c r="D4699" s="72" t="s">
        <v>4981</v>
      </c>
      <c r="E4699" s="72" t="s">
        <v>235</v>
      </c>
      <c r="F4699" s="72" t="s">
        <v>235</v>
      </c>
      <c r="G4699" s="72" t="s">
        <v>298</v>
      </c>
    </row>
    <row r="4700" spans="1:7">
      <c r="A4700" s="72" t="s">
        <v>4882</v>
      </c>
      <c r="D4700" s="72" t="s">
        <v>4982</v>
      </c>
      <c r="E4700" s="72" t="s">
        <v>235</v>
      </c>
      <c r="F4700" s="72" t="s">
        <v>235</v>
      </c>
      <c r="G4700" s="72" t="s">
        <v>237</v>
      </c>
    </row>
    <row r="4701" spans="1:7">
      <c r="A4701" s="72" t="s">
        <v>4882</v>
      </c>
      <c r="D4701" s="72" t="s">
        <v>4983</v>
      </c>
      <c r="E4701" s="72">
        <v>42.5</v>
      </c>
      <c r="F4701" s="72">
        <v>49.5</v>
      </c>
      <c r="G4701" s="72" t="s">
        <v>242</v>
      </c>
    </row>
    <row r="4702" spans="1:7">
      <c r="A4702" s="72" t="s">
        <v>4882</v>
      </c>
      <c r="D4702" s="72" t="s">
        <v>4984</v>
      </c>
      <c r="E4702" s="72" t="s">
        <v>235</v>
      </c>
      <c r="F4702" s="72" t="s">
        <v>235</v>
      </c>
      <c r="G4702" s="72" t="s">
        <v>237</v>
      </c>
    </row>
    <row r="4703" spans="1:7">
      <c r="A4703" s="72" t="s">
        <v>4882</v>
      </c>
      <c r="D4703" s="72" t="s">
        <v>4985</v>
      </c>
      <c r="E4703" s="72">
        <v>46</v>
      </c>
      <c r="F4703" s="72">
        <v>52.5</v>
      </c>
      <c r="G4703" s="72" t="s">
        <v>242</v>
      </c>
    </row>
    <row r="4704" spans="1:7">
      <c r="A4704" s="72" t="s">
        <v>4882</v>
      </c>
      <c r="D4704" s="72" t="s">
        <v>4986</v>
      </c>
      <c r="E4704" s="72" t="s">
        <v>235</v>
      </c>
      <c r="F4704" s="72" t="s">
        <v>235</v>
      </c>
      <c r="G4704" s="72" t="s">
        <v>298</v>
      </c>
    </row>
    <row r="4705" spans="1:7">
      <c r="A4705" s="72" t="s">
        <v>4882</v>
      </c>
      <c r="D4705" s="72" t="s">
        <v>4987</v>
      </c>
      <c r="E4705" s="72" t="s">
        <v>235</v>
      </c>
      <c r="F4705" s="72" t="s">
        <v>235</v>
      </c>
      <c r="G4705" s="72" t="s">
        <v>298</v>
      </c>
    </row>
    <row r="4706" spans="1:7">
      <c r="A4706" s="72" t="s">
        <v>4882</v>
      </c>
      <c r="D4706" s="72" t="s">
        <v>4988</v>
      </c>
      <c r="E4706" s="72" t="s">
        <v>235</v>
      </c>
      <c r="F4706" s="72" t="s">
        <v>235</v>
      </c>
      <c r="G4706" s="72" t="s">
        <v>298</v>
      </c>
    </row>
    <row r="4707" spans="1:7">
      <c r="A4707" s="72" t="s">
        <v>4882</v>
      </c>
      <c r="D4707" s="72" t="s">
        <v>4989</v>
      </c>
      <c r="E4707" s="72" t="s">
        <v>235</v>
      </c>
      <c r="F4707" s="72" t="s">
        <v>235</v>
      </c>
      <c r="G4707" s="72" t="s">
        <v>298</v>
      </c>
    </row>
    <row r="4708" spans="1:7">
      <c r="A4708" s="72" t="s">
        <v>4882</v>
      </c>
      <c r="D4708" s="72" t="s">
        <v>4990</v>
      </c>
      <c r="E4708" s="72" t="s">
        <v>235</v>
      </c>
      <c r="F4708" s="72" t="s">
        <v>235</v>
      </c>
      <c r="G4708" s="72" t="s">
        <v>298</v>
      </c>
    </row>
    <row r="4709" spans="1:7">
      <c r="A4709" s="72" t="s">
        <v>4882</v>
      </c>
      <c r="D4709" s="72" t="s">
        <v>4991</v>
      </c>
      <c r="E4709" s="72" t="s">
        <v>235</v>
      </c>
      <c r="F4709" s="72" t="s">
        <v>235</v>
      </c>
      <c r="G4709" s="72" t="s">
        <v>298</v>
      </c>
    </row>
    <row r="4710" spans="1:7">
      <c r="A4710" s="72" t="s">
        <v>4882</v>
      </c>
      <c r="D4710" s="72" t="s">
        <v>4992</v>
      </c>
      <c r="E4710" s="72" t="s">
        <v>235</v>
      </c>
      <c r="F4710" s="72" t="s">
        <v>235</v>
      </c>
      <c r="G4710" s="72" t="s">
        <v>237</v>
      </c>
    </row>
    <row r="4711" spans="1:7">
      <c r="A4711" s="72" t="s">
        <v>4882</v>
      </c>
      <c r="D4711" s="72" t="s">
        <v>4993</v>
      </c>
      <c r="E4711" s="72">
        <v>41.5</v>
      </c>
      <c r="F4711" s="72">
        <v>48.5</v>
      </c>
      <c r="G4711" s="72" t="s">
        <v>242</v>
      </c>
    </row>
    <row r="4712" spans="1:7">
      <c r="A4712" s="72" t="s">
        <v>4882</v>
      </c>
      <c r="D4712" s="72" t="s">
        <v>4994</v>
      </c>
      <c r="E4712" s="72" t="s">
        <v>235</v>
      </c>
      <c r="F4712" s="72" t="s">
        <v>235</v>
      </c>
      <c r="G4712" s="72" t="s">
        <v>237</v>
      </c>
    </row>
    <row r="4713" spans="1:7">
      <c r="A4713" s="72" t="s">
        <v>4882</v>
      </c>
      <c r="D4713" s="72" t="s">
        <v>4995</v>
      </c>
      <c r="E4713" s="72">
        <v>43.5</v>
      </c>
      <c r="F4713" s="72">
        <v>50.5</v>
      </c>
      <c r="G4713" s="72" t="s">
        <v>242</v>
      </c>
    </row>
    <row r="4714" spans="1:7">
      <c r="A4714" s="72" t="s">
        <v>4882</v>
      </c>
      <c r="D4714" s="72" t="s">
        <v>4996</v>
      </c>
      <c r="E4714" s="72" t="s">
        <v>235</v>
      </c>
      <c r="F4714" s="72" t="s">
        <v>235</v>
      </c>
      <c r="G4714" s="72" t="s">
        <v>298</v>
      </c>
    </row>
    <row r="4715" spans="1:7">
      <c r="A4715" s="72" t="s">
        <v>4882</v>
      </c>
      <c r="D4715" s="72" t="s">
        <v>4997</v>
      </c>
      <c r="E4715" s="72" t="s">
        <v>235</v>
      </c>
      <c r="F4715" s="72" t="s">
        <v>235</v>
      </c>
      <c r="G4715" s="72" t="s">
        <v>298</v>
      </c>
    </row>
    <row r="4716" spans="1:7">
      <c r="A4716" s="72" t="s">
        <v>4882</v>
      </c>
      <c r="D4716" s="72" t="s">
        <v>4998</v>
      </c>
      <c r="E4716" s="72" t="s">
        <v>235</v>
      </c>
      <c r="F4716" s="72" t="s">
        <v>235</v>
      </c>
      <c r="G4716" s="72" t="s">
        <v>298</v>
      </c>
    </row>
    <row r="4717" spans="1:7">
      <c r="A4717" s="72" t="s">
        <v>4882</v>
      </c>
      <c r="D4717" s="72" t="s">
        <v>4999</v>
      </c>
      <c r="E4717" s="72" t="s">
        <v>235</v>
      </c>
      <c r="F4717" s="72" t="s">
        <v>235</v>
      </c>
      <c r="G4717" s="72" t="s">
        <v>298</v>
      </c>
    </row>
    <row r="4718" spans="1:7">
      <c r="A4718" s="72" t="s">
        <v>4882</v>
      </c>
      <c r="D4718" s="72" t="s">
        <v>5000</v>
      </c>
      <c r="E4718" s="72" t="s">
        <v>235</v>
      </c>
      <c r="F4718" s="72" t="s">
        <v>235</v>
      </c>
      <c r="G4718" s="72" t="s">
        <v>298</v>
      </c>
    </row>
    <row r="4719" spans="1:7">
      <c r="A4719" s="72" t="s">
        <v>4882</v>
      </c>
      <c r="D4719" s="72" t="s">
        <v>5001</v>
      </c>
      <c r="E4719" s="72" t="s">
        <v>235</v>
      </c>
      <c r="F4719" s="72" t="s">
        <v>235</v>
      </c>
      <c r="G4719" s="72" t="s">
        <v>298</v>
      </c>
    </row>
    <row r="4720" spans="1:7">
      <c r="A4720" s="72" t="s">
        <v>4882</v>
      </c>
      <c r="D4720" s="72" t="s">
        <v>5002</v>
      </c>
      <c r="E4720" s="72" t="s">
        <v>235</v>
      </c>
      <c r="F4720" s="72" t="s">
        <v>235</v>
      </c>
      <c r="G4720" s="72" t="s">
        <v>237</v>
      </c>
    </row>
    <row r="4721" spans="1:7">
      <c r="A4721" s="72" t="s">
        <v>4882</v>
      </c>
      <c r="D4721" s="72" t="s">
        <v>5003</v>
      </c>
      <c r="E4721" s="72">
        <v>41.5</v>
      </c>
      <c r="F4721" s="72">
        <v>48.5</v>
      </c>
      <c r="G4721" s="72" t="s">
        <v>242</v>
      </c>
    </row>
    <row r="4722" spans="1:7">
      <c r="A4722" s="72" t="s">
        <v>4882</v>
      </c>
      <c r="D4722" s="72" t="s">
        <v>5004</v>
      </c>
      <c r="E4722" s="72" t="s">
        <v>235</v>
      </c>
      <c r="F4722" s="72" t="s">
        <v>235</v>
      </c>
      <c r="G4722" s="72" t="s">
        <v>237</v>
      </c>
    </row>
    <row r="4723" spans="1:7">
      <c r="A4723" s="72" t="s">
        <v>4882</v>
      </c>
      <c r="D4723" s="72" t="s">
        <v>5005</v>
      </c>
      <c r="E4723" s="72">
        <v>42.5</v>
      </c>
      <c r="F4723" s="72">
        <v>49.5</v>
      </c>
      <c r="G4723" s="72" t="s">
        <v>242</v>
      </c>
    </row>
    <row r="4724" spans="1:7">
      <c r="A4724" s="72" t="s">
        <v>4882</v>
      </c>
      <c r="D4724" s="72" t="s">
        <v>5006</v>
      </c>
      <c r="E4724" s="72" t="s">
        <v>235</v>
      </c>
      <c r="F4724" s="72" t="s">
        <v>235</v>
      </c>
      <c r="G4724" s="72" t="s">
        <v>298</v>
      </c>
    </row>
    <row r="4725" spans="1:7">
      <c r="A4725" s="72" t="s">
        <v>4882</v>
      </c>
      <c r="D4725" s="72" t="s">
        <v>5007</v>
      </c>
      <c r="E4725" s="72" t="s">
        <v>235</v>
      </c>
      <c r="F4725" s="72" t="s">
        <v>235</v>
      </c>
      <c r="G4725" s="72" t="s">
        <v>298</v>
      </c>
    </row>
    <row r="4726" spans="1:7">
      <c r="A4726" s="72" t="s">
        <v>4882</v>
      </c>
      <c r="D4726" s="72" t="s">
        <v>5008</v>
      </c>
      <c r="E4726" s="72" t="s">
        <v>235</v>
      </c>
      <c r="F4726" s="72" t="s">
        <v>235</v>
      </c>
      <c r="G4726" s="72" t="s">
        <v>298</v>
      </c>
    </row>
    <row r="4727" spans="1:7">
      <c r="A4727" s="72" t="s">
        <v>4882</v>
      </c>
      <c r="D4727" s="72" t="s">
        <v>5009</v>
      </c>
      <c r="E4727" s="72" t="s">
        <v>235</v>
      </c>
      <c r="F4727" s="72" t="s">
        <v>235</v>
      </c>
      <c r="G4727" s="72" t="s">
        <v>298</v>
      </c>
    </row>
    <row r="4728" spans="1:7">
      <c r="A4728" s="72" t="s">
        <v>4882</v>
      </c>
      <c r="D4728" s="72" t="s">
        <v>5010</v>
      </c>
      <c r="E4728" s="72" t="s">
        <v>235</v>
      </c>
      <c r="F4728" s="72" t="s">
        <v>235</v>
      </c>
      <c r="G4728" s="72" t="s">
        <v>298</v>
      </c>
    </row>
    <row r="4729" spans="1:7">
      <c r="A4729" s="72" t="s">
        <v>4882</v>
      </c>
      <c r="D4729" s="72" t="s">
        <v>5011</v>
      </c>
      <c r="E4729" s="72" t="s">
        <v>235</v>
      </c>
      <c r="F4729" s="72" t="s">
        <v>235</v>
      </c>
      <c r="G4729" s="72" t="s">
        <v>298</v>
      </c>
    </row>
    <row r="4730" spans="1:7">
      <c r="A4730" s="72" t="s">
        <v>4882</v>
      </c>
      <c r="D4730" s="72" t="s">
        <v>5012</v>
      </c>
      <c r="E4730" s="72" t="s">
        <v>235</v>
      </c>
      <c r="F4730" s="72" t="s">
        <v>235</v>
      </c>
      <c r="G4730" s="72" t="s">
        <v>237</v>
      </c>
    </row>
    <row r="4731" spans="1:7">
      <c r="A4731" s="72" t="s">
        <v>4882</v>
      </c>
      <c r="D4731" s="72" t="s">
        <v>5013</v>
      </c>
      <c r="E4731" s="72">
        <v>41.5</v>
      </c>
      <c r="F4731" s="72">
        <v>48.5</v>
      </c>
      <c r="G4731" s="72" t="s">
        <v>242</v>
      </c>
    </row>
    <row r="4732" spans="1:7">
      <c r="A4732" s="72" t="s">
        <v>4882</v>
      </c>
      <c r="D4732" s="72" t="s">
        <v>5014</v>
      </c>
      <c r="E4732" s="72" t="s">
        <v>235</v>
      </c>
      <c r="F4732" s="72" t="s">
        <v>235</v>
      </c>
      <c r="G4732" s="72" t="s">
        <v>237</v>
      </c>
    </row>
    <row r="4733" spans="1:7">
      <c r="A4733" s="72" t="s">
        <v>4882</v>
      </c>
      <c r="D4733" s="72" t="s">
        <v>5015</v>
      </c>
      <c r="E4733" s="72">
        <v>42.5</v>
      </c>
      <c r="F4733" s="72">
        <v>49.5</v>
      </c>
      <c r="G4733" s="72" t="s">
        <v>242</v>
      </c>
    </row>
    <row r="4734" spans="1:7">
      <c r="A4734" s="72" t="s">
        <v>4882</v>
      </c>
      <c r="D4734" s="72" t="s">
        <v>5016</v>
      </c>
      <c r="E4734" s="72" t="s">
        <v>235</v>
      </c>
      <c r="F4734" s="72" t="s">
        <v>235</v>
      </c>
      <c r="G4734" s="72" t="s">
        <v>298</v>
      </c>
    </row>
    <row r="4735" spans="1:7">
      <c r="A4735" s="72" t="s">
        <v>4882</v>
      </c>
      <c r="D4735" s="72" t="s">
        <v>5017</v>
      </c>
      <c r="E4735" s="72" t="s">
        <v>235</v>
      </c>
      <c r="F4735" s="72" t="s">
        <v>235</v>
      </c>
      <c r="G4735" s="72" t="s">
        <v>298</v>
      </c>
    </row>
    <row r="4736" spans="1:7">
      <c r="A4736" s="72" t="s">
        <v>4882</v>
      </c>
      <c r="D4736" s="72" t="s">
        <v>5018</v>
      </c>
      <c r="E4736" s="72" t="s">
        <v>235</v>
      </c>
      <c r="F4736" s="72" t="s">
        <v>235</v>
      </c>
      <c r="G4736" s="72" t="s">
        <v>298</v>
      </c>
    </row>
    <row r="4737" spans="1:7">
      <c r="A4737" s="72" t="s">
        <v>4882</v>
      </c>
      <c r="D4737" s="72" t="s">
        <v>5019</v>
      </c>
      <c r="E4737" s="72" t="s">
        <v>235</v>
      </c>
      <c r="F4737" s="72" t="s">
        <v>235</v>
      </c>
      <c r="G4737" s="72" t="s">
        <v>298</v>
      </c>
    </row>
    <row r="4738" spans="1:7">
      <c r="A4738" s="72" t="s">
        <v>4882</v>
      </c>
      <c r="D4738" s="72" t="s">
        <v>5020</v>
      </c>
      <c r="E4738" s="72" t="s">
        <v>235</v>
      </c>
      <c r="F4738" s="72" t="s">
        <v>235</v>
      </c>
      <c r="G4738" s="72" t="s">
        <v>298</v>
      </c>
    </row>
    <row r="4739" spans="1:7">
      <c r="A4739" s="72" t="s">
        <v>4882</v>
      </c>
      <c r="D4739" s="72" t="s">
        <v>5021</v>
      </c>
      <c r="E4739" s="72" t="s">
        <v>235</v>
      </c>
      <c r="F4739" s="72" t="s">
        <v>235</v>
      </c>
      <c r="G4739" s="72" t="s">
        <v>298</v>
      </c>
    </row>
    <row r="4740" spans="1:7">
      <c r="A4740" s="72" t="s">
        <v>4882</v>
      </c>
      <c r="D4740" s="72" t="s">
        <v>5022</v>
      </c>
      <c r="E4740" s="72" t="s">
        <v>235</v>
      </c>
      <c r="F4740" s="72" t="s">
        <v>235</v>
      </c>
      <c r="G4740" s="72" t="s">
        <v>237</v>
      </c>
    </row>
    <row r="4741" spans="1:7">
      <c r="A4741" s="72" t="s">
        <v>4882</v>
      </c>
      <c r="D4741" s="72" t="s">
        <v>5023</v>
      </c>
      <c r="E4741" s="72">
        <v>40.5</v>
      </c>
      <c r="F4741" s="72">
        <v>48.5</v>
      </c>
      <c r="G4741" s="72" t="s">
        <v>242</v>
      </c>
    </row>
    <row r="4742" spans="1:7">
      <c r="A4742" s="72" t="s">
        <v>4882</v>
      </c>
      <c r="D4742" s="72" t="s">
        <v>5024</v>
      </c>
      <c r="E4742" s="72" t="s">
        <v>235</v>
      </c>
      <c r="F4742" s="72" t="s">
        <v>235</v>
      </c>
      <c r="G4742" s="72" t="s">
        <v>237</v>
      </c>
    </row>
    <row r="4743" spans="1:7">
      <c r="A4743" s="72" t="s">
        <v>4882</v>
      </c>
      <c r="D4743" s="72" t="s">
        <v>5025</v>
      </c>
      <c r="E4743" s="72">
        <v>41.5</v>
      </c>
      <c r="F4743" s="72">
        <v>48.5</v>
      </c>
      <c r="G4743" s="72" t="s">
        <v>242</v>
      </c>
    </row>
    <row r="4744" spans="1:7">
      <c r="A4744" s="72" t="s">
        <v>4882</v>
      </c>
      <c r="D4744" s="72" t="s">
        <v>5026</v>
      </c>
      <c r="E4744" s="72" t="s">
        <v>235</v>
      </c>
      <c r="F4744" s="72" t="s">
        <v>235</v>
      </c>
      <c r="G4744" s="72" t="s">
        <v>298</v>
      </c>
    </row>
    <row r="4745" spans="1:7">
      <c r="A4745" s="72" t="s">
        <v>4882</v>
      </c>
      <c r="D4745" s="72" t="s">
        <v>5027</v>
      </c>
      <c r="E4745" s="72" t="s">
        <v>235</v>
      </c>
      <c r="F4745" s="72" t="s">
        <v>235</v>
      </c>
      <c r="G4745" s="72" t="s">
        <v>298</v>
      </c>
    </row>
    <row r="4746" spans="1:7">
      <c r="A4746" s="72" t="s">
        <v>4882</v>
      </c>
      <c r="D4746" s="72" t="s">
        <v>5028</v>
      </c>
      <c r="E4746" s="72" t="s">
        <v>235</v>
      </c>
      <c r="F4746" s="72" t="s">
        <v>235</v>
      </c>
      <c r="G4746" s="72" t="s">
        <v>298</v>
      </c>
    </row>
    <row r="4747" spans="1:7">
      <c r="A4747" s="72" t="s">
        <v>4882</v>
      </c>
      <c r="D4747" s="72" t="s">
        <v>5029</v>
      </c>
      <c r="E4747" s="72" t="s">
        <v>235</v>
      </c>
      <c r="F4747" s="72" t="s">
        <v>235</v>
      </c>
      <c r="G4747" s="72" t="s">
        <v>298</v>
      </c>
    </row>
    <row r="4748" spans="1:7">
      <c r="A4748" s="72" t="s">
        <v>4882</v>
      </c>
      <c r="D4748" s="72" t="s">
        <v>5030</v>
      </c>
      <c r="E4748" s="72" t="s">
        <v>235</v>
      </c>
      <c r="F4748" s="72" t="s">
        <v>235</v>
      </c>
      <c r="G4748" s="72" t="s">
        <v>298</v>
      </c>
    </row>
    <row r="4749" spans="1:7">
      <c r="A4749" s="72" t="s">
        <v>4882</v>
      </c>
      <c r="D4749" s="72" t="s">
        <v>5031</v>
      </c>
      <c r="E4749" s="72" t="s">
        <v>235</v>
      </c>
      <c r="F4749" s="72" t="s">
        <v>235</v>
      </c>
      <c r="G4749" s="72" t="s">
        <v>298</v>
      </c>
    </row>
    <row r="4750" spans="1:7">
      <c r="A4750" s="72" t="s">
        <v>4882</v>
      </c>
      <c r="D4750" s="72" t="s">
        <v>5032</v>
      </c>
      <c r="E4750" s="72" t="s">
        <v>235</v>
      </c>
      <c r="F4750" s="72" t="s">
        <v>235</v>
      </c>
      <c r="G4750" s="72" t="s">
        <v>237</v>
      </c>
    </row>
    <row r="4751" spans="1:7">
      <c r="A4751" s="72" t="s">
        <v>4882</v>
      </c>
      <c r="D4751" s="72" t="s">
        <v>5033</v>
      </c>
      <c r="E4751" s="72" t="s">
        <v>235</v>
      </c>
      <c r="F4751" s="72" t="s">
        <v>235</v>
      </c>
      <c r="G4751" s="72" t="s">
        <v>242</v>
      </c>
    </row>
    <row r="4752" spans="1:7">
      <c r="A4752" s="72" t="s">
        <v>4882</v>
      </c>
      <c r="D4752" s="72" t="s">
        <v>5034</v>
      </c>
      <c r="E4752" s="72" t="s">
        <v>235</v>
      </c>
      <c r="F4752" s="72" t="s">
        <v>235</v>
      </c>
      <c r="G4752" s="72" t="s">
        <v>237</v>
      </c>
    </row>
    <row r="4753" spans="1:7">
      <c r="A4753" s="72" t="s">
        <v>4882</v>
      </c>
      <c r="D4753" s="72" t="s">
        <v>5035</v>
      </c>
      <c r="E4753" s="72">
        <v>45.5</v>
      </c>
      <c r="F4753" s="72">
        <v>55.5</v>
      </c>
      <c r="G4753" s="72" t="s">
        <v>242</v>
      </c>
    </row>
    <row r="4754" spans="1:7">
      <c r="A4754" s="72" t="s">
        <v>4882</v>
      </c>
      <c r="D4754" s="72" t="s">
        <v>5036</v>
      </c>
      <c r="E4754" s="72" t="s">
        <v>235</v>
      </c>
      <c r="F4754" s="72" t="s">
        <v>235</v>
      </c>
      <c r="G4754" s="72" t="s">
        <v>237</v>
      </c>
    </row>
    <row r="4755" spans="1:7">
      <c r="A4755" s="72" t="s">
        <v>4882</v>
      </c>
      <c r="D4755" s="72" t="s">
        <v>5037</v>
      </c>
      <c r="E4755" s="72">
        <v>52.5</v>
      </c>
      <c r="F4755" s="72">
        <v>61.5</v>
      </c>
      <c r="G4755" s="72" t="s">
        <v>242</v>
      </c>
    </row>
    <row r="4756" spans="1:7">
      <c r="A4756" s="72" t="s">
        <v>4882</v>
      </c>
      <c r="D4756" s="72" t="s">
        <v>5038</v>
      </c>
      <c r="E4756" s="72" t="s">
        <v>235</v>
      </c>
      <c r="F4756" s="72" t="s">
        <v>235</v>
      </c>
      <c r="G4756" s="72" t="s">
        <v>298</v>
      </c>
    </row>
    <row r="4757" spans="1:7">
      <c r="A4757" s="72" t="s">
        <v>4882</v>
      </c>
      <c r="D4757" s="72" t="s">
        <v>5039</v>
      </c>
      <c r="E4757" s="72" t="s">
        <v>235</v>
      </c>
      <c r="F4757" s="72" t="s">
        <v>235</v>
      </c>
      <c r="G4757" s="72" t="s">
        <v>298</v>
      </c>
    </row>
    <row r="4758" spans="1:7">
      <c r="A4758" s="72" t="s">
        <v>4882</v>
      </c>
      <c r="D4758" s="72" t="s">
        <v>5040</v>
      </c>
      <c r="E4758" s="72" t="s">
        <v>235</v>
      </c>
      <c r="F4758" s="72" t="s">
        <v>235</v>
      </c>
      <c r="G4758" s="72" t="s">
        <v>298</v>
      </c>
    </row>
    <row r="4759" spans="1:7">
      <c r="A4759" s="72" t="s">
        <v>4882</v>
      </c>
      <c r="D4759" s="72" t="s">
        <v>5041</v>
      </c>
      <c r="E4759" s="72" t="s">
        <v>235</v>
      </c>
      <c r="F4759" s="72" t="s">
        <v>235</v>
      </c>
      <c r="G4759" s="72" t="s">
        <v>298</v>
      </c>
    </row>
    <row r="4760" spans="1:7">
      <c r="A4760" s="72" t="s">
        <v>4882</v>
      </c>
      <c r="D4760" s="72" t="s">
        <v>5042</v>
      </c>
      <c r="E4760" s="72" t="s">
        <v>235</v>
      </c>
      <c r="F4760" s="72" t="s">
        <v>235</v>
      </c>
      <c r="G4760" s="72" t="s">
        <v>298</v>
      </c>
    </row>
    <row r="4761" spans="1:7">
      <c r="A4761" s="72" t="s">
        <v>4882</v>
      </c>
      <c r="D4761" s="72" t="s">
        <v>5043</v>
      </c>
      <c r="E4761" s="72" t="s">
        <v>235</v>
      </c>
      <c r="F4761" s="72" t="s">
        <v>235</v>
      </c>
      <c r="G4761" s="72" t="s">
        <v>298</v>
      </c>
    </row>
    <row r="4762" spans="1:7">
      <c r="A4762" s="72" t="s">
        <v>4882</v>
      </c>
      <c r="D4762" s="72" t="s">
        <v>5044</v>
      </c>
      <c r="E4762" s="72" t="s">
        <v>235</v>
      </c>
      <c r="F4762" s="72" t="s">
        <v>235</v>
      </c>
      <c r="G4762" s="72" t="s">
        <v>237</v>
      </c>
    </row>
    <row r="4763" spans="1:7">
      <c r="A4763" s="72" t="s">
        <v>4882</v>
      </c>
      <c r="D4763" s="72" t="s">
        <v>5045</v>
      </c>
      <c r="E4763" s="72">
        <v>43.5</v>
      </c>
      <c r="F4763" s="72">
        <v>54.5</v>
      </c>
      <c r="G4763" s="72" t="s">
        <v>242</v>
      </c>
    </row>
    <row r="4764" spans="1:7">
      <c r="A4764" s="72" t="s">
        <v>4882</v>
      </c>
      <c r="D4764" s="72" t="s">
        <v>5046</v>
      </c>
      <c r="E4764" s="72" t="s">
        <v>235</v>
      </c>
      <c r="F4764" s="72" t="s">
        <v>235</v>
      </c>
      <c r="G4764" s="72" t="s">
        <v>237</v>
      </c>
    </row>
    <row r="4765" spans="1:7">
      <c r="A4765" s="72" t="s">
        <v>4882</v>
      </c>
      <c r="D4765" s="72" t="s">
        <v>5047</v>
      </c>
      <c r="E4765" s="72">
        <v>48.5</v>
      </c>
      <c r="F4765" s="72">
        <v>58.5</v>
      </c>
      <c r="G4765" s="72" t="s">
        <v>242</v>
      </c>
    </row>
    <row r="4766" spans="1:7">
      <c r="A4766" s="72" t="s">
        <v>4882</v>
      </c>
      <c r="D4766" s="72" t="s">
        <v>5048</v>
      </c>
      <c r="E4766" s="72" t="s">
        <v>235</v>
      </c>
      <c r="F4766" s="72" t="s">
        <v>235</v>
      </c>
      <c r="G4766" s="72" t="s">
        <v>298</v>
      </c>
    </row>
    <row r="4767" spans="1:7">
      <c r="A4767" s="72" t="s">
        <v>4882</v>
      </c>
      <c r="D4767" s="72" t="s">
        <v>5049</v>
      </c>
      <c r="E4767" s="72" t="s">
        <v>235</v>
      </c>
      <c r="F4767" s="72" t="s">
        <v>235</v>
      </c>
      <c r="G4767" s="72" t="s">
        <v>298</v>
      </c>
    </row>
    <row r="4768" spans="1:7">
      <c r="A4768" s="72" t="s">
        <v>4882</v>
      </c>
      <c r="D4768" s="72" t="s">
        <v>5050</v>
      </c>
      <c r="E4768" s="72" t="s">
        <v>235</v>
      </c>
      <c r="F4768" s="72" t="s">
        <v>235</v>
      </c>
      <c r="G4768" s="72" t="s">
        <v>298</v>
      </c>
    </row>
    <row r="4769" spans="1:7">
      <c r="A4769" s="72" t="s">
        <v>4882</v>
      </c>
      <c r="D4769" s="72" t="s">
        <v>5051</v>
      </c>
      <c r="E4769" s="72" t="s">
        <v>235</v>
      </c>
      <c r="F4769" s="72" t="s">
        <v>235</v>
      </c>
      <c r="G4769" s="72" t="s">
        <v>298</v>
      </c>
    </row>
    <row r="4770" spans="1:7">
      <c r="A4770" s="72" t="s">
        <v>4882</v>
      </c>
      <c r="D4770" s="72" t="s">
        <v>5052</v>
      </c>
      <c r="E4770" s="72" t="s">
        <v>235</v>
      </c>
      <c r="F4770" s="72" t="s">
        <v>235</v>
      </c>
      <c r="G4770" s="72" t="s">
        <v>298</v>
      </c>
    </row>
    <row r="4771" spans="1:7">
      <c r="A4771" s="72" t="s">
        <v>4882</v>
      </c>
      <c r="D4771" s="72" t="s">
        <v>5053</v>
      </c>
      <c r="E4771" s="72" t="s">
        <v>235</v>
      </c>
      <c r="F4771" s="72" t="s">
        <v>235</v>
      </c>
      <c r="G4771" s="72" t="s">
        <v>298</v>
      </c>
    </row>
    <row r="4772" spans="1:7">
      <c r="A4772" s="72" t="s">
        <v>4882</v>
      </c>
      <c r="D4772" s="72" t="s">
        <v>5054</v>
      </c>
      <c r="E4772" s="72" t="s">
        <v>235</v>
      </c>
      <c r="F4772" s="72" t="s">
        <v>235</v>
      </c>
      <c r="G4772" s="72" t="s">
        <v>237</v>
      </c>
    </row>
    <row r="4773" spans="1:7">
      <c r="A4773" s="72" t="s">
        <v>4882</v>
      </c>
      <c r="D4773" s="72" t="s">
        <v>5055</v>
      </c>
      <c r="E4773" s="72">
        <v>42.5</v>
      </c>
      <c r="F4773" s="72">
        <v>53.5</v>
      </c>
      <c r="G4773" s="72" t="s">
        <v>242</v>
      </c>
    </row>
    <row r="4774" spans="1:7">
      <c r="A4774" s="72" t="s">
        <v>4882</v>
      </c>
      <c r="D4774" s="72" t="s">
        <v>5056</v>
      </c>
      <c r="E4774" s="72" t="s">
        <v>235</v>
      </c>
      <c r="F4774" s="72" t="s">
        <v>235</v>
      </c>
      <c r="G4774" s="72" t="s">
        <v>237</v>
      </c>
    </row>
    <row r="4775" spans="1:7">
      <c r="A4775" s="72" t="s">
        <v>4882</v>
      </c>
      <c r="D4775" s="72" t="s">
        <v>5057</v>
      </c>
      <c r="E4775" s="72">
        <v>46.5</v>
      </c>
      <c r="F4775" s="72">
        <v>55.5</v>
      </c>
      <c r="G4775" s="72" t="s">
        <v>242</v>
      </c>
    </row>
    <row r="4776" spans="1:7">
      <c r="A4776" s="72" t="s">
        <v>4882</v>
      </c>
      <c r="D4776" s="72" t="s">
        <v>5058</v>
      </c>
      <c r="E4776" s="72" t="s">
        <v>235</v>
      </c>
      <c r="F4776" s="72" t="s">
        <v>235</v>
      </c>
      <c r="G4776" s="72" t="s">
        <v>298</v>
      </c>
    </row>
    <row r="4777" spans="1:7">
      <c r="A4777" s="72" t="s">
        <v>4882</v>
      </c>
      <c r="D4777" s="72" t="s">
        <v>5059</v>
      </c>
      <c r="E4777" s="72" t="s">
        <v>235</v>
      </c>
      <c r="F4777" s="72" t="s">
        <v>235</v>
      </c>
      <c r="G4777" s="72" t="s">
        <v>298</v>
      </c>
    </row>
    <row r="4778" spans="1:7">
      <c r="A4778" s="72" t="s">
        <v>4882</v>
      </c>
      <c r="D4778" s="72" t="s">
        <v>5060</v>
      </c>
      <c r="E4778" s="72" t="s">
        <v>235</v>
      </c>
      <c r="F4778" s="72" t="s">
        <v>235</v>
      </c>
      <c r="G4778" s="72" t="s">
        <v>298</v>
      </c>
    </row>
    <row r="4779" spans="1:7">
      <c r="A4779" s="72" t="s">
        <v>4882</v>
      </c>
      <c r="D4779" s="72" t="s">
        <v>5061</v>
      </c>
      <c r="E4779" s="72" t="s">
        <v>235</v>
      </c>
      <c r="F4779" s="72" t="s">
        <v>235</v>
      </c>
      <c r="G4779" s="72" t="s">
        <v>298</v>
      </c>
    </row>
    <row r="4780" spans="1:7">
      <c r="A4780" s="72" t="s">
        <v>4882</v>
      </c>
      <c r="D4780" s="72" t="s">
        <v>5062</v>
      </c>
      <c r="E4780" s="72" t="s">
        <v>235</v>
      </c>
      <c r="F4780" s="72" t="s">
        <v>235</v>
      </c>
      <c r="G4780" s="72" t="s">
        <v>298</v>
      </c>
    </row>
    <row r="4781" spans="1:7">
      <c r="A4781" s="72" t="s">
        <v>4882</v>
      </c>
      <c r="D4781" s="72" t="s">
        <v>5063</v>
      </c>
      <c r="E4781" s="72" t="s">
        <v>235</v>
      </c>
      <c r="F4781" s="72" t="s">
        <v>235</v>
      </c>
      <c r="G4781" s="72" t="s">
        <v>298</v>
      </c>
    </row>
    <row r="4782" spans="1:7">
      <c r="A4782" s="72" t="s">
        <v>4882</v>
      </c>
      <c r="D4782" s="72" t="s">
        <v>5064</v>
      </c>
      <c r="E4782" s="72" t="s">
        <v>235</v>
      </c>
      <c r="F4782" s="72" t="s">
        <v>235</v>
      </c>
      <c r="G4782" s="72" t="s">
        <v>237</v>
      </c>
    </row>
    <row r="4783" spans="1:7">
      <c r="A4783" s="72" t="s">
        <v>4882</v>
      </c>
      <c r="D4783" s="72" t="s">
        <v>5065</v>
      </c>
      <c r="E4783" s="72">
        <v>42.5</v>
      </c>
      <c r="F4783" s="72">
        <v>53.5</v>
      </c>
      <c r="G4783" s="72" t="s">
        <v>242</v>
      </c>
    </row>
    <row r="4784" spans="1:7">
      <c r="A4784" s="72" t="s">
        <v>4882</v>
      </c>
      <c r="D4784" s="72" t="s">
        <v>5066</v>
      </c>
      <c r="E4784" s="72" t="s">
        <v>235</v>
      </c>
      <c r="F4784" s="72" t="s">
        <v>235</v>
      </c>
      <c r="G4784" s="72" t="s">
        <v>237</v>
      </c>
    </row>
    <row r="4785" spans="1:7">
      <c r="A4785" s="72" t="s">
        <v>4882</v>
      </c>
      <c r="D4785" s="72" t="s">
        <v>5067</v>
      </c>
      <c r="E4785" s="72">
        <v>44</v>
      </c>
      <c r="F4785" s="72">
        <v>53.5</v>
      </c>
      <c r="G4785" s="72" t="s">
        <v>242</v>
      </c>
    </row>
    <row r="4786" spans="1:7">
      <c r="A4786" s="72" t="s">
        <v>4882</v>
      </c>
      <c r="D4786" s="72" t="s">
        <v>5068</v>
      </c>
      <c r="E4786" s="72" t="s">
        <v>235</v>
      </c>
      <c r="F4786" s="72" t="s">
        <v>235</v>
      </c>
      <c r="G4786" s="72" t="s">
        <v>298</v>
      </c>
    </row>
    <row r="4787" spans="1:7">
      <c r="A4787" s="72" t="s">
        <v>4882</v>
      </c>
      <c r="D4787" s="72" t="s">
        <v>5069</v>
      </c>
      <c r="E4787" s="72" t="s">
        <v>235</v>
      </c>
      <c r="F4787" s="72" t="s">
        <v>235</v>
      </c>
      <c r="G4787" s="72" t="s">
        <v>298</v>
      </c>
    </row>
    <row r="4788" spans="1:7">
      <c r="A4788" s="72" t="s">
        <v>4882</v>
      </c>
      <c r="D4788" s="72" t="s">
        <v>5070</v>
      </c>
      <c r="E4788" s="72" t="s">
        <v>235</v>
      </c>
      <c r="F4788" s="72" t="s">
        <v>235</v>
      </c>
      <c r="G4788" s="72" t="s">
        <v>298</v>
      </c>
    </row>
    <row r="4789" spans="1:7">
      <c r="A4789" s="72" t="s">
        <v>4882</v>
      </c>
      <c r="D4789" s="72" t="s">
        <v>5071</v>
      </c>
      <c r="E4789" s="72" t="s">
        <v>235</v>
      </c>
      <c r="F4789" s="72" t="s">
        <v>235</v>
      </c>
      <c r="G4789" s="72" t="s">
        <v>298</v>
      </c>
    </row>
    <row r="4790" spans="1:7">
      <c r="A4790" s="72" t="s">
        <v>4882</v>
      </c>
      <c r="D4790" s="72" t="s">
        <v>5072</v>
      </c>
      <c r="E4790" s="72" t="s">
        <v>235</v>
      </c>
      <c r="F4790" s="72" t="s">
        <v>235</v>
      </c>
      <c r="G4790" s="72" t="s">
        <v>298</v>
      </c>
    </row>
    <row r="4791" spans="1:7">
      <c r="A4791" s="72" t="s">
        <v>4882</v>
      </c>
      <c r="D4791" s="72" t="s">
        <v>5073</v>
      </c>
      <c r="E4791" s="72" t="s">
        <v>235</v>
      </c>
      <c r="F4791" s="72" t="s">
        <v>235</v>
      </c>
      <c r="G4791" s="72" t="s">
        <v>298</v>
      </c>
    </row>
    <row r="4792" spans="1:7">
      <c r="A4792" s="72" t="s">
        <v>4882</v>
      </c>
      <c r="D4792" s="72" t="s">
        <v>5074</v>
      </c>
      <c r="E4792" s="72" t="s">
        <v>235</v>
      </c>
      <c r="F4792" s="72" t="s">
        <v>235</v>
      </c>
      <c r="G4792" s="72" t="s">
        <v>237</v>
      </c>
    </row>
    <row r="4793" spans="1:7">
      <c r="A4793" s="72" t="s">
        <v>4882</v>
      </c>
      <c r="D4793" s="72" t="s">
        <v>5075</v>
      </c>
      <c r="E4793" s="72">
        <v>41.5</v>
      </c>
      <c r="F4793" s="72">
        <v>53.5</v>
      </c>
      <c r="G4793" s="72" t="s">
        <v>242</v>
      </c>
    </row>
    <row r="4794" spans="1:7">
      <c r="A4794" s="72" t="s">
        <v>4882</v>
      </c>
      <c r="D4794" s="72" t="s">
        <v>5076</v>
      </c>
      <c r="E4794" s="72" t="s">
        <v>235</v>
      </c>
      <c r="F4794" s="72" t="s">
        <v>235</v>
      </c>
      <c r="G4794" s="72" t="s">
        <v>237</v>
      </c>
    </row>
    <row r="4795" spans="1:7">
      <c r="A4795" s="72" t="s">
        <v>4882</v>
      </c>
      <c r="D4795" s="72" t="s">
        <v>5077</v>
      </c>
      <c r="E4795" s="72">
        <v>43.5</v>
      </c>
      <c r="F4795" s="72">
        <v>54.5</v>
      </c>
      <c r="G4795" s="72" t="s">
        <v>242</v>
      </c>
    </row>
    <row r="4796" spans="1:7">
      <c r="A4796" s="72" t="s">
        <v>4882</v>
      </c>
      <c r="D4796" s="72" t="s">
        <v>5078</v>
      </c>
      <c r="E4796" s="72" t="s">
        <v>235</v>
      </c>
      <c r="F4796" s="72" t="s">
        <v>235</v>
      </c>
      <c r="G4796" s="72" t="s">
        <v>298</v>
      </c>
    </row>
    <row r="4797" spans="1:7">
      <c r="A4797" s="72" t="s">
        <v>4882</v>
      </c>
      <c r="D4797" s="72" t="s">
        <v>5079</v>
      </c>
      <c r="E4797" s="72" t="s">
        <v>235</v>
      </c>
      <c r="F4797" s="72" t="s">
        <v>235</v>
      </c>
      <c r="G4797" s="72" t="s">
        <v>298</v>
      </c>
    </row>
    <row r="4798" spans="1:7">
      <c r="A4798" s="72" t="s">
        <v>4882</v>
      </c>
      <c r="D4798" s="72" t="s">
        <v>5080</v>
      </c>
      <c r="E4798" s="72" t="s">
        <v>235</v>
      </c>
      <c r="F4798" s="72" t="s">
        <v>235</v>
      </c>
      <c r="G4798" s="72" t="s">
        <v>298</v>
      </c>
    </row>
    <row r="4799" spans="1:7">
      <c r="A4799" s="72" t="s">
        <v>4882</v>
      </c>
      <c r="D4799" s="72" t="s">
        <v>5081</v>
      </c>
      <c r="E4799" s="72" t="s">
        <v>235</v>
      </c>
      <c r="F4799" s="72" t="s">
        <v>235</v>
      </c>
      <c r="G4799" s="72" t="s">
        <v>298</v>
      </c>
    </row>
    <row r="4800" spans="1:7">
      <c r="A4800" s="72" t="s">
        <v>4882</v>
      </c>
      <c r="D4800" s="72" t="s">
        <v>5082</v>
      </c>
      <c r="E4800" s="72" t="s">
        <v>235</v>
      </c>
      <c r="F4800" s="72" t="s">
        <v>235</v>
      </c>
      <c r="G4800" s="72" t="s">
        <v>298</v>
      </c>
    </row>
    <row r="4801" spans="1:7">
      <c r="A4801" s="72" t="s">
        <v>4882</v>
      </c>
      <c r="D4801" s="72" t="s">
        <v>5083</v>
      </c>
      <c r="E4801" s="72" t="s">
        <v>235</v>
      </c>
      <c r="F4801" s="72" t="s">
        <v>235</v>
      </c>
      <c r="G4801" s="72" t="s">
        <v>298</v>
      </c>
    </row>
    <row r="4802" spans="1:7">
      <c r="A4802" s="72" t="s">
        <v>4882</v>
      </c>
      <c r="D4802" s="72" t="s">
        <v>5084</v>
      </c>
      <c r="E4802" s="72" t="s">
        <v>235</v>
      </c>
      <c r="F4802" s="72" t="s">
        <v>235</v>
      </c>
      <c r="G4802" s="72" t="s">
        <v>237</v>
      </c>
    </row>
    <row r="4803" spans="1:7">
      <c r="A4803" s="72" t="s">
        <v>4882</v>
      </c>
      <c r="D4803" s="72" t="s">
        <v>5085</v>
      </c>
      <c r="E4803" s="72">
        <v>41.5</v>
      </c>
      <c r="F4803" s="72">
        <v>53.5</v>
      </c>
      <c r="G4803" s="72" t="s">
        <v>242</v>
      </c>
    </row>
    <row r="4804" spans="1:7">
      <c r="A4804" s="72" t="s">
        <v>4882</v>
      </c>
      <c r="D4804" s="72" t="s">
        <v>5086</v>
      </c>
      <c r="E4804" s="72" t="s">
        <v>235</v>
      </c>
      <c r="F4804" s="72" t="s">
        <v>235</v>
      </c>
      <c r="G4804" s="72" t="s">
        <v>237</v>
      </c>
    </row>
    <row r="4805" spans="1:7">
      <c r="A4805" s="72" t="s">
        <v>4882</v>
      </c>
      <c r="D4805" s="72" t="s">
        <v>5087</v>
      </c>
      <c r="E4805" s="72">
        <v>43.5</v>
      </c>
      <c r="F4805" s="72">
        <v>54.5</v>
      </c>
      <c r="G4805" s="72" t="s">
        <v>242</v>
      </c>
    </row>
    <row r="4806" spans="1:7">
      <c r="A4806" s="72" t="s">
        <v>4882</v>
      </c>
      <c r="D4806" s="72" t="s">
        <v>5088</v>
      </c>
      <c r="E4806" s="72" t="s">
        <v>235</v>
      </c>
      <c r="F4806" s="72" t="s">
        <v>235</v>
      </c>
      <c r="G4806" s="72" t="s">
        <v>298</v>
      </c>
    </row>
    <row r="4807" spans="1:7">
      <c r="A4807" s="72" t="s">
        <v>4882</v>
      </c>
      <c r="D4807" s="72" t="s">
        <v>5089</v>
      </c>
      <c r="E4807" s="72" t="s">
        <v>235</v>
      </c>
      <c r="F4807" s="72" t="s">
        <v>235</v>
      </c>
      <c r="G4807" s="72" t="s">
        <v>298</v>
      </c>
    </row>
    <row r="4808" spans="1:7">
      <c r="A4808" s="72" t="s">
        <v>4882</v>
      </c>
      <c r="D4808" s="72" t="s">
        <v>5090</v>
      </c>
      <c r="E4808" s="72" t="s">
        <v>235</v>
      </c>
      <c r="F4808" s="72" t="s">
        <v>235</v>
      </c>
      <c r="G4808" s="72" t="s">
        <v>298</v>
      </c>
    </row>
    <row r="4809" spans="1:7">
      <c r="A4809" s="72" t="s">
        <v>4882</v>
      </c>
      <c r="D4809" s="72" t="s">
        <v>5091</v>
      </c>
      <c r="E4809" s="72" t="s">
        <v>235</v>
      </c>
      <c r="F4809" s="72" t="s">
        <v>235</v>
      </c>
      <c r="G4809" s="72" t="s">
        <v>298</v>
      </c>
    </row>
    <row r="4810" spans="1:7">
      <c r="A4810" s="72" t="s">
        <v>4882</v>
      </c>
      <c r="D4810" s="72" t="s">
        <v>5092</v>
      </c>
      <c r="E4810" s="72" t="s">
        <v>235</v>
      </c>
      <c r="F4810" s="72" t="s">
        <v>235</v>
      </c>
      <c r="G4810" s="72" t="s">
        <v>298</v>
      </c>
    </row>
    <row r="4811" spans="1:7">
      <c r="A4811" s="72" t="s">
        <v>4882</v>
      </c>
      <c r="D4811" s="72" t="s">
        <v>5093</v>
      </c>
      <c r="E4811" s="72" t="s">
        <v>235</v>
      </c>
      <c r="F4811" s="72" t="s">
        <v>235</v>
      </c>
      <c r="G4811" s="72" t="s">
        <v>298</v>
      </c>
    </row>
    <row r="4812" spans="1:7">
      <c r="A4812" s="72" t="s">
        <v>5094</v>
      </c>
      <c r="D4812" s="72" t="s">
        <v>5095</v>
      </c>
      <c r="E4812" s="72">
        <v>512</v>
      </c>
      <c r="F4812" s="72">
        <v>512</v>
      </c>
      <c r="G4812" s="72" t="s">
        <v>252</v>
      </c>
    </row>
    <row r="4813" spans="1:7">
      <c r="A4813" s="72" t="s">
        <v>5094</v>
      </c>
      <c r="B4813" s="72" t="s">
        <v>7256</v>
      </c>
      <c r="C4813" s="72" t="s">
        <v>6916</v>
      </c>
      <c r="D4813" s="72" t="s">
        <v>5096</v>
      </c>
      <c r="E4813" s="72">
        <v>512</v>
      </c>
      <c r="F4813" s="72">
        <v>512</v>
      </c>
      <c r="G4813" s="72" t="s">
        <v>252</v>
      </c>
    </row>
    <row r="4814" spans="1:7">
      <c r="A4814" s="72" t="s">
        <v>5094</v>
      </c>
      <c r="B4814" s="72" t="s">
        <v>6919</v>
      </c>
      <c r="C4814" s="72" t="s">
        <v>6920</v>
      </c>
      <c r="D4814" s="72" t="s">
        <v>5097</v>
      </c>
      <c r="E4814" s="72">
        <v>512</v>
      </c>
      <c r="F4814" s="72">
        <v>512</v>
      </c>
      <c r="G4814" s="72" t="s">
        <v>252</v>
      </c>
    </row>
    <row r="4815" spans="1:7">
      <c r="A4815" s="72" t="s">
        <v>5094</v>
      </c>
      <c r="B4815" s="72" t="s">
        <v>7256</v>
      </c>
      <c r="C4815" s="72" t="s">
        <v>6916</v>
      </c>
      <c r="D4815" s="72" t="s">
        <v>5098</v>
      </c>
      <c r="E4815" s="72">
        <v>512</v>
      </c>
      <c r="F4815" s="72">
        <v>512</v>
      </c>
      <c r="G4815" s="72" t="s">
        <v>252</v>
      </c>
    </row>
    <row r="4816" spans="1:7">
      <c r="A4816" s="72" t="s">
        <v>5094</v>
      </c>
      <c r="B4816" s="72" t="s">
        <v>6919</v>
      </c>
      <c r="C4816" s="72" t="s">
        <v>6920</v>
      </c>
      <c r="D4816" s="72" t="s">
        <v>5099</v>
      </c>
      <c r="E4816" s="72">
        <v>512</v>
      </c>
      <c r="F4816" s="72">
        <v>512</v>
      </c>
      <c r="G4816" s="72" t="s">
        <v>252</v>
      </c>
    </row>
    <row r="4817" spans="1:7">
      <c r="A4817" s="72" t="s">
        <v>5094</v>
      </c>
      <c r="B4817" s="72" t="s">
        <v>7256</v>
      </c>
      <c r="C4817" s="72" t="s">
        <v>6916</v>
      </c>
      <c r="D4817" s="72" t="s">
        <v>5100</v>
      </c>
      <c r="E4817" s="72">
        <v>512</v>
      </c>
      <c r="F4817" s="72">
        <v>512</v>
      </c>
      <c r="G4817" s="72" t="s">
        <v>252</v>
      </c>
    </row>
    <row r="4818" spans="1:7">
      <c r="A4818" s="72" t="s">
        <v>5094</v>
      </c>
      <c r="B4818" s="72" t="s">
        <v>6919</v>
      </c>
      <c r="C4818" s="72" t="s">
        <v>6920</v>
      </c>
      <c r="D4818" s="72" t="s">
        <v>5101</v>
      </c>
      <c r="E4818" s="72">
        <v>512</v>
      </c>
      <c r="F4818" s="72">
        <v>512</v>
      </c>
      <c r="G4818" s="72" t="s">
        <v>252</v>
      </c>
    </row>
    <row r="4819" spans="1:7">
      <c r="A4819" s="72" t="s">
        <v>5094</v>
      </c>
      <c r="B4819" s="72" t="s">
        <v>7256</v>
      </c>
      <c r="C4819" s="72" t="s">
        <v>6916</v>
      </c>
      <c r="D4819" s="72" t="s">
        <v>5102</v>
      </c>
      <c r="E4819" s="72">
        <v>512</v>
      </c>
      <c r="F4819" s="72">
        <v>512</v>
      </c>
      <c r="G4819" s="72" t="s">
        <v>252</v>
      </c>
    </row>
    <row r="4820" spans="1:7">
      <c r="A4820" s="72" t="s">
        <v>5094</v>
      </c>
      <c r="B4820" s="72" t="s">
        <v>6919</v>
      </c>
      <c r="C4820" s="72" t="s">
        <v>6920</v>
      </c>
      <c r="D4820" s="72" t="s">
        <v>5103</v>
      </c>
      <c r="E4820" s="72">
        <v>512</v>
      </c>
      <c r="F4820" s="72">
        <v>512</v>
      </c>
      <c r="G4820" s="72" t="s">
        <v>252</v>
      </c>
    </row>
    <row r="4821" spans="1:7">
      <c r="A4821" s="72" t="s">
        <v>5094</v>
      </c>
      <c r="B4821" s="72" t="s">
        <v>7256</v>
      </c>
      <c r="C4821" s="72" t="s">
        <v>6916</v>
      </c>
      <c r="D4821" s="72" t="s">
        <v>5104</v>
      </c>
      <c r="E4821" s="72">
        <v>512</v>
      </c>
      <c r="F4821" s="72">
        <v>512</v>
      </c>
      <c r="G4821" s="72" t="s">
        <v>252</v>
      </c>
    </row>
    <row r="4822" spans="1:7">
      <c r="A4822" s="72" t="s">
        <v>5094</v>
      </c>
      <c r="B4822" s="72" t="s">
        <v>6919</v>
      </c>
      <c r="C4822" s="72" t="s">
        <v>6920</v>
      </c>
      <c r="D4822" s="72" t="s">
        <v>5105</v>
      </c>
      <c r="E4822" s="72">
        <v>512</v>
      </c>
      <c r="F4822" s="72">
        <v>512</v>
      </c>
      <c r="G4822" s="72" t="s">
        <v>252</v>
      </c>
    </row>
    <row r="4823" spans="1:7">
      <c r="A4823" s="72" t="s">
        <v>5094</v>
      </c>
      <c r="B4823" s="72" t="s">
        <v>7256</v>
      </c>
      <c r="C4823" s="72" t="s">
        <v>6916</v>
      </c>
      <c r="D4823" s="72" t="s">
        <v>5106</v>
      </c>
      <c r="E4823" s="72">
        <v>512</v>
      </c>
      <c r="F4823" s="72">
        <v>512</v>
      </c>
      <c r="G4823" s="72" t="s">
        <v>252</v>
      </c>
    </row>
    <row r="4824" spans="1:7">
      <c r="A4824" s="72" t="s">
        <v>5094</v>
      </c>
      <c r="B4824" s="72" t="s">
        <v>6919</v>
      </c>
      <c r="C4824" s="72" t="s">
        <v>6920</v>
      </c>
      <c r="D4824" s="72" t="s">
        <v>5107</v>
      </c>
      <c r="E4824" s="72">
        <v>512</v>
      </c>
      <c r="F4824" s="72">
        <v>512</v>
      </c>
      <c r="G4824" s="72" t="s">
        <v>252</v>
      </c>
    </row>
    <row r="4825" spans="1:7">
      <c r="A4825" s="72" t="s">
        <v>5094</v>
      </c>
      <c r="B4825" s="72" t="s">
        <v>7256</v>
      </c>
      <c r="C4825" s="72" t="s">
        <v>6916</v>
      </c>
      <c r="D4825" s="72" t="s">
        <v>5108</v>
      </c>
      <c r="E4825" s="72">
        <v>512</v>
      </c>
      <c r="F4825" s="72">
        <v>512</v>
      </c>
      <c r="G4825" s="72" t="s">
        <v>252</v>
      </c>
    </row>
    <row r="4826" spans="1:7">
      <c r="A4826" s="72" t="s">
        <v>5094</v>
      </c>
      <c r="B4826" s="72" t="s">
        <v>6919</v>
      </c>
      <c r="C4826" s="72" t="s">
        <v>6920</v>
      </c>
      <c r="D4826" s="72" t="s">
        <v>5109</v>
      </c>
      <c r="E4826" s="72">
        <v>512</v>
      </c>
      <c r="F4826" s="72">
        <v>512</v>
      </c>
      <c r="G4826" s="72" t="s">
        <v>252</v>
      </c>
    </row>
    <row r="4827" spans="1:7">
      <c r="A4827" s="72" t="s">
        <v>5094</v>
      </c>
      <c r="B4827" s="72" t="s">
        <v>7256</v>
      </c>
      <c r="C4827" s="72" t="s">
        <v>6916</v>
      </c>
      <c r="D4827" s="72" t="s">
        <v>5110</v>
      </c>
      <c r="E4827" s="72">
        <v>512</v>
      </c>
      <c r="F4827" s="72">
        <v>512</v>
      </c>
      <c r="G4827" s="72" t="s">
        <v>252</v>
      </c>
    </row>
    <row r="4828" spans="1:7">
      <c r="A4828" s="72" t="s">
        <v>5094</v>
      </c>
      <c r="B4828" s="72" t="s">
        <v>6919</v>
      </c>
      <c r="C4828" s="72" t="s">
        <v>6920</v>
      </c>
      <c r="D4828" s="72" t="s">
        <v>5111</v>
      </c>
      <c r="E4828" s="72">
        <v>512</v>
      </c>
      <c r="F4828" s="72">
        <v>512</v>
      </c>
      <c r="G4828" s="72" t="s">
        <v>252</v>
      </c>
    </row>
    <row r="4829" spans="1:7">
      <c r="A4829" s="72" t="s">
        <v>5094</v>
      </c>
      <c r="B4829" s="72" t="s">
        <v>7256</v>
      </c>
      <c r="C4829" s="72" t="s">
        <v>6916</v>
      </c>
      <c r="D4829" s="72" t="s">
        <v>5112</v>
      </c>
      <c r="E4829" s="72">
        <v>512</v>
      </c>
      <c r="F4829" s="72">
        <v>512</v>
      </c>
      <c r="G4829" s="72" t="s">
        <v>252</v>
      </c>
    </row>
    <row r="4830" spans="1:7">
      <c r="A4830" s="72" t="s">
        <v>5094</v>
      </c>
      <c r="B4830" s="72" t="s">
        <v>6919</v>
      </c>
      <c r="C4830" s="72" t="s">
        <v>6920</v>
      </c>
      <c r="D4830" s="72" t="s">
        <v>5113</v>
      </c>
      <c r="E4830" s="72">
        <v>512</v>
      </c>
      <c r="F4830" s="72">
        <v>512</v>
      </c>
      <c r="G4830" s="72" t="s">
        <v>252</v>
      </c>
    </row>
    <row r="4831" spans="1:7">
      <c r="A4831" s="72" t="s">
        <v>5094</v>
      </c>
      <c r="B4831" s="72" t="s">
        <v>7256</v>
      </c>
      <c r="C4831" s="72" t="s">
        <v>6916</v>
      </c>
      <c r="D4831" s="72" t="s">
        <v>5114</v>
      </c>
      <c r="E4831" s="72">
        <v>512</v>
      </c>
      <c r="F4831" s="72">
        <v>512</v>
      </c>
      <c r="G4831" s="72" t="s">
        <v>252</v>
      </c>
    </row>
    <row r="4832" spans="1:7">
      <c r="A4832" s="72" t="s">
        <v>5094</v>
      </c>
      <c r="B4832" s="72" t="s">
        <v>6919</v>
      </c>
      <c r="C4832" s="72" t="s">
        <v>6920</v>
      </c>
      <c r="D4832" s="72" t="s">
        <v>5115</v>
      </c>
      <c r="E4832" s="72">
        <v>512</v>
      </c>
      <c r="F4832" s="72">
        <v>512</v>
      </c>
      <c r="G4832" s="72" t="s">
        <v>252</v>
      </c>
    </row>
    <row r="4833" spans="1:7">
      <c r="A4833" s="72" t="s">
        <v>5094</v>
      </c>
      <c r="B4833" s="72" t="s">
        <v>7257</v>
      </c>
      <c r="C4833" s="72" t="s">
        <v>6916</v>
      </c>
      <c r="D4833" s="72" t="s">
        <v>5116</v>
      </c>
      <c r="E4833" s="72">
        <v>512</v>
      </c>
      <c r="F4833" s="72">
        <v>512</v>
      </c>
      <c r="G4833" s="72" t="s">
        <v>252</v>
      </c>
    </row>
    <row r="4834" spans="1:7">
      <c r="A4834" s="72" t="s">
        <v>5094</v>
      </c>
      <c r="B4834" s="72" t="s">
        <v>6919</v>
      </c>
      <c r="C4834" s="72" t="s">
        <v>6920</v>
      </c>
      <c r="D4834" s="72" t="s">
        <v>5117</v>
      </c>
      <c r="E4834" s="72">
        <v>512</v>
      </c>
      <c r="F4834" s="72">
        <v>512</v>
      </c>
      <c r="G4834" s="72" t="s">
        <v>252</v>
      </c>
    </row>
    <row r="4835" spans="1:7">
      <c r="A4835" s="72" t="s">
        <v>5094</v>
      </c>
      <c r="B4835" s="72" t="s">
        <v>7257</v>
      </c>
      <c r="C4835" s="72" t="s">
        <v>6916</v>
      </c>
      <c r="D4835" s="72" t="s">
        <v>5118</v>
      </c>
      <c r="E4835" s="72">
        <v>512</v>
      </c>
      <c r="F4835" s="72">
        <v>512</v>
      </c>
      <c r="G4835" s="72" t="s">
        <v>252</v>
      </c>
    </row>
    <row r="4836" spans="1:7">
      <c r="A4836" s="72" t="s">
        <v>5094</v>
      </c>
      <c r="B4836" s="72" t="s">
        <v>6919</v>
      </c>
      <c r="C4836" s="72" t="s">
        <v>6920</v>
      </c>
      <c r="D4836" s="72" t="s">
        <v>5119</v>
      </c>
      <c r="E4836" s="72">
        <v>512</v>
      </c>
      <c r="F4836" s="72">
        <v>512</v>
      </c>
      <c r="G4836" s="72" t="s">
        <v>252</v>
      </c>
    </row>
    <row r="4837" spans="1:7">
      <c r="A4837" s="72" t="s">
        <v>5094</v>
      </c>
      <c r="B4837" s="72" t="s">
        <v>7257</v>
      </c>
      <c r="C4837" s="72" t="s">
        <v>6916</v>
      </c>
      <c r="D4837" s="72" t="s">
        <v>5120</v>
      </c>
      <c r="E4837" s="72">
        <v>512</v>
      </c>
      <c r="F4837" s="72">
        <v>512</v>
      </c>
      <c r="G4837" s="72" t="s">
        <v>252</v>
      </c>
    </row>
    <row r="4838" spans="1:7">
      <c r="A4838" s="72" t="s">
        <v>5094</v>
      </c>
      <c r="B4838" s="72" t="s">
        <v>6919</v>
      </c>
      <c r="C4838" s="72" t="s">
        <v>6920</v>
      </c>
      <c r="D4838" s="72" t="s">
        <v>5121</v>
      </c>
      <c r="E4838" s="72">
        <v>512</v>
      </c>
      <c r="F4838" s="72">
        <v>512</v>
      </c>
      <c r="G4838" s="72" t="s">
        <v>252</v>
      </c>
    </row>
    <row r="4839" spans="1:7">
      <c r="A4839" s="72" t="s">
        <v>5094</v>
      </c>
      <c r="B4839" s="72" t="s">
        <v>7257</v>
      </c>
      <c r="C4839" s="72" t="s">
        <v>6916</v>
      </c>
      <c r="D4839" s="72" t="s">
        <v>5122</v>
      </c>
      <c r="E4839" s="72">
        <v>512</v>
      </c>
      <c r="F4839" s="72">
        <v>512</v>
      </c>
      <c r="G4839" s="72" t="s">
        <v>252</v>
      </c>
    </row>
    <row r="4840" spans="1:7">
      <c r="A4840" s="72" t="s">
        <v>5094</v>
      </c>
      <c r="B4840" s="72" t="s">
        <v>6919</v>
      </c>
      <c r="C4840" s="72" t="s">
        <v>6920</v>
      </c>
      <c r="D4840" s="72" t="s">
        <v>5123</v>
      </c>
      <c r="E4840" s="72">
        <v>512</v>
      </c>
      <c r="F4840" s="72">
        <v>512</v>
      </c>
      <c r="G4840" s="72" t="s">
        <v>252</v>
      </c>
    </row>
    <row r="4841" spans="1:7">
      <c r="A4841" s="72" t="s">
        <v>5094</v>
      </c>
      <c r="B4841" s="72" t="s">
        <v>7257</v>
      </c>
      <c r="C4841" s="72" t="s">
        <v>6916</v>
      </c>
      <c r="D4841" s="72" t="s">
        <v>5124</v>
      </c>
      <c r="E4841" s="72">
        <v>512</v>
      </c>
      <c r="F4841" s="72">
        <v>512</v>
      </c>
      <c r="G4841" s="72" t="s">
        <v>252</v>
      </c>
    </row>
    <row r="4842" spans="1:7">
      <c r="A4842" s="72" t="s">
        <v>5094</v>
      </c>
      <c r="B4842" s="72" t="s">
        <v>6919</v>
      </c>
      <c r="C4842" s="72" t="s">
        <v>6920</v>
      </c>
      <c r="D4842" s="72" t="s">
        <v>5125</v>
      </c>
      <c r="E4842" s="72">
        <v>512</v>
      </c>
      <c r="F4842" s="72">
        <v>512</v>
      </c>
      <c r="G4842" s="72" t="s">
        <v>252</v>
      </c>
    </row>
    <row r="4843" spans="1:7">
      <c r="A4843" s="72" t="s">
        <v>5094</v>
      </c>
      <c r="B4843" s="72" t="s">
        <v>7257</v>
      </c>
      <c r="C4843" s="72" t="s">
        <v>6916</v>
      </c>
      <c r="D4843" s="72" t="s">
        <v>5126</v>
      </c>
      <c r="E4843" s="72">
        <v>512</v>
      </c>
      <c r="F4843" s="72">
        <v>512</v>
      </c>
      <c r="G4843" s="72" t="s">
        <v>252</v>
      </c>
    </row>
    <row r="4844" spans="1:7">
      <c r="A4844" s="72" t="s">
        <v>5094</v>
      </c>
      <c r="B4844" s="72" t="s">
        <v>6919</v>
      </c>
      <c r="C4844" s="72" t="s">
        <v>6920</v>
      </c>
      <c r="D4844" s="72" t="s">
        <v>5127</v>
      </c>
      <c r="E4844" s="72">
        <v>512</v>
      </c>
      <c r="F4844" s="72">
        <v>512</v>
      </c>
      <c r="G4844" s="72" t="s">
        <v>252</v>
      </c>
    </row>
    <row r="4845" spans="1:7">
      <c r="A4845" s="72" t="s">
        <v>5094</v>
      </c>
      <c r="B4845" s="72" t="s">
        <v>7257</v>
      </c>
      <c r="C4845" s="72" t="s">
        <v>6916</v>
      </c>
      <c r="D4845" s="72" t="s">
        <v>5128</v>
      </c>
      <c r="E4845" s="72">
        <v>512</v>
      </c>
      <c r="F4845" s="72">
        <v>512</v>
      </c>
      <c r="G4845" s="72" t="s">
        <v>252</v>
      </c>
    </row>
    <row r="4846" spans="1:7">
      <c r="A4846" s="72" t="s">
        <v>5094</v>
      </c>
      <c r="B4846" s="72" t="s">
        <v>6919</v>
      </c>
      <c r="C4846" s="72" t="s">
        <v>6920</v>
      </c>
      <c r="D4846" s="72" t="s">
        <v>5129</v>
      </c>
      <c r="E4846" s="72">
        <v>512</v>
      </c>
      <c r="F4846" s="72">
        <v>512</v>
      </c>
      <c r="G4846" s="72" t="s">
        <v>252</v>
      </c>
    </row>
    <row r="4847" spans="1:7">
      <c r="A4847" s="72" t="s">
        <v>5094</v>
      </c>
      <c r="B4847" s="72" t="s">
        <v>7257</v>
      </c>
      <c r="C4847" s="72" t="s">
        <v>6916</v>
      </c>
      <c r="D4847" s="72" t="s">
        <v>5130</v>
      </c>
      <c r="E4847" s="72">
        <v>512</v>
      </c>
      <c r="F4847" s="72">
        <v>512</v>
      </c>
      <c r="G4847" s="72" t="s">
        <v>252</v>
      </c>
    </row>
    <row r="4848" spans="1:7">
      <c r="A4848" s="72" t="s">
        <v>5094</v>
      </c>
      <c r="B4848" s="72" t="s">
        <v>6919</v>
      </c>
      <c r="C4848" s="72" t="s">
        <v>6920</v>
      </c>
      <c r="D4848" s="72" t="s">
        <v>5131</v>
      </c>
      <c r="E4848" s="72">
        <v>512</v>
      </c>
      <c r="F4848" s="72">
        <v>512</v>
      </c>
      <c r="G4848" s="72" t="s">
        <v>252</v>
      </c>
    </row>
    <row r="4849" spans="1:7">
      <c r="A4849" s="72" t="s">
        <v>5094</v>
      </c>
      <c r="B4849" s="72" t="s">
        <v>7257</v>
      </c>
      <c r="C4849" s="72" t="s">
        <v>6916</v>
      </c>
      <c r="D4849" s="72" t="s">
        <v>5132</v>
      </c>
      <c r="E4849" s="72">
        <v>512</v>
      </c>
      <c r="F4849" s="72">
        <v>512</v>
      </c>
      <c r="G4849" s="72" t="s">
        <v>252</v>
      </c>
    </row>
    <row r="4850" spans="1:7">
      <c r="A4850" s="72" t="s">
        <v>5094</v>
      </c>
      <c r="B4850" s="72" t="s">
        <v>6919</v>
      </c>
      <c r="C4850" s="72" t="s">
        <v>6920</v>
      </c>
      <c r="D4850" s="72" t="s">
        <v>5133</v>
      </c>
      <c r="E4850" s="72">
        <v>512</v>
      </c>
      <c r="F4850" s="72">
        <v>512</v>
      </c>
      <c r="G4850" s="72" t="s">
        <v>252</v>
      </c>
    </row>
    <row r="4851" spans="1:7">
      <c r="A4851" s="72" t="s">
        <v>5094</v>
      </c>
      <c r="B4851" s="72" t="s">
        <v>7257</v>
      </c>
      <c r="C4851" s="72" t="s">
        <v>6916</v>
      </c>
      <c r="D4851" s="72" t="s">
        <v>5134</v>
      </c>
      <c r="E4851" s="72">
        <v>512</v>
      </c>
      <c r="F4851" s="72">
        <v>512</v>
      </c>
      <c r="G4851" s="72" t="s">
        <v>252</v>
      </c>
    </row>
    <row r="4852" spans="1:7">
      <c r="A4852" s="72" t="s">
        <v>5094</v>
      </c>
      <c r="B4852" s="72" t="s">
        <v>6919</v>
      </c>
      <c r="C4852" s="72" t="s">
        <v>6920</v>
      </c>
      <c r="D4852" s="72" t="s">
        <v>5135</v>
      </c>
      <c r="E4852" s="72">
        <v>256</v>
      </c>
      <c r="F4852" s="72">
        <v>256</v>
      </c>
      <c r="G4852" s="72" t="s">
        <v>252</v>
      </c>
    </row>
    <row r="4853" spans="1:7">
      <c r="A4853" s="72" t="s">
        <v>5094</v>
      </c>
      <c r="D4853" s="72" t="s">
        <v>5136</v>
      </c>
      <c r="E4853" s="72" t="s">
        <v>235</v>
      </c>
      <c r="F4853" s="72" t="s">
        <v>235</v>
      </c>
    </row>
    <row r="4854" spans="1:7">
      <c r="A4854" s="72" t="s">
        <v>5094</v>
      </c>
      <c r="D4854" s="72" t="s">
        <v>5137</v>
      </c>
      <c r="E4854" s="72">
        <v>0</v>
      </c>
      <c r="F4854" s="72">
        <v>12</v>
      </c>
      <c r="G4854" s="72" t="s">
        <v>242</v>
      </c>
    </row>
    <row r="4855" spans="1:7">
      <c r="A4855" s="72" t="s">
        <v>5094</v>
      </c>
      <c r="D4855" s="72" t="s">
        <v>5138</v>
      </c>
      <c r="E4855" s="72" t="s">
        <v>235</v>
      </c>
      <c r="F4855" s="72" t="s">
        <v>235</v>
      </c>
    </row>
    <row r="4856" spans="1:7">
      <c r="A4856" s="72" t="s">
        <v>5094</v>
      </c>
      <c r="D4856" s="72" t="s">
        <v>5139</v>
      </c>
      <c r="E4856" s="72" t="s">
        <v>235</v>
      </c>
      <c r="F4856" s="72" t="s">
        <v>235</v>
      </c>
    </row>
    <row r="4857" spans="1:7">
      <c r="A4857" s="72" t="s">
        <v>5094</v>
      </c>
      <c r="D4857" s="72" t="s">
        <v>5140</v>
      </c>
      <c r="E4857" s="72" t="s">
        <v>235</v>
      </c>
      <c r="F4857" s="72" t="s">
        <v>235</v>
      </c>
    </row>
    <row r="4858" spans="1:7">
      <c r="A4858" s="72" t="s">
        <v>5094</v>
      </c>
      <c r="D4858" s="72" t="s">
        <v>5141</v>
      </c>
      <c r="E4858" s="72" t="s">
        <v>235</v>
      </c>
      <c r="F4858" s="72" t="s">
        <v>235</v>
      </c>
    </row>
    <row r="4859" spans="1:7">
      <c r="A4859" s="72" t="s">
        <v>5094</v>
      </c>
      <c r="D4859" s="72" t="s">
        <v>5142</v>
      </c>
      <c r="E4859" s="72" t="s">
        <v>235</v>
      </c>
      <c r="F4859" s="72" t="s">
        <v>235</v>
      </c>
    </row>
    <row r="4860" spans="1:7">
      <c r="A4860" s="72" t="s">
        <v>5094</v>
      </c>
      <c r="D4860" s="72" t="s">
        <v>5143</v>
      </c>
      <c r="E4860" s="72">
        <v>0</v>
      </c>
      <c r="F4860" s="72">
        <v>12</v>
      </c>
      <c r="G4860" s="72" t="s">
        <v>242</v>
      </c>
    </row>
    <row r="4861" spans="1:7">
      <c r="A4861" s="72" t="s">
        <v>5094</v>
      </c>
      <c r="D4861" s="72" t="s">
        <v>5144</v>
      </c>
      <c r="E4861" s="72" t="s">
        <v>235</v>
      </c>
      <c r="F4861" s="72" t="s">
        <v>235</v>
      </c>
    </row>
    <row r="4862" spans="1:7">
      <c r="A4862" s="72" t="s">
        <v>5094</v>
      </c>
      <c r="D4862" s="72" t="s">
        <v>5145</v>
      </c>
      <c r="E4862" s="72" t="s">
        <v>235</v>
      </c>
      <c r="F4862" s="72" t="s">
        <v>235</v>
      </c>
    </row>
    <row r="4863" spans="1:7">
      <c r="A4863" s="72" t="s">
        <v>5094</v>
      </c>
      <c r="D4863" s="72" t="s">
        <v>5146</v>
      </c>
      <c r="E4863" s="72" t="s">
        <v>235</v>
      </c>
      <c r="F4863" s="72" t="s">
        <v>235</v>
      </c>
    </row>
    <row r="4864" spans="1:7">
      <c r="A4864" s="72" t="s">
        <v>5094</v>
      </c>
      <c r="D4864" s="72" t="s">
        <v>5147</v>
      </c>
      <c r="E4864" s="72" t="s">
        <v>235</v>
      </c>
      <c r="F4864" s="72" t="s">
        <v>235</v>
      </c>
    </row>
    <row r="4865" spans="1:7">
      <c r="A4865" s="72" t="s">
        <v>5094</v>
      </c>
      <c r="D4865" s="72" t="s">
        <v>5148</v>
      </c>
      <c r="E4865" s="72" t="s">
        <v>235</v>
      </c>
      <c r="F4865" s="72" t="s">
        <v>235</v>
      </c>
    </row>
    <row r="4866" spans="1:7">
      <c r="A4866" s="72" t="s">
        <v>5094</v>
      </c>
      <c r="D4866" s="72" t="s">
        <v>5149</v>
      </c>
      <c r="E4866" s="72">
        <v>0</v>
      </c>
      <c r="F4866" s="72">
        <v>12</v>
      </c>
      <c r="G4866" s="72" t="s">
        <v>242</v>
      </c>
    </row>
    <row r="4867" spans="1:7">
      <c r="A4867" s="72" t="s">
        <v>5094</v>
      </c>
      <c r="D4867" s="72" t="s">
        <v>5150</v>
      </c>
      <c r="E4867" s="72" t="s">
        <v>235</v>
      </c>
      <c r="F4867" s="72" t="s">
        <v>235</v>
      </c>
    </row>
    <row r="4868" spans="1:7">
      <c r="A4868" s="72" t="s">
        <v>5094</v>
      </c>
      <c r="D4868" s="72" t="s">
        <v>5151</v>
      </c>
      <c r="E4868" s="72" t="s">
        <v>235</v>
      </c>
      <c r="F4868" s="72" t="s">
        <v>235</v>
      </c>
    </row>
    <row r="4869" spans="1:7">
      <c r="A4869" s="72" t="s">
        <v>5094</v>
      </c>
      <c r="D4869" s="72" t="s">
        <v>5152</v>
      </c>
      <c r="E4869" s="72" t="s">
        <v>235</v>
      </c>
      <c r="F4869" s="72" t="s">
        <v>235</v>
      </c>
    </row>
    <row r="4870" spans="1:7">
      <c r="A4870" s="72" t="s">
        <v>5094</v>
      </c>
      <c r="D4870" s="72" t="s">
        <v>5153</v>
      </c>
      <c r="E4870" s="72" t="s">
        <v>235</v>
      </c>
      <c r="F4870" s="72" t="s">
        <v>235</v>
      </c>
    </row>
    <row r="4871" spans="1:7">
      <c r="A4871" s="72" t="s">
        <v>5094</v>
      </c>
      <c r="D4871" s="72" t="s">
        <v>5154</v>
      </c>
      <c r="E4871" s="72" t="s">
        <v>235</v>
      </c>
      <c r="F4871" s="72" t="s">
        <v>235</v>
      </c>
    </row>
    <row r="4872" spans="1:7">
      <c r="A4872" s="72" t="s">
        <v>5094</v>
      </c>
      <c r="D4872" s="72" t="s">
        <v>5155</v>
      </c>
      <c r="E4872" s="72">
        <v>0</v>
      </c>
      <c r="F4872" s="72">
        <v>12</v>
      </c>
      <c r="G4872" s="72" t="s">
        <v>242</v>
      </c>
    </row>
    <row r="4873" spans="1:7">
      <c r="A4873" s="72" t="s">
        <v>5094</v>
      </c>
      <c r="D4873" s="72" t="s">
        <v>5156</v>
      </c>
      <c r="E4873" s="72" t="s">
        <v>235</v>
      </c>
      <c r="F4873" s="72" t="s">
        <v>235</v>
      </c>
    </row>
    <row r="4874" spans="1:7">
      <c r="A4874" s="72" t="s">
        <v>5094</v>
      </c>
      <c r="D4874" s="72" t="s">
        <v>5157</v>
      </c>
      <c r="E4874" s="72" t="s">
        <v>235</v>
      </c>
      <c r="F4874" s="72" t="s">
        <v>235</v>
      </c>
    </row>
    <row r="4875" spans="1:7">
      <c r="A4875" s="72" t="s">
        <v>5094</v>
      </c>
      <c r="D4875" s="72" t="s">
        <v>5158</v>
      </c>
      <c r="E4875" s="72" t="s">
        <v>235</v>
      </c>
      <c r="F4875" s="72" t="s">
        <v>235</v>
      </c>
    </row>
    <row r="4876" spans="1:7">
      <c r="A4876" s="72" t="s">
        <v>5094</v>
      </c>
      <c r="D4876" s="72" t="s">
        <v>5159</v>
      </c>
      <c r="E4876" s="72" t="s">
        <v>235</v>
      </c>
      <c r="F4876" s="72" t="s">
        <v>235</v>
      </c>
    </row>
    <row r="4877" spans="1:7">
      <c r="A4877" s="72" t="s">
        <v>5094</v>
      </c>
      <c r="D4877" s="72" t="s">
        <v>5160</v>
      </c>
      <c r="E4877" s="72" t="s">
        <v>235</v>
      </c>
      <c r="F4877" s="72" t="s">
        <v>235</v>
      </c>
    </row>
    <row r="4878" spans="1:7">
      <c r="A4878" s="72" t="s">
        <v>5094</v>
      </c>
      <c r="D4878" s="72" t="s">
        <v>5161</v>
      </c>
      <c r="E4878" s="72">
        <v>0</v>
      </c>
      <c r="F4878" s="72">
        <v>12</v>
      </c>
      <c r="G4878" s="72" t="s">
        <v>242</v>
      </c>
    </row>
    <row r="4879" spans="1:7">
      <c r="A4879" s="72" t="s">
        <v>5094</v>
      </c>
      <c r="D4879" s="72" t="s">
        <v>5162</v>
      </c>
      <c r="E4879" s="72" t="s">
        <v>235</v>
      </c>
      <c r="F4879" s="72" t="s">
        <v>235</v>
      </c>
    </row>
    <row r="4880" spans="1:7">
      <c r="A4880" s="72" t="s">
        <v>5094</v>
      </c>
      <c r="D4880" s="72" t="s">
        <v>5163</v>
      </c>
      <c r="E4880" s="72" t="s">
        <v>235</v>
      </c>
      <c r="F4880" s="72" t="s">
        <v>235</v>
      </c>
    </row>
    <row r="4881" spans="1:7">
      <c r="A4881" s="72" t="s">
        <v>5094</v>
      </c>
      <c r="D4881" s="72" t="s">
        <v>5164</v>
      </c>
      <c r="E4881" s="72" t="s">
        <v>235</v>
      </c>
      <c r="F4881" s="72" t="s">
        <v>235</v>
      </c>
    </row>
    <row r="4882" spans="1:7">
      <c r="A4882" s="72" t="s">
        <v>5094</v>
      </c>
      <c r="D4882" s="72" t="s">
        <v>5165</v>
      </c>
      <c r="E4882" s="72" t="s">
        <v>235</v>
      </c>
      <c r="F4882" s="72" t="s">
        <v>235</v>
      </c>
    </row>
    <row r="4883" spans="1:7">
      <c r="A4883" s="72" t="s">
        <v>5094</v>
      </c>
      <c r="D4883" s="72" t="s">
        <v>5166</v>
      </c>
      <c r="E4883" s="72" t="s">
        <v>235</v>
      </c>
      <c r="F4883" s="72" t="s">
        <v>235</v>
      </c>
    </row>
    <row r="4884" spans="1:7">
      <c r="A4884" s="72" t="s">
        <v>5094</v>
      </c>
      <c r="D4884" s="72" t="s">
        <v>5167</v>
      </c>
      <c r="E4884" s="72">
        <v>0</v>
      </c>
      <c r="F4884" s="72">
        <v>12</v>
      </c>
      <c r="G4884" s="72" t="s">
        <v>242</v>
      </c>
    </row>
    <row r="4885" spans="1:7">
      <c r="A4885" s="72" t="s">
        <v>5094</v>
      </c>
      <c r="D4885" s="72" t="s">
        <v>5168</v>
      </c>
      <c r="E4885" s="72" t="s">
        <v>235</v>
      </c>
      <c r="F4885" s="72" t="s">
        <v>235</v>
      </c>
    </row>
    <row r="4886" spans="1:7">
      <c r="A4886" s="72" t="s">
        <v>5094</v>
      </c>
      <c r="D4886" s="72" t="s">
        <v>5169</v>
      </c>
      <c r="E4886" s="72" t="s">
        <v>235</v>
      </c>
      <c r="F4886" s="72" t="s">
        <v>235</v>
      </c>
    </row>
    <row r="4887" spans="1:7">
      <c r="A4887" s="72" t="s">
        <v>5094</v>
      </c>
      <c r="D4887" s="72" t="s">
        <v>5170</v>
      </c>
      <c r="E4887" s="72" t="s">
        <v>235</v>
      </c>
      <c r="F4887" s="72" t="s">
        <v>235</v>
      </c>
    </row>
    <row r="4888" spans="1:7">
      <c r="A4888" s="72" t="s">
        <v>5094</v>
      </c>
      <c r="D4888" s="72" t="s">
        <v>5171</v>
      </c>
      <c r="E4888" s="72" t="s">
        <v>235</v>
      </c>
      <c r="F4888" s="72" t="s">
        <v>235</v>
      </c>
    </row>
    <row r="4889" spans="1:7">
      <c r="A4889" s="72" t="s">
        <v>5094</v>
      </c>
      <c r="D4889" s="72" t="s">
        <v>5172</v>
      </c>
      <c r="E4889" s="72" t="s">
        <v>235</v>
      </c>
      <c r="F4889" s="72" t="s">
        <v>235</v>
      </c>
    </row>
    <row r="4890" spans="1:7">
      <c r="A4890" s="72" t="s">
        <v>5094</v>
      </c>
      <c r="D4890" s="72" t="s">
        <v>5173</v>
      </c>
      <c r="E4890" s="72">
        <v>0</v>
      </c>
      <c r="F4890" s="72">
        <v>12</v>
      </c>
      <c r="G4890" s="72" t="s">
        <v>242</v>
      </c>
    </row>
    <row r="4891" spans="1:7">
      <c r="A4891" s="72" t="s">
        <v>5094</v>
      </c>
      <c r="D4891" s="72" t="s">
        <v>5174</v>
      </c>
      <c r="E4891" s="72" t="s">
        <v>235</v>
      </c>
      <c r="F4891" s="72" t="s">
        <v>235</v>
      </c>
    </row>
    <row r="4892" spans="1:7">
      <c r="A4892" s="72" t="s">
        <v>5094</v>
      </c>
      <c r="D4892" s="72" t="s">
        <v>5175</v>
      </c>
      <c r="E4892" s="72" t="s">
        <v>235</v>
      </c>
      <c r="F4892" s="72" t="s">
        <v>235</v>
      </c>
    </row>
    <row r="4893" spans="1:7">
      <c r="A4893" s="72" t="s">
        <v>5094</v>
      </c>
      <c r="D4893" s="72" t="s">
        <v>5176</v>
      </c>
      <c r="E4893" s="72" t="s">
        <v>235</v>
      </c>
      <c r="F4893" s="72" t="s">
        <v>235</v>
      </c>
    </row>
    <row r="4894" spans="1:7">
      <c r="A4894" s="72" t="s">
        <v>5094</v>
      </c>
      <c r="D4894" s="72" t="s">
        <v>5177</v>
      </c>
      <c r="E4894" s="72" t="s">
        <v>235</v>
      </c>
      <c r="F4894" s="72" t="s">
        <v>235</v>
      </c>
    </row>
    <row r="4895" spans="1:7">
      <c r="A4895" s="72" t="s">
        <v>5094</v>
      </c>
      <c r="D4895" s="72" t="s">
        <v>5178</v>
      </c>
      <c r="E4895" s="72" t="s">
        <v>235</v>
      </c>
      <c r="F4895" s="72" t="s">
        <v>235</v>
      </c>
    </row>
    <row r="4896" spans="1:7">
      <c r="A4896" s="72" t="s">
        <v>5094</v>
      </c>
      <c r="D4896" s="72" t="s">
        <v>5179</v>
      </c>
      <c r="E4896" s="72">
        <v>0</v>
      </c>
      <c r="F4896" s="72">
        <v>12</v>
      </c>
      <c r="G4896" s="72" t="s">
        <v>242</v>
      </c>
    </row>
    <row r="4897" spans="1:7">
      <c r="A4897" s="72" t="s">
        <v>5094</v>
      </c>
      <c r="D4897" s="72" t="s">
        <v>5180</v>
      </c>
      <c r="E4897" s="72" t="s">
        <v>235</v>
      </c>
      <c r="F4897" s="72" t="s">
        <v>235</v>
      </c>
    </row>
    <row r="4898" spans="1:7">
      <c r="A4898" s="72" t="s">
        <v>5094</v>
      </c>
      <c r="D4898" s="72" t="s">
        <v>5181</v>
      </c>
      <c r="E4898" s="72" t="s">
        <v>235</v>
      </c>
      <c r="F4898" s="72" t="s">
        <v>235</v>
      </c>
    </row>
    <row r="4899" spans="1:7">
      <c r="A4899" s="72" t="s">
        <v>5094</v>
      </c>
      <c r="D4899" s="72" t="s">
        <v>5182</v>
      </c>
      <c r="E4899" s="72" t="s">
        <v>235</v>
      </c>
      <c r="F4899" s="72" t="s">
        <v>235</v>
      </c>
    </row>
    <row r="4900" spans="1:7">
      <c r="A4900" s="72" t="s">
        <v>5094</v>
      </c>
      <c r="D4900" s="72" t="s">
        <v>5183</v>
      </c>
      <c r="E4900" s="72" t="s">
        <v>235</v>
      </c>
      <c r="F4900" s="72" t="s">
        <v>235</v>
      </c>
    </row>
    <row r="4901" spans="1:7">
      <c r="A4901" s="72" t="s">
        <v>5094</v>
      </c>
      <c r="D4901" s="72" t="s">
        <v>5184</v>
      </c>
      <c r="E4901" s="72" t="s">
        <v>235</v>
      </c>
      <c r="F4901" s="72" t="s">
        <v>235</v>
      </c>
    </row>
    <row r="4902" spans="1:7">
      <c r="A4902" s="72" t="s">
        <v>5094</v>
      </c>
      <c r="D4902" s="72" t="s">
        <v>5185</v>
      </c>
      <c r="E4902" s="72">
        <v>0</v>
      </c>
      <c r="F4902" s="72">
        <v>12</v>
      </c>
      <c r="G4902" s="72" t="s">
        <v>242</v>
      </c>
    </row>
    <row r="4903" spans="1:7">
      <c r="A4903" s="72" t="s">
        <v>5094</v>
      </c>
      <c r="D4903" s="72" t="s">
        <v>5186</v>
      </c>
      <c r="E4903" s="72" t="s">
        <v>235</v>
      </c>
      <c r="F4903" s="72" t="s">
        <v>235</v>
      </c>
    </row>
    <row r="4904" spans="1:7">
      <c r="A4904" s="72" t="s">
        <v>5094</v>
      </c>
      <c r="D4904" s="72" t="s">
        <v>5187</v>
      </c>
      <c r="E4904" s="72" t="s">
        <v>235</v>
      </c>
      <c r="F4904" s="72" t="s">
        <v>235</v>
      </c>
    </row>
    <row r="4905" spans="1:7">
      <c r="A4905" s="72" t="s">
        <v>5094</v>
      </c>
      <c r="D4905" s="72" t="s">
        <v>5188</v>
      </c>
      <c r="E4905" s="72" t="s">
        <v>235</v>
      </c>
      <c r="F4905" s="72" t="s">
        <v>235</v>
      </c>
    </row>
    <row r="4906" spans="1:7">
      <c r="A4906" s="72" t="s">
        <v>5094</v>
      </c>
      <c r="D4906" s="72" t="s">
        <v>5189</v>
      </c>
      <c r="E4906" s="72" t="s">
        <v>235</v>
      </c>
      <c r="F4906" s="72" t="s">
        <v>235</v>
      </c>
    </row>
    <row r="4907" spans="1:7">
      <c r="A4907" s="72" t="s">
        <v>5094</v>
      </c>
      <c r="D4907" s="72" t="s">
        <v>5190</v>
      </c>
      <c r="E4907" s="72" t="s">
        <v>235</v>
      </c>
      <c r="F4907" s="72" t="s">
        <v>235</v>
      </c>
    </row>
    <row r="4908" spans="1:7">
      <c r="A4908" s="72" t="s">
        <v>5094</v>
      </c>
      <c r="D4908" s="72" t="s">
        <v>5191</v>
      </c>
      <c r="E4908" s="72">
        <v>0</v>
      </c>
      <c r="F4908" s="72">
        <v>12</v>
      </c>
      <c r="G4908" s="72" t="s">
        <v>242</v>
      </c>
    </row>
    <row r="4909" spans="1:7">
      <c r="A4909" s="72" t="s">
        <v>5094</v>
      </c>
      <c r="D4909" s="72" t="s">
        <v>5192</v>
      </c>
      <c r="E4909" s="72" t="s">
        <v>235</v>
      </c>
      <c r="F4909" s="72" t="s">
        <v>235</v>
      </c>
    </row>
    <row r="4910" spans="1:7">
      <c r="A4910" s="72" t="s">
        <v>5094</v>
      </c>
      <c r="D4910" s="72" t="s">
        <v>5193</v>
      </c>
      <c r="E4910" s="72" t="s">
        <v>235</v>
      </c>
      <c r="F4910" s="72" t="s">
        <v>235</v>
      </c>
    </row>
    <row r="4911" spans="1:7">
      <c r="A4911" s="72" t="s">
        <v>5094</v>
      </c>
      <c r="D4911" s="72" t="s">
        <v>5194</v>
      </c>
      <c r="E4911" s="72" t="s">
        <v>235</v>
      </c>
      <c r="F4911" s="72" t="s">
        <v>235</v>
      </c>
    </row>
    <row r="4912" spans="1:7">
      <c r="A4912" s="72" t="s">
        <v>5094</v>
      </c>
      <c r="D4912" s="72" t="s">
        <v>5195</v>
      </c>
      <c r="E4912" s="72" t="s">
        <v>235</v>
      </c>
      <c r="F4912" s="72" t="s">
        <v>235</v>
      </c>
    </row>
    <row r="4913" spans="1:7">
      <c r="A4913" s="72" t="s">
        <v>5094</v>
      </c>
      <c r="D4913" s="72" t="s">
        <v>5196</v>
      </c>
      <c r="E4913" s="72" t="s">
        <v>235</v>
      </c>
      <c r="F4913" s="72" t="s">
        <v>235</v>
      </c>
    </row>
    <row r="4914" spans="1:7">
      <c r="A4914" s="72" t="s">
        <v>5094</v>
      </c>
      <c r="D4914" s="72" t="s">
        <v>5197</v>
      </c>
      <c r="E4914" s="72">
        <v>0</v>
      </c>
      <c r="F4914" s="72">
        <v>12</v>
      </c>
      <c r="G4914" s="72" t="s">
        <v>242</v>
      </c>
    </row>
    <row r="4915" spans="1:7">
      <c r="A4915" s="72" t="s">
        <v>5094</v>
      </c>
      <c r="D4915" s="72" t="s">
        <v>5198</v>
      </c>
      <c r="E4915" s="72" t="s">
        <v>235</v>
      </c>
      <c r="F4915" s="72" t="s">
        <v>235</v>
      </c>
    </row>
    <row r="4916" spans="1:7">
      <c r="A4916" s="72" t="s">
        <v>5094</v>
      </c>
      <c r="D4916" s="72" t="s">
        <v>5199</v>
      </c>
      <c r="E4916" s="72" t="s">
        <v>235</v>
      </c>
      <c r="F4916" s="72" t="s">
        <v>235</v>
      </c>
    </row>
    <row r="4917" spans="1:7">
      <c r="A4917" s="72" t="s">
        <v>5094</v>
      </c>
      <c r="D4917" s="72" t="s">
        <v>5200</v>
      </c>
      <c r="E4917" s="72" t="s">
        <v>235</v>
      </c>
      <c r="F4917" s="72" t="s">
        <v>235</v>
      </c>
    </row>
    <row r="4918" spans="1:7">
      <c r="A4918" s="72" t="s">
        <v>5094</v>
      </c>
      <c r="D4918" s="72" t="s">
        <v>5201</v>
      </c>
      <c r="E4918" s="72" t="s">
        <v>235</v>
      </c>
      <c r="F4918" s="72" t="s">
        <v>235</v>
      </c>
    </row>
    <row r="4919" spans="1:7">
      <c r="A4919" s="72" t="s">
        <v>5094</v>
      </c>
      <c r="D4919" s="72" t="s">
        <v>5202</v>
      </c>
      <c r="E4919" s="72" t="s">
        <v>235</v>
      </c>
      <c r="F4919" s="72" t="s">
        <v>235</v>
      </c>
    </row>
    <row r="4920" spans="1:7">
      <c r="A4920" s="72" t="s">
        <v>5094</v>
      </c>
      <c r="D4920" s="72" t="s">
        <v>5203</v>
      </c>
      <c r="E4920" s="72">
        <v>0</v>
      </c>
      <c r="F4920" s="72">
        <v>12</v>
      </c>
      <c r="G4920" s="72" t="s">
        <v>242</v>
      </c>
    </row>
    <row r="4921" spans="1:7">
      <c r="A4921" s="72" t="s">
        <v>5094</v>
      </c>
      <c r="D4921" s="72" t="s">
        <v>5204</v>
      </c>
      <c r="E4921" s="72" t="s">
        <v>235</v>
      </c>
      <c r="F4921" s="72" t="s">
        <v>235</v>
      </c>
    </row>
    <row r="4922" spans="1:7">
      <c r="A4922" s="72" t="s">
        <v>5094</v>
      </c>
      <c r="D4922" s="72" t="s">
        <v>5205</v>
      </c>
      <c r="E4922" s="72" t="s">
        <v>235</v>
      </c>
      <c r="F4922" s="72" t="s">
        <v>235</v>
      </c>
    </row>
    <row r="4923" spans="1:7">
      <c r="A4923" s="72" t="s">
        <v>5094</v>
      </c>
      <c r="D4923" s="72" t="s">
        <v>5206</v>
      </c>
      <c r="E4923" s="72" t="s">
        <v>235</v>
      </c>
      <c r="F4923" s="72" t="s">
        <v>235</v>
      </c>
    </row>
    <row r="4924" spans="1:7">
      <c r="A4924" s="72" t="s">
        <v>5094</v>
      </c>
      <c r="D4924" s="72" t="s">
        <v>5207</v>
      </c>
      <c r="E4924" s="72" t="s">
        <v>235</v>
      </c>
      <c r="F4924" s="72" t="s">
        <v>235</v>
      </c>
    </row>
    <row r="4925" spans="1:7">
      <c r="A4925" s="72" t="s">
        <v>5094</v>
      </c>
      <c r="D4925" s="72" t="s">
        <v>5208</v>
      </c>
      <c r="E4925" s="72" t="s">
        <v>235</v>
      </c>
      <c r="F4925" s="72" t="s">
        <v>235</v>
      </c>
    </row>
    <row r="4926" spans="1:7">
      <c r="A4926" s="72" t="s">
        <v>5094</v>
      </c>
      <c r="D4926" s="72" t="s">
        <v>5209</v>
      </c>
      <c r="E4926" s="72">
        <v>0</v>
      </c>
      <c r="F4926" s="72">
        <v>12</v>
      </c>
      <c r="G4926" s="72" t="s">
        <v>242</v>
      </c>
    </row>
    <row r="4927" spans="1:7">
      <c r="A4927" s="72" t="s">
        <v>5094</v>
      </c>
      <c r="D4927" s="72" t="s">
        <v>5210</v>
      </c>
      <c r="E4927" s="72" t="s">
        <v>235</v>
      </c>
      <c r="F4927" s="72" t="s">
        <v>235</v>
      </c>
    </row>
    <row r="4928" spans="1:7">
      <c r="A4928" s="72" t="s">
        <v>5094</v>
      </c>
      <c r="D4928" s="72" t="s">
        <v>5211</v>
      </c>
      <c r="E4928" s="72" t="s">
        <v>235</v>
      </c>
      <c r="F4928" s="72" t="s">
        <v>235</v>
      </c>
    </row>
    <row r="4929" spans="1:7">
      <c r="A4929" s="72" t="s">
        <v>5094</v>
      </c>
      <c r="D4929" s="72" t="s">
        <v>5212</v>
      </c>
      <c r="E4929" s="72" t="s">
        <v>235</v>
      </c>
      <c r="F4929" s="72" t="s">
        <v>235</v>
      </c>
    </row>
    <row r="4930" spans="1:7">
      <c r="A4930" s="72" t="s">
        <v>5094</v>
      </c>
      <c r="D4930" s="72" t="s">
        <v>5213</v>
      </c>
      <c r="E4930" s="72" t="s">
        <v>235</v>
      </c>
      <c r="F4930" s="72" t="s">
        <v>235</v>
      </c>
    </row>
    <row r="4931" spans="1:7">
      <c r="A4931" s="72" t="s">
        <v>5094</v>
      </c>
      <c r="D4931" s="72" t="s">
        <v>5214</v>
      </c>
      <c r="E4931" s="72" t="s">
        <v>235</v>
      </c>
      <c r="F4931" s="72" t="s">
        <v>235</v>
      </c>
    </row>
    <row r="4932" spans="1:7">
      <c r="A4932" s="72" t="s">
        <v>5094</v>
      </c>
      <c r="D4932" s="72" t="s">
        <v>5215</v>
      </c>
      <c r="E4932" s="72">
        <v>0</v>
      </c>
      <c r="F4932" s="72">
        <v>12</v>
      </c>
      <c r="G4932" s="72" t="s">
        <v>242</v>
      </c>
    </row>
    <row r="4933" spans="1:7">
      <c r="A4933" s="72" t="s">
        <v>5094</v>
      </c>
      <c r="D4933" s="72" t="s">
        <v>5216</v>
      </c>
      <c r="E4933" s="72" t="s">
        <v>235</v>
      </c>
      <c r="F4933" s="72" t="s">
        <v>235</v>
      </c>
    </row>
    <row r="4934" spans="1:7">
      <c r="A4934" s="72" t="s">
        <v>5094</v>
      </c>
      <c r="D4934" s="72" t="s">
        <v>5217</v>
      </c>
      <c r="E4934" s="72" t="s">
        <v>235</v>
      </c>
      <c r="F4934" s="72" t="s">
        <v>235</v>
      </c>
    </row>
    <row r="4935" spans="1:7">
      <c r="A4935" s="72" t="s">
        <v>5094</v>
      </c>
      <c r="D4935" s="72" t="s">
        <v>5218</v>
      </c>
      <c r="E4935" s="72" t="s">
        <v>235</v>
      </c>
      <c r="F4935" s="72" t="s">
        <v>235</v>
      </c>
    </row>
    <row r="4936" spans="1:7">
      <c r="A4936" s="72" t="s">
        <v>5094</v>
      </c>
      <c r="D4936" s="72" t="s">
        <v>5219</v>
      </c>
      <c r="E4936" s="72" t="s">
        <v>235</v>
      </c>
      <c r="F4936" s="72" t="s">
        <v>235</v>
      </c>
    </row>
    <row r="4937" spans="1:7">
      <c r="A4937" s="72" t="s">
        <v>5094</v>
      </c>
      <c r="D4937" s="72" t="s">
        <v>5220</v>
      </c>
      <c r="E4937" s="72" t="s">
        <v>235</v>
      </c>
      <c r="F4937" s="72" t="s">
        <v>235</v>
      </c>
    </row>
    <row r="4938" spans="1:7">
      <c r="A4938" s="72" t="s">
        <v>5094</v>
      </c>
      <c r="D4938" s="72" t="s">
        <v>5221</v>
      </c>
      <c r="E4938" s="72">
        <v>0</v>
      </c>
      <c r="F4938" s="72">
        <v>12</v>
      </c>
      <c r="G4938" s="72" t="s">
        <v>242</v>
      </c>
    </row>
    <row r="4939" spans="1:7">
      <c r="A4939" s="72" t="s">
        <v>5094</v>
      </c>
      <c r="D4939" s="72" t="s">
        <v>5222</v>
      </c>
      <c r="E4939" s="72" t="s">
        <v>235</v>
      </c>
      <c r="F4939" s="72" t="s">
        <v>235</v>
      </c>
    </row>
    <row r="4940" spans="1:7">
      <c r="A4940" s="72" t="s">
        <v>5094</v>
      </c>
      <c r="D4940" s="72" t="s">
        <v>5223</v>
      </c>
      <c r="E4940" s="72" t="s">
        <v>235</v>
      </c>
      <c r="F4940" s="72" t="s">
        <v>235</v>
      </c>
    </row>
    <row r="4941" spans="1:7">
      <c r="A4941" s="72" t="s">
        <v>5094</v>
      </c>
      <c r="D4941" s="72" t="s">
        <v>5224</v>
      </c>
      <c r="E4941" s="72" t="s">
        <v>235</v>
      </c>
      <c r="F4941" s="72" t="s">
        <v>235</v>
      </c>
    </row>
    <row r="4942" spans="1:7">
      <c r="A4942" s="72" t="s">
        <v>5094</v>
      </c>
      <c r="D4942" s="72" t="s">
        <v>5225</v>
      </c>
      <c r="E4942" s="72" t="s">
        <v>235</v>
      </c>
      <c r="F4942" s="72" t="s">
        <v>235</v>
      </c>
    </row>
    <row r="4943" spans="1:7">
      <c r="A4943" s="72" t="s">
        <v>5094</v>
      </c>
      <c r="D4943" s="72" t="s">
        <v>5226</v>
      </c>
      <c r="E4943" s="72" t="s">
        <v>235</v>
      </c>
      <c r="F4943" s="72" t="s">
        <v>235</v>
      </c>
    </row>
    <row r="4944" spans="1:7">
      <c r="A4944" s="72" t="s">
        <v>5094</v>
      </c>
      <c r="D4944" s="72" t="s">
        <v>5227</v>
      </c>
      <c r="E4944" s="72">
        <v>0</v>
      </c>
      <c r="F4944" s="72">
        <v>12</v>
      </c>
      <c r="G4944" s="72" t="s">
        <v>242</v>
      </c>
    </row>
    <row r="4945" spans="1:7">
      <c r="A4945" s="72" t="s">
        <v>5094</v>
      </c>
      <c r="D4945" s="72" t="s">
        <v>5228</v>
      </c>
      <c r="E4945" s="72" t="s">
        <v>235</v>
      </c>
      <c r="F4945" s="72" t="s">
        <v>235</v>
      </c>
    </row>
    <row r="4946" spans="1:7">
      <c r="A4946" s="72" t="s">
        <v>5094</v>
      </c>
      <c r="D4946" s="72" t="s">
        <v>5229</v>
      </c>
      <c r="E4946" s="72" t="s">
        <v>235</v>
      </c>
      <c r="F4946" s="72" t="s">
        <v>235</v>
      </c>
    </row>
    <row r="4947" spans="1:7">
      <c r="A4947" s="72" t="s">
        <v>5094</v>
      </c>
      <c r="D4947" s="72" t="s">
        <v>5230</v>
      </c>
      <c r="E4947" s="72" t="s">
        <v>235</v>
      </c>
      <c r="F4947" s="72" t="s">
        <v>235</v>
      </c>
    </row>
    <row r="4948" spans="1:7">
      <c r="A4948" s="72" t="s">
        <v>5094</v>
      </c>
      <c r="D4948" s="72" t="s">
        <v>5231</v>
      </c>
      <c r="E4948" s="72" t="s">
        <v>235</v>
      </c>
      <c r="F4948" s="72" t="s">
        <v>235</v>
      </c>
    </row>
    <row r="4949" spans="1:7">
      <c r="A4949" s="72" t="s">
        <v>5094</v>
      </c>
      <c r="D4949" s="72" t="s">
        <v>5232</v>
      </c>
      <c r="E4949" s="72" t="s">
        <v>235</v>
      </c>
      <c r="F4949" s="72" t="s">
        <v>235</v>
      </c>
    </row>
    <row r="4950" spans="1:7">
      <c r="A4950" s="72" t="s">
        <v>5094</v>
      </c>
      <c r="D4950" s="72" t="s">
        <v>5233</v>
      </c>
      <c r="E4950" s="72">
        <v>0</v>
      </c>
      <c r="F4950" s="72">
        <v>12</v>
      </c>
      <c r="G4950" s="72" t="s">
        <v>242</v>
      </c>
    </row>
    <row r="4951" spans="1:7">
      <c r="A4951" s="72" t="s">
        <v>5094</v>
      </c>
      <c r="D4951" s="72" t="s">
        <v>5234</v>
      </c>
      <c r="E4951" s="72" t="s">
        <v>235</v>
      </c>
      <c r="F4951" s="72" t="s">
        <v>235</v>
      </c>
    </row>
    <row r="4952" spans="1:7">
      <c r="A4952" s="72" t="s">
        <v>5094</v>
      </c>
      <c r="D4952" s="72" t="s">
        <v>5235</v>
      </c>
      <c r="E4952" s="72" t="s">
        <v>235</v>
      </c>
      <c r="F4952" s="72" t="s">
        <v>235</v>
      </c>
    </row>
    <row r="4953" spans="1:7">
      <c r="A4953" s="72" t="s">
        <v>5094</v>
      </c>
      <c r="D4953" s="72" t="s">
        <v>5236</v>
      </c>
      <c r="E4953" s="72" t="s">
        <v>235</v>
      </c>
      <c r="F4953" s="72" t="s">
        <v>235</v>
      </c>
    </row>
    <row r="4954" spans="1:7">
      <c r="A4954" s="72" t="s">
        <v>5094</v>
      </c>
      <c r="D4954" s="72" t="s">
        <v>5237</v>
      </c>
      <c r="E4954" s="72" t="s">
        <v>235</v>
      </c>
      <c r="F4954" s="72" t="s">
        <v>235</v>
      </c>
    </row>
    <row r="4955" spans="1:7">
      <c r="A4955" s="72" t="s">
        <v>5094</v>
      </c>
      <c r="D4955" s="72" t="s">
        <v>5238</v>
      </c>
      <c r="E4955" s="72" t="s">
        <v>235</v>
      </c>
      <c r="F4955" s="72" t="s">
        <v>235</v>
      </c>
    </row>
    <row r="4956" spans="1:7">
      <c r="A4956" s="72" t="s">
        <v>5094</v>
      </c>
      <c r="D4956" s="72" t="s">
        <v>5239</v>
      </c>
      <c r="E4956" s="72">
        <v>0</v>
      </c>
      <c r="F4956" s="72">
        <v>12</v>
      </c>
      <c r="G4956" s="72" t="s">
        <v>242</v>
      </c>
    </row>
    <row r="4957" spans="1:7">
      <c r="A4957" s="72" t="s">
        <v>5094</v>
      </c>
      <c r="D4957" s="72" t="s">
        <v>5240</v>
      </c>
      <c r="E4957" s="72" t="s">
        <v>235</v>
      </c>
      <c r="F4957" s="72" t="s">
        <v>235</v>
      </c>
    </row>
    <row r="4958" spans="1:7">
      <c r="A4958" s="72" t="s">
        <v>5094</v>
      </c>
      <c r="D4958" s="72" t="s">
        <v>5241</v>
      </c>
      <c r="E4958" s="72" t="s">
        <v>235</v>
      </c>
      <c r="F4958" s="72" t="s">
        <v>235</v>
      </c>
    </row>
    <row r="4959" spans="1:7">
      <c r="A4959" s="72" t="s">
        <v>5094</v>
      </c>
      <c r="D4959" s="72" t="s">
        <v>5242</v>
      </c>
      <c r="E4959" s="72" t="s">
        <v>235</v>
      </c>
      <c r="F4959" s="72" t="s">
        <v>235</v>
      </c>
    </row>
    <row r="4960" spans="1:7">
      <c r="A4960" s="72" t="s">
        <v>5094</v>
      </c>
      <c r="D4960" s="72" t="s">
        <v>5243</v>
      </c>
      <c r="E4960" s="72" t="s">
        <v>235</v>
      </c>
      <c r="F4960" s="72" t="s">
        <v>235</v>
      </c>
    </row>
    <row r="4961" spans="1:7">
      <c r="A4961" s="72" t="s">
        <v>5094</v>
      </c>
      <c r="D4961" s="72" t="s">
        <v>5244</v>
      </c>
      <c r="E4961" s="72" t="s">
        <v>235</v>
      </c>
      <c r="F4961" s="72" t="s">
        <v>235</v>
      </c>
    </row>
    <row r="4962" spans="1:7">
      <c r="A4962" s="72" t="s">
        <v>5094</v>
      </c>
      <c r="D4962" s="72" t="s">
        <v>5245</v>
      </c>
      <c r="E4962" s="72">
        <v>0</v>
      </c>
      <c r="F4962" s="72">
        <v>12</v>
      </c>
      <c r="G4962" s="72" t="s">
        <v>242</v>
      </c>
    </row>
    <row r="4963" spans="1:7">
      <c r="A4963" s="72" t="s">
        <v>5094</v>
      </c>
      <c r="D4963" s="72" t="s">
        <v>5246</v>
      </c>
      <c r="E4963" s="72" t="s">
        <v>235</v>
      </c>
      <c r="F4963" s="72" t="s">
        <v>235</v>
      </c>
    </row>
    <row r="4964" spans="1:7">
      <c r="A4964" s="72" t="s">
        <v>5094</v>
      </c>
      <c r="D4964" s="72" t="s">
        <v>5247</v>
      </c>
      <c r="E4964" s="72" t="s">
        <v>235</v>
      </c>
      <c r="F4964" s="72" t="s">
        <v>235</v>
      </c>
    </row>
    <row r="4965" spans="1:7">
      <c r="A4965" s="72" t="s">
        <v>5094</v>
      </c>
      <c r="D4965" s="72" t="s">
        <v>5248</v>
      </c>
      <c r="E4965" s="72" t="s">
        <v>235</v>
      </c>
      <c r="F4965" s="72" t="s">
        <v>235</v>
      </c>
    </row>
    <row r="4966" spans="1:7">
      <c r="A4966" s="72" t="s">
        <v>5094</v>
      </c>
      <c r="D4966" s="72" t="s">
        <v>5249</v>
      </c>
      <c r="E4966" s="72" t="s">
        <v>235</v>
      </c>
      <c r="F4966" s="72" t="s">
        <v>235</v>
      </c>
    </row>
    <row r="4967" spans="1:7">
      <c r="A4967" s="72" t="s">
        <v>5094</v>
      </c>
      <c r="D4967" s="72" t="s">
        <v>5250</v>
      </c>
      <c r="E4967" s="72" t="s">
        <v>235</v>
      </c>
      <c r="F4967" s="72" t="s">
        <v>235</v>
      </c>
    </row>
    <row r="4968" spans="1:7">
      <c r="A4968" s="72" t="s">
        <v>5094</v>
      </c>
      <c r="D4968" s="72" t="s">
        <v>5251</v>
      </c>
      <c r="E4968" s="72">
        <v>0</v>
      </c>
      <c r="F4968" s="72">
        <v>12</v>
      </c>
      <c r="G4968" s="72" t="s">
        <v>242</v>
      </c>
    </row>
    <row r="4969" spans="1:7">
      <c r="A4969" s="72" t="s">
        <v>5094</v>
      </c>
      <c r="D4969" s="72" t="s">
        <v>5252</v>
      </c>
      <c r="E4969" s="72" t="s">
        <v>235</v>
      </c>
      <c r="F4969" s="72" t="s">
        <v>235</v>
      </c>
    </row>
    <row r="4970" spans="1:7">
      <c r="A4970" s="72" t="s">
        <v>5094</v>
      </c>
      <c r="D4970" s="72" t="s">
        <v>5253</v>
      </c>
      <c r="E4970" s="72" t="s">
        <v>235</v>
      </c>
      <c r="F4970" s="72" t="s">
        <v>235</v>
      </c>
    </row>
    <row r="4971" spans="1:7">
      <c r="A4971" s="72" t="s">
        <v>5094</v>
      </c>
      <c r="D4971" s="72" t="s">
        <v>5254</v>
      </c>
      <c r="E4971" s="72" t="s">
        <v>235</v>
      </c>
      <c r="F4971" s="72" t="s">
        <v>235</v>
      </c>
    </row>
    <row r="4972" spans="1:7">
      <c r="A4972" s="72" t="s">
        <v>5094</v>
      </c>
      <c r="D4972" s="72" t="s">
        <v>5255</v>
      </c>
      <c r="E4972" s="72" t="s">
        <v>235</v>
      </c>
      <c r="F4972" s="72" t="s">
        <v>235</v>
      </c>
    </row>
    <row r="4973" spans="1:7">
      <c r="A4973" s="72" t="s">
        <v>5094</v>
      </c>
      <c r="D4973" s="72" t="s">
        <v>5256</v>
      </c>
      <c r="E4973" s="72" t="s">
        <v>235</v>
      </c>
      <c r="F4973" s="72" t="s">
        <v>235</v>
      </c>
    </row>
    <row r="4974" spans="1:7">
      <c r="A4974" s="72" t="s">
        <v>5094</v>
      </c>
      <c r="D4974" s="72" t="s">
        <v>5257</v>
      </c>
      <c r="E4974" s="72">
        <v>0</v>
      </c>
      <c r="F4974" s="72">
        <v>12</v>
      </c>
      <c r="G4974" s="72" t="s">
        <v>242</v>
      </c>
    </row>
    <row r="4975" spans="1:7">
      <c r="A4975" s="72" t="s">
        <v>5094</v>
      </c>
      <c r="D4975" s="72" t="s">
        <v>5258</v>
      </c>
      <c r="E4975" s="72" t="s">
        <v>235</v>
      </c>
      <c r="F4975" s="72" t="s">
        <v>235</v>
      </c>
    </row>
    <row r="4976" spans="1:7">
      <c r="A4976" s="72" t="s">
        <v>5094</v>
      </c>
      <c r="D4976" s="72" t="s">
        <v>5259</v>
      </c>
      <c r="E4976" s="72" t="s">
        <v>235</v>
      </c>
      <c r="F4976" s="72" t="s">
        <v>235</v>
      </c>
    </row>
    <row r="4977" spans="1:7">
      <c r="A4977" s="72" t="s">
        <v>5094</v>
      </c>
      <c r="D4977" s="72" t="s">
        <v>5260</v>
      </c>
      <c r="E4977" s="72" t="s">
        <v>235</v>
      </c>
      <c r="F4977" s="72" t="s">
        <v>235</v>
      </c>
    </row>
    <row r="4978" spans="1:7">
      <c r="A4978" s="72" t="s">
        <v>5094</v>
      </c>
      <c r="D4978" s="72" t="s">
        <v>5261</v>
      </c>
      <c r="E4978" s="72" t="s">
        <v>235</v>
      </c>
      <c r="F4978" s="72" t="s">
        <v>235</v>
      </c>
    </row>
    <row r="4979" spans="1:7">
      <c r="A4979" s="72" t="s">
        <v>5094</v>
      </c>
      <c r="D4979" s="72" t="s">
        <v>5262</v>
      </c>
      <c r="E4979" s="72" t="s">
        <v>235</v>
      </c>
      <c r="F4979" s="72" t="s">
        <v>235</v>
      </c>
    </row>
    <row r="4980" spans="1:7">
      <c r="A4980" s="72" t="s">
        <v>5094</v>
      </c>
      <c r="D4980" s="72" t="s">
        <v>5263</v>
      </c>
      <c r="E4980" s="72">
        <v>0</v>
      </c>
      <c r="F4980" s="72">
        <v>12</v>
      </c>
      <c r="G4980" s="72" t="s">
        <v>242</v>
      </c>
    </row>
    <row r="4981" spans="1:7">
      <c r="A4981" s="72" t="s">
        <v>5094</v>
      </c>
      <c r="D4981" s="72" t="s">
        <v>5264</v>
      </c>
      <c r="E4981" s="72" t="s">
        <v>235</v>
      </c>
      <c r="F4981" s="72" t="s">
        <v>235</v>
      </c>
    </row>
    <row r="4982" spans="1:7">
      <c r="A4982" s="72" t="s">
        <v>5094</v>
      </c>
      <c r="D4982" s="72" t="s">
        <v>5265</v>
      </c>
      <c r="E4982" s="72" t="s">
        <v>235</v>
      </c>
      <c r="F4982" s="72" t="s">
        <v>235</v>
      </c>
    </row>
    <row r="4983" spans="1:7">
      <c r="A4983" s="72" t="s">
        <v>5094</v>
      </c>
      <c r="D4983" s="72" t="s">
        <v>5266</v>
      </c>
      <c r="E4983" s="72" t="s">
        <v>235</v>
      </c>
      <c r="F4983" s="72" t="s">
        <v>235</v>
      </c>
    </row>
    <row r="4984" spans="1:7">
      <c r="A4984" s="72" t="s">
        <v>5094</v>
      </c>
      <c r="D4984" s="72" t="s">
        <v>5267</v>
      </c>
      <c r="E4984" s="72" t="s">
        <v>235</v>
      </c>
      <c r="F4984" s="72" t="s">
        <v>235</v>
      </c>
    </row>
    <row r="4985" spans="1:7">
      <c r="A4985" s="72" t="s">
        <v>5094</v>
      </c>
      <c r="D4985" s="72" t="s">
        <v>5268</v>
      </c>
      <c r="E4985" s="72" t="s">
        <v>235</v>
      </c>
      <c r="F4985" s="72" t="s">
        <v>235</v>
      </c>
    </row>
    <row r="4986" spans="1:7">
      <c r="A4986" s="72" t="s">
        <v>5094</v>
      </c>
      <c r="D4986" s="72" t="s">
        <v>5269</v>
      </c>
      <c r="E4986" s="72">
        <v>0</v>
      </c>
      <c r="F4986" s="72">
        <v>12</v>
      </c>
      <c r="G4986" s="72" t="s">
        <v>242</v>
      </c>
    </row>
    <row r="4987" spans="1:7">
      <c r="A4987" s="72" t="s">
        <v>5094</v>
      </c>
      <c r="D4987" s="72" t="s">
        <v>5270</v>
      </c>
      <c r="E4987" s="72" t="s">
        <v>235</v>
      </c>
      <c r="F4987" s="72" t="s">
        <v>235</v>
      </c>
    </row>
    <row r="4988" spans="1:7">
      <c r="A4988" s="72" t="s">
        <v>5094</v>
      </c>
      <c r="D4988" s="72" t="s">
        <v>5271</v>
      </c>
      <c r="E4988" s="72" t="s">
        <v>235</v>
      </c>
      <c r="F4988" s="72" t="s">
        <v>235</v>
      </c>
    </row>
    <row r="4989" spans="1:7">
      <c r="A4989" s="72" t="s">
        <v>5094</v>
      </c>
      <c r="D4989" s="72" t="s">
        <v>5272</v>
      </c>
      <c r="E4989" s="72" t="s">
        <v>235</v>
      </c>
      <c r="F4989" s="72" t="s">
        <v>235</v>
      </c>
    </row>
    <row r="4990" spans="1:7">
      <c r="A4990" s="72" t="s">
        <v>5094</v>
      </c>
      <c r="D4990" s="72" t="s">
        <v>5273</v>
      </c>
      <c r="E4990" s="72" t="s">
        <v>235</v>
      </c>
      <c r="F4990" s="72" t="s">
        <v>235</v>
      </c>
    </row>
    <row r="4991" spans="1:7">
      <c r="A4991" s="72" t="s">
        <v>5094</v>
      </c>
      <c r="D4991" s="72" t="s">
        <v>5274</v>
      </c>
      <c r="E4991" s="72" t="s">
        <v>235</v>
      </c>
      <c r="F4991" s="72" t="s">
        <v>235</v>
      </c>
    </row>
    <row r="4992" spans="1:7">
      <c r="A4992" s="72" t="s">
        <v>5094</v>
      </c>
      <c r="D4992" s="72" t="s">
        <v>5275</v>
      </c>
      <c r="E4992" s="72">
        <v>0</v>
      </c>
      <c r="F4992" s="72">
        <v>12</v>
      </c>
      <c r="G4992" s="72" t="s">
        <v>242</v>
      </c>
    </row>
    <row r="4993" spans="1:7">
      <c r="A4993" s="72" t="s">
        <v>5094</v>
      </c>
      <c r="D4993" s="72" t="s">
        <v>5276</v>
      </c>
      <c r="E4993" s="72" t="s">
        <v>235</v>
      </c>
      <c r="F4993" s="72" t="s">
        <v>235</v>
      </c>
    </row>
    <row r="4994" spans="1:7">
      <c r="A4994" s="72" t="s">
        <v>5094</v>
      </c>
      <c r="D4994" s="72" t="s">
        <v>5277</v>
      </c>
      <c r="E4994" s="72" t="s">
        <v>235</v>
      </c>
      <c r="F4994" s="72" t="s">
        <v>235</v>
      </c>
    </row>
    <row r="4995" spans="1:7">
      <c r="A4995" s="72" t="s">
        <v>5094</v>
      </c>
      <c r="D4995" s="72" t="s">
        <v>5278</v>
      </c>
      <c r="E4995" s="72" t="s">
        <v>235</v>
      </c>
      <c r="F4995" s="72" t="s">
        <v>235</v>
      </c>
    </row>
    <row r="4996" spans="1:7">
      <c r="A4996" s="72" t="s">
        <v>5094</v>
      </c>
      <c r="D4996" s="72" t="s">
        <v>5279</v>
      </c>
      <c r="E4996" s="72" t="s">
        <v>235</v>
      </c>
      <c r="F4996" s="72" t="s">
        <v>235</v>
      </c>
    </row>
    <row r="4997" spans="1:7">
      <c r="A4997" s="72" t="s">
        <v>5094</v>
      </c>
      <c r="D4997" s="72" t="s">
        <v>5280</v>
      </c>
      <c r="E4997" s="72" t="s">
        <v>235</v>
      </c>
      <c r="F4997" s="72" t="s">
        <v>235</v>
      </c>
    </row>
    <row r="4998" spans="1:7">
      <c r="A4998" s="72" t="s">
        <v>5094</v>
      </c>
      <c r="D4998" s="72" t="s">
        <v>5281</v>
      </c>
      <c r="E4998" s="72">
        <v>0</v>
      </c>
      <c r="F4998" s="72">
        <v>12</v>
      </c>
      <c r="G4998" s="72" t="s">
        <v>242</v>
      </c>
    </row>
    <row r="4999" spans="1:7">
      <c r="A4999" s="72" t="s">
        <v>5094</v>
      </c>
      <c r="D4999" s="72" t="s">
        <v>5282</v>
      </c>
      <c r="E4999" s="72" t="s">
        <v>235</v>
      </c>
      <c r="F4999" s="72" t="s">
        <v>235</v>
      </c>
    </row>
    <row r="5000" spans="1:7">
      <c r="A5000" s="72" t="s">
        <v>5094</v>
      </c>
      <c r="D5000" s="72" t="s">
        <v>5283</v>
      </c>
      <c r="E5000" s="72" t="s">
        <v>235</v>
      </c>
      <c r="F5000" s="72" t="s">
        <v>235</v>
      </c>
    </row>
    <row r="5001" spans="1:7">
      <c r="A5001" s="72" t="s">
        <v>5094</v>
      </c>
      <c r="D5001" s="72" t="s">
        <v>5284</v>
      </c>
      <c r="E5001" s="72" t="s">
        <v>235</v>
      </c>
      <c r="F5001" s="72" t="s">
        <v>235</v>
      </c>
    </row>
    <row r="5002" spans="1:7">
      <c r="A5002" s="72" t="s">
        <v>5094</v>
      </c>
      <c r="D5002" s="72" t="s">
        <v>5285</v>
      </c>
      <c r="E5002" s="72" t="s">
        <v>235</v>
      </c>
      <c r="F5002" s="72" t="s">
        <v>235</v>
      </c>
    </row>
    <row r="5003" spans="1:7">
      <c r="A5003" s="72" t="s">
        <v>5094</v>
      </c>
      <c r="D5003" s="72" t="s">
        <v>5286</v>
      </c>
      <c r="E5003" s="72" t="s">
        <v>235</v>
      </c>
      <c r="F5003" s="72" t="s">
        <v>235</v>
      </c>
    </row>
    <row r="5004" spans="1:7">
      <c r="A5004" s="72" t="s">
        <v>5094</v>
      </c>
      <c r="D5004" s="72" t="s">
        <v>5287</v>
      </c>
      <c r="E5004" s="72">
        <v>0</v>
      </c>
      <c r="F5004" s="72">
        <v>12</v>
      </c>
      <c r="G5004" s="72" t="s">
        <v>242</v>
      </c>
    </row>
    <row r="5005" spans="1:7">
      <c r="A5005" s="72" t="s">
        <v>5094</v>
      </c>
      <c r="D5005" s="72" t="s">
        <v>5288</v>
      </c>
      <c r="E5005" s="72" t="s">
        <v>235</v>
      </c>
      <c r="F5005" s="72" t="s">
        <v>235</v>
      </c>
    </row>
    <row r="5006" spans="1:7">
      <c r="A5006" s="72" t="s">
        <v>5094</v>
      </c>
      <c r="D5006" s="72" t="s">
        <v>5289</v>
      </c>
      <c r="E5006" s="72" t="s">
        <v>235</v>
      </c>
      <c r="F5006" s="72" t="s">
        <v>235</v>
      </c>
    </row>
    <row r="5007" spans="1:7">
      <c r="A5007" s="72" t="s">
        <v>5094</v>
      </c>
      <c r="D5007" s="72" t="s">
        <v>5290</v>
      </c>
      <c r="E5007" s="72" t="s">
        <v>235</v>
      </c>
      <c r="F5007" s="72" t="s">
        <v>235</v>
      </c>
    </row>
    <row r="5008" spans="1:7">
      <c r="A5008" s="72" t="s">
        <v>5094</v>
      </c>
      <c r="D5008" s="72" t="s">
        <v>5291</v>
      </c>
      <c r="E5008" s="72" t="s">
        <v>235</v>
      </c>
      <c r="F5008" s="72" t="s">
        <v>235</v>
      </c>
    </row>
    <row r="5009" spans="1:7">
      <c r="A5009" s="72" t="s">
        <v>5094</v>
      </c>
      <c r="D5009" s="72" t="s">
        <v>5292</v>
      </c>
      <c r="E5009" s="72" t="s">
        <v>235</v>
      </c>
      <c r="F5009" s="72" t="s">
        <v>235</v>
      </c>
    </row>
    <row r="5010" spans="1:7">
      <c r="A5010" s="72" t="s">
        <v>5094</v>
      </c>
      <c r="D5010" s="72" t="s">
        <v>5293</v>
      </c>
      <c r="E5010" s="72">
        <v>0</v>
      </c>
      <c r="F5010" s="72">
        <v>12</v>
      </c>
      <c r="G5010" s="72" t="s">
        <v>242</v>
      </c>
    </row>
    <row r="5011" spans="1:7">
      <c r="A5011" s="72" t="s">
        <v>5094</v>
      </c>
      <c r="D5011" s="72" t="s">
        <v>5294</v>
      </c>
      <c r="E5011" s="72" t="s">
        <v>235</v>
      </c>
      <c r="F5011" s="72" t="s">
        <v>235</v>
      </c>
    </row>
    <row r="5012" spans="1:7">
      <c r="A5012" s="72" t="s">
        <v>5094</v>
      </c>
      <c r="D5012" s="72" t="s">
        <v>5295</v>
      </c>
      <c r="E5012" s="72" t="s">
        <v>235</v>
      </c>
      <c r="F5012" s="72" t="s">
        <v>235</v>
      </c>
    </row>
    <row r="5013" spans="1:7">
      <c r="A5013" s="72" t="s">
        <v>5094</v>
      </c>
      <c r="D5013" s="72" t="s">
        <v>5296</v>
      </c>
      <c r="E5013" s="72" t="s">
        <v>235</v>
      </c>
      <c r="F5013" s="72" t="s">
        <v>235</v>
      </c>
    </row>
    <row r="5014" spans="1:7">
      <c r="A5014" s="72" t="s">
        <v>5094</v>
      </c>
      <c r="D5014" s="72" t="s">
        <v>5297</v>
      </c>
      <c r="E5014" s="72" t="s">
        <v>235</v>
      </c>
      <c r="F5014" s="72" t="s">
        <v>235</v>
      </c>
    </row>
    <row r="5015" spans="1:7">
      <c r="A5015" s="72" t="s">
        <v>5094</v>
      </c>
      <c r="D5015" s="72" t="s">
        <v>5298</v>
      </c>
      <c r="E5015" s="72" t="s">
        <v>235</v>
      </c>
      <c r="F5015" s="72" t="s">
        <v>235</v>
      </c>
    </row>
    <row r="5016" spans="1:7">
      <c r="A5016" s="72" t="s">
        <v>5094</v>
      </c>
      <c r="D5016" s="72" t="s">
        <v>5299</v>
      </c>
      <c r="E5016" s="72">
        <v>0</v>
      </c>
      <c r="F5016" s="72">
        <v>12</v>
      </c>
      <c r="G5016" s="72" t="s">
        <v>242</v>
      </c>
    </row>
    <row r="5017" spans="1:7">
      <c r="A5017" s="72" t="s">
        <v>5094</v>
      </c>
      <c r="D5017" s="72" t="s">
        <v>5300</v>
      </c>
      <c r="E5017" s="72" t="s">
        <v>235</v>
      </c>
      <c r="F5017" s="72" t="s">
        <v>235</v>
      </c>
    </row>
    <row r="5018" spans="1:7">
      <c r="A5018" s="72" t="s">
        <v>5094</v>
      </c>
      <c r="D5018" s="72" t="s">
        <v>5301</v>
      </c>
      <c r="E5018" s="72" t="s">
        <v>235</v>
      </c>
      <c r="F5018" s="72" t="s">
        <v>235</v>
      </c>
    </row>
    <row r="5019" spans="1:7">
      <c r="A5019" s="72" t="s">
        <v>5094</v>
      </c>
      <c r="D5019" s="72" t="s">
        <v>5302</v>
      </c>
      <c r="E5019" s="72" t="s">
        <v>235</v>
      </c>
      <c r="F5019" s="72" t="s">
        <v>235</v>
      </c>
    </row>
    <row r="5020" spans="1:7">
      <c r="A5020" s="72" t="s">
        <v>5094</v>
      </c>
      <c r="D5020" s="72" t="s">
        <v>5303</v>
      </c>
      <c r="E5020" s="72" t="s">
        <v>235</v>
      </c>
      <c r="F5020" s="72" t="s">
        <v>235</v>
      </c>
    </row>
    <row r="5021" spans="1:7">
      <c r="A5021" s="72" t="s">
        <v>5094</v>
      </c>
      <c r="D5021" s="72" t="s">
        <v>5304</v>
      </c>
      <c r="E5021" s="72" t="s">
        <v>235</v>
      </c>
      <c r="F5021" s="72" t="s">
        <v>235</v>
      </c>
    </row>
    <row r="5022" spans="1:7">
      <c r="A5022" s="72" t="s">
        <v>5094</v>
      </c>
      <c r="D5022" s="72" t="s">
        <v>5305</v>
      </c>
      <c r="E5022" s="72">
        <v>0</v>
      </c>
      <c r="F5022" s="72">
        <v>12</v>
      </c>
      <c r="G5022" s="72" t="s">
        <v>242</v>
      </c>
    </row>
    <row r="5023" spans="1:7">
      <c r="A5023" s="72" t="s">
        <v>5094</v>
      </c>
      <c r="D5023" s="72" t="s">
        <v>5306</v>
      </c>
      <c r="E5023" s="72" t="s">
        <v>235</v>
      </c>
      <c r="F5023" s="72" t="s">
        <v>235</v>
      </c>
    </row>
    <row r="5024" spans="1:7">
      <c r="A5024" s="72" t="s">
        <v>5094</v>
      </c>
      <c r="D5024" s="72" t="s">
        <v>5307</v>
      </c>
      <c r="E5024" s="72" t="s">
        <v>235</v>
      </c>
      <c r="F5024" s="72" t="s">
        <v>235</v>
      </c>
    </row>
    <row r="5025" spans="1:7">
      <c r="A5025" s="72" t="s">
        <v>5094</v>
      </c>
      <c r="D5025" s="72" t="s">
        <v>5308</v>
      </c>
      <c r="E5025" s="72" t="s">
        <v>235</v>
      </c>
      <c r="F5025" s="72" t="s">
        <v>235</v>
      </c>
    </row>
    <row r="5026" spans="1:7">
      <c r="A5026" s="72" t="s">
        <v>5094</v>
      </c>
      <c r="D5026" s="72" t="s">
        <v>5309</v>
      </c>
      <c r="E5026" s="72" t="s">
        <v>235</v>
      </c>
      <c r="F5026" s="72" t="s">
        <v>235</v>
      </c>
    </row>
    <row r="5027" spans="1:7">
      <c r="A5027" s="72" t="s">
        <v>5094</v>
      </c>
      <c r="D5027" s="72" t="s">
        <v>5310</v>
      </c>
      <c r="E5027" s="72" t="s">
        <v>235</v>
      </c>
      <c r="F5027" s="72" t="s">
        <v>235</v>
      </c>
    </row>
    <row r="5028" spans="1:7">
      <c r="A5028" s="72" t="s">
        <v>5094</v>
      </c>
      <c r="D5028" s="72" t="s">
        <v>5311</v>
      </c>
      <c r="E5028" s="72">
        <v>0</v>
      </c>
      <c r="F5028" s="72">
        <v>12</v>
      </c>
      <c r="G5028" s="72" t="s">
        <v>242</v>
      </c>
    </row>
    <row r="5029" spans="1:7">
      <c r="A5029" s="72" t="s">
        <v>5094</v>
      </c>
      <c r="D5029" s="72" t="s">
        <v>5312</v>
      </c>
      <c r="E5029" s="72" t="s">
        <v>235</v>
      </c>
      <c r="F5029" s="72" t="s">
        <v>235</v>
      </c>
    </row>
    <row r="5030" spans="1:7">
      <c r="A5030" s="72" t="s">
        <v>5094</v>
      </c>
      <c r="D5030" s="72" t="s">
        <v>5313</v>
      </c>
      <c r="E5030" s="72" t="s">
        <v>235</v>
      </c>
      <c r="F5030" s="72" t="s">
        <v>235</v>
      </c>
    </row>
    <row r="5031" spans="1:7">
      <c r="A5031" s="72" t="s">
        <v>5094</v>
      </c>
      <c r="D5031" s="72" t="s">
        <v>5314</v>
      </c>
      <c r="E5031" s="72" t="s">
        <v>235</v>
      </c>
      <c r="F5031" s="72" t="s">
        <v>235</v>
      </c>
    </row>
    <row r="5032" spans="1:7">
      <c r="A5032" s="72" t="s">
        <v>5094</v>
      </c>
      <c r="D5032" s="72" t="s">
        <v>5315</v>
      </c>
      <c r="E5032" s="72" t="s">
        <v>235</v>
      </c>
      <c r="F5032" s="72" t="s">
        <v>235</v>
      </c>
    </row>
    <row r="5033" spans="1:7">
      <c r="A5033" s="72" t="s">
        <v>5094</v>
      </c>
      <c r="D5033" s="72" t="s">
        <v>5316</v>
      </c>
      <c r="E5033" s="72" t="s">
        <v>235</v>
      </c>
      <c r="F5033" s="72" t="s">
        <v>235</v>
      </c>
    </row>
    <row r="5034" spans="1:7">
      <c r="A5034" s="72" t="s">
        <v>5094</v>
      </c>
      <c r="D5034" s="72" t="s">
        <v>5317</v>
      </c>
      <c r="E5034" s="72">
        <v>0</v>
      </c>
      <c r="F5034" s="72">
        <v>12</v>
      </c>
      <c r="G5034" s="72" t="s">
        <v>242</v>
      </c>
    </row>
    <row r="5035" spans="1:7">
      <c r="A5035" s="72" t="s">
        <v>5094</v>
      </c>
      <c r="D5035" s="72" t="s">
        <v>5318</v>
      </c>
      <c r="E5035" s="72" t="s">
        <v>235</v>
      </c>
      <c r="F5035" s="72" t="s">
        <v>235</v>
      </c>
    </row>
    <row r="5036" spans="1:7">
      <c r="A5036" s="72" t="s">
        <v>5094</v>
      </c>
      <c r="D5036" s="72" t="s">
        <v>5319</v>
      </c>
      <c r="E5036" s="72" t="s">
        <v>235</v>
      </c>
      <c r="F5036" s="72" t="s">
        <v>235</v>
      </c>
    </row>
    <row r="5037" spans="1:7">
      <c r="A5037" s="72" t="s">
        <v>5094</v>
      </c>
      <c r="D5037" s="72" t="s">
        <v>5320</v>
      </c>
      <c r="E5037" s="72" t="s">
        <v>235</v>
      </c>
      <c r="F5037" s="72" t="s">
        <v>235</v>
      </c>
    </row>
    <row r="5038" spans="1:7">
      <c r="A5038" s="72" t="s">
        <v>5094</v>
      </c>
      <c r="D5038" s="72" t="s">
        <v>5321</v>
      </c>
      <c r="E5038" s="72" t="s">
        <v>235</v>
      </c>
      <c r="F5038" s="72" t="s">
        <v>235</v>
      </c>
    </row>
    <row r="5039" spans="1:7">
      <c r="A5039" s="72" t="s">
        <v>5094</v>
      </c>
      <c r="D5039" s="72" t="s">
        <v>5322</v>
      </c>
      <c r="E5039" s="72" t="s">
        <v>235</v>
      </c>
      <c r="F5039" s="72" t="s">
        <v>235</v>
      </c>
    </row>
    <row r="5040" spans="1:7">
      <c r="A5040" s="72" t="s">
        <v>5094</v>
      </c>
      <c r="D5040" s="72" t="s">
        <v>5323</v>
      </c>
      <c r="E5040" s="72">
        <v>0</v>
      </c>
      <c r="F5040" s="72">
        <v>12</v>
      </c>
      <c r="G5040" s="72" t="s">
        <v>242</v>
      </c>
    </row>
    <row r="5041" spans="1:7">
      <c r="A5041" s="72" t="s">
        <v>5094</v>
      </c>
      <c r="D5041" s="72" t="s">
        <v>5324</v>
      </c>
      <c r="E5041" s="72" t="s">
        <v>235</v>
      </c>
      <c r="F5041" s="72" t="s">
        <v>235</v>
      </c>
    </row>
    <row r="5042" spans="1:7">
      <c r="A5042" s="72" t="s">
        <v>5094</v>
      </c>
      <c r="D5042" s="72" t="s">
        <v>5325</v>
      </c>
      <c r="E5042" s="72" t="s">
        <v>235</v>
      </c>
      <c r="F5042" s="72" t="s">
        <v>235</v>
      </c>
    </row>
    <row r="5043" spans="1:7">
      <c r="A5043" s="72" t="s">
        <v>5094</v>
      </c>
      <c r="D5043" s="72" t="s">
        <v>5326</v>
      </c>
      <c r="E5043" s="72" t="s">
        <v>235</v>
      </c>
      <c r="F5043" s="72" t="s">
        <v>235</v>
      </c>
    </row>
    <row r="5044" spans="1:7">
      <c r="A5044" s="72" t="s">
        <v>5094</v>
      </c>
      <c r="D5044" s="72" t="s">
        <v>5327</v>
      </c>
      <c r="E5044" s="72" t="s">
        <v>235</v>
      </c>
      <c r="F5044" s="72" t="s">
        <v>235</v>
      </c>
    </row>
    <row r="5045" spans="1:7">
      <c r="A5045" s="72" t="s">
        <v>5094</v>
      </c>
      <c r="D5045" s="72" t="s">
        <v>5328</v>
      </c>
      <c r="E5045" s="72" t="s">
        <v>235</v>
      </c>
      <c r="F5045" s="72" t="s">
        <v>235</v>
      </c>
    </row>
    <row r="5046" spans="1:7">
      <c r="A5046" s="72" t="s">
        <v>5094</v>
      </c>
      <c r="D5046" s="72" t="s">
        <v>5329</v>
      </c>
      <c r="E5046" s="72">
        <v>0</v>
      </c>
      <c r="F5046" s="72">
        <v>12</v>
      </c>
      <c r="G5046" s="72" t="s">
        <v>242</v>
      </c>
    </row>
    <row r="5047" spans="1:7">
      <c r="A5047" s="72" t="s">
        <v>5094</v>
      </c>
      <c r="D5047" s="72" t="s">
        <v>5330</v>
      </c>
      <c r="E5047" s="72" t="s">
        <v>235</v>
      </c>
      <c r="F5047" s="72" t="s">
        <v>235</v>
      </c>
    </row>
    <row r="5048" spans="1:7">
      <c r="A5048" s="72" t="s">
        <v>5094</v>
      </c>
      <c r="D5048" s="72" t="s">
        <v>5331</v>
      </c>
      <c r="E5048" s="72" t="s">
        <v>235</v>
      </c>
      <c r="F5048" s="72" t="s">
        <v>235</v>
      </c>
    </row>
    <row r="5049" spans="1:7">
      <c r="A5049" s="72" t="s">
        <v>5094</v>
      </c>
      <c r="D5049" s="72" t="s">
        <v>5332</v>
      </c>
      <c r="E5049" s="72" t="s">
        <v>235</v>
      </c>
      <c r="F5049" s="72" t="s">
        <v>235</v>
      </c>
    </row>
    <row r="5050" spans="1:7">
      <c r="A5050" s="72" t="s">
        <v>5094</v>
      </c>
      <c r="D5050" s="72" t="s">
        <v>5333</v>
      </c>
      <c r="E5050" s="72" t="s">
        <v>235</v>
      </c>
      <c r="F5050" s="72" t="s">
        <v>235</v>
      </c>
    </row>
    <row r="5051" spans="1:7">
      <c r="A5051" s="72" t="s">
        <v>5094</v>
      </c>
      <c r="D5051" s="72" t="s">
        <v>5334</v>
      </c>
      <c r="E5051" s="72" t="s">
        <v>235</v>
      </c>
      <c r="F5051" s="72" t="s">
        <v>235</v>
      </c>
    </row>
    <row r="5052" spans="1:7">
      <c r="A5052" s="72" t="s">
        <v>5094</v>
      </c>
      <c r="D5052" s="72" t="s">
        <v>5335</v>
      </c>
      <c r="E5052" s="72">
        <v>0</v>
      </c>
      <c r="F5052" s="72">
        <v>12</v>
      </c>
      <c r="G5052" s="72" t="s">
        <v>242</v>
      </c>
    </row>
    <row r="5053" spans="1:7">
      <c r="A5053" s="72" t="s">
        <v>5094</v>
      </c>
      <c r="D5053" s="72" t="s">
        <v>5336</v>
      </c>
      <c r="E5053" s="72" t="s">
        <v>235</v>
      </c>
      <c r="F5053" s="72" t="s">
        <v>235</v>
      </c>
    </row>
    <row r="5054" spans="1:7">
      <c r="A5054" s="72" t="s">
        <v>5094</v>
      </c>
      <c r="D5054" s="72" t="s">
        <v>5337</v>
      </c>
      <c r="E5054" s="72" t="s">
        <v>235</v>
      </c>
      <c r="F5054" s="72" t="s">
        <v>235</v>
      </c>
    </row>
    <row r="5055" spans="1:7">
      <c r="A5055" s="72" t="s">
        <v>5094</v>
      </c>
      <c r="D5055" s="72" t="s">
        <v>5338</v>
      </c>
      <c r="E5055" s="72" t="s">
        <v>235</v>
      </c>
      <c r="F5055" s="72" t="s">
        <v>235</v>
      </c>
    </row>
    <row r="5056" spans="1:7">
      <c r="A5056" s="72" t="s">
        <v>5094</v>
      </c>
      <c r="D5056" s="72" t="s">
        <v>5339</v>
      </c>
      <c r="E5056" s="72" t="s">
        <v>235</v>
      </c>
      <c r="F5056" s="72" t="s">
        <v>235</v>
      </c>
    </row>
    <row r="5057" spans="1:7">
      <c r="A5057" s="72" t="s">
        <v>5094</v>
      </c>
      <c r="D5057" s="72" t="s">
        <v>5340</v>
      </c>
      <c r="E5057" s="72" t="s">
        <v>235</v>
      </c>
      <c r="F5057" s="72" t="s">
        <v>235</v>
      </c>
    </row>
    <row r="5058" spans="1:7">
      <c r="A5058" s="72" t="s">
        <v>5094</v>
      </c>
      <c r="D5058" s="72" t="s">
        <v>5341</v>
      </c>
      <c r="E5058" s="72">
        <v>0</v>
      </c>
      <c r="F5058" s="72">
        <v>12</v>
      </c>
      <c r="G5058" s="72" t="s">
        <v>242</v>
      </c>
    </row>
    <row r="5059" spans="1:7">
      <c r="A5059" s="72" t="s">
        <v>5094</v>
      </c>
      <c r="D5059" s="72" t="s">
        <v>5342</v>
      </c>
      <c r="E5059" s="72" t="s">
        <v>235</v>
      </c>
      <c r="F5059" s="72" t="s">
        <v>235</v>
      </c>
    </row>
    <row r="5060" spans="1:7">
      <c r="A5060" s="72" t="s">
        <v>5094</v>
      </c>
      <c r="D5060" s="72" t="s">
        <v>5343</v>
      </c>
      <c r="E5060" s="72" t="s">
        <v>235</v>
      </c>
      <c r="F5060" s="72" t="s">
        <v>235</v>
      </c>
    </row>
    <row r="5061" spans="1:7">
      <c r="A5061" s="72" t="s">
        <v>5094</v>
      </c>
      <c r="D5061" s="72" t="s">
        <v>5344</v>
      </c>
      <c r="E5061" s="72" t="s">
        <v>235</v>
      </c>
      <c r="F5061" s="72" t="s">
        <v>235</v>
      </c>
    </row>
    <row r="5062" spans="1:7">
      <c r="A5062" s="72" t="s">
        <v>5094</v>
      </c>
      <c r="D5062" s="72" t="s">
        <v>5345</v>
      </c>
      <c r="E5062" s="72" t="s">
        <v>235</v>
      </c>
      <c r="F5062" s="72" t="s">
        <v>235</v>
      </c>
    </row>
    <row r="5063" spans="1:7">
      <c r="A5063" s="72" t="s">
        <v>5094</v>
      </c>
      <c r="D5063" s="72" t="s">
        <v>5346</v>
      </c>
      <c r="E5063" s="72" t="s">
        <v>235</v>
      </c>
      <c r="F5063" s="72" t="s">
        <v>235</v>
      </c>
    </row>
    <row r="5064" spans="1:7">
      <c r="A5064" s="72" t="s">
        <v>5094</v>
      </c>
      <c r="D5064" s="72" t="s">
        <v>5347</v>
      </c>
      <c r="E5064" s="72">
        <v>0</v>
      </c>
      <c r="F5064" s="72">
        <v>12</v>
      </c>
      <c r="G5064" s="72" t="s">
        <v>242</v>
      </c>
    </row>
    <row r="5065" spans="1:7">
      <c r="A5065" s="72" t="s">
        <v>5094</v>
      </c>
      <c r="D5065" s="72" t="s">
        <v>5348</v>
      </c>
      <c r="E5065" s="72" t="s">
        <v>235</v>
      </c>
      <c r="F5065" s="72" t="s">
        <v>235</v>
      </c>
    </row>
    <row r="5066" spans="1:7">
      <c r="A5066" s="72" t="s">
        <v>5094</v>
      </c>
      <c r="D5066" s="72" t="s">
        <v>5349</v>
      </c>
      <c r="E5066" s="72" t="s">
        <v>235</v>
      </c>
      <c r="F5066" s="72" t="s">
        <v>235</v>
      </c>
    </row>
    <row r="5067" spans="1:7">
      <c r="A5067" s="72" t="s">
        <v>5094</v>
      </c>
      <c r="D5067" s="72" t="s">
        <v>5350</v>
      </c>
      <c r="E5067" s="72" t="s">
        <v>235</v>
      </c>
      <c r="F5067" s="72" t="s">
        <v>235</v>
      </c>
    </row>
    <row r="5068" spans="1:7">
      <c r="A5068" s="72" t="s">
        <v>5094</v>
      </c>
      <c r="D5068" s="72" t="s">
        <v>5351</v>
      </c>
      <c r="E5068" s="72" t="s">
        <v>235</v>
      </c>
      <c r="F5068" s="72" t="s">
        <v>235</v>
      </c>
    </row>
    <row r="5069" spans="1:7">
      <c r="A5069" s="72" t="s">
        <v>5094</v>
      </c>
      <c r="D5069" s="72" t="s">
        <v>5352</v>
      </c>
      <c r="E5069" s="72" t="s">
        <v>235</v>
      </c>
      <c r="F5069" s="72" t="s">
        <v>235</v>
      </c>
    </row>
    <row r="5070" spans="1:7">
      <c r="A5070" s="72" t="s">
        <v>5094</v>
      </c>
      <c r="D5070" s="72" t="s">
        <v>5353</v>
      </c>
      <c r="E5070" s="72">
        <v>0</v>
      </c>
      <c r="F5070" s="72">
        <v>12</v>
      </c>
      <c r="G5070" s="72" t="s">
        <v>242</v>
      </c>
    </row>
    <row r="5071" spans="1:7">
      <c r="A5071" s="72" t="s">
        <v>5094</v>
      </c>
      <c r="D5071" s="72" t="s">
        <v>5354</v>
      </c>
      <c r="E5071" s="72" t="s">
        <v>235</v>
      </c>
      <c r="F5071" s="72" t="s">
        <v>235</v>
      </c>
    </row>
    <row r="5072" spans="1:7">
      <c r="A5072" s="72" t="s">
        <v>5094</v>
      </c>
      <c r="D5072" s="72" t="s">
        <v>5355</v>
      </c>
      <c r="E5072" s="72" t="s">
        <v>235</v>
      </c>
      <c r="F5072" s="72" t="s">
        <v>235</v>
      </c>
    </row>
    <row r="5073" spans="1:7">
      <c r="A5073" s="72" t="s">
        <v>5094</v>
      </c>
      <c r="D5073" s="72" t="s">
        <v>5356</v>
      </c>
      <c r="E5073" s="72" t="s">
        <v>235</v>
      </c>
      <c r="F5073" s="72" t="s">
        <v>235</v>
      </c>
    </row>
    <row r="5074" spans="1:7">
      <c r="A5074" s="72" t="s">
        <v>5094</v>
      </c>
      <c r="D5074" s="72" t="s">
        <v>5357</v>
      </c>
      <c r="E5074" s="72" t="s">
        <v>235</v>
      </c>
      <c r="F5074" s="72" t="s">
        <v>235</v>
      </c>
    </row>
    <row r="5075" spans="1:7">
      <c r="A5075" s="72" t="s">
        <v>5094</v>
      </c>
      <c r="D5075" s="72" t="s">
        <v>5358</v>
      </c>
      <c r="E5075" s="72" t="s">
        <v>235</v>
      </c>
      <c r="F5075" s="72" t="s">
        <v>235</v>
      </c>
    </row>
    <row r="5076" spans="1:7">
      <c r="A5076" s="72" t="s">
        <v>5094</v>
      </c>
      <c r="D5076" s="72" t="s">
        <v>5359</v>
      </c>
      <c r="E5076" s="72">
        <v>0</v>
      </c>
      <c r="F5076" s="72">
        <v>12</v>
      </c>
      <c r="G5076" s="72" t="s">
        <v>242</v>
      </c>
    </row>
    <row r="5077" spans="1:7">
      <c r="A5077" s="72" t="s">
        <v>5094</v>
      </c>
      <c r="D5077" s="72" t="s">
        <v>5360</v>
      </c>
      <c r="E5077" s="72" t="s">
        <v>235</v>
      </c>
      <c r="F5077" s="72" t="s">
        <v>235</v>
      </c>
    </row>
    <row r="5078" spans="1:7">
      <c r="A5078" s="72" t="s">
        <v>5094</v>
      </c>
      <c r="D5078" s="72" t="s">
        <v>5361</v>
      </c>
      <c r="E5078" s="72" t="s">
        <v>235</v>
      </c>
      <c r="F5078" s="72" t="s">
        <v>235</v>
      </c>
    </row>
    <row r="5079" spans="1:7">
      <c r="A5079" s="72" t="s">
        <v>5094</v>
      </c>
      <c r="D5079" s="72" t="s">
        <v>5362</v>
      </c>
      <c r="E5079" s="72" t="s">
        <v>235</v>
      </c>
      <c r="F5079" s="72" t="s">
        <v>235</v>
      </c>
    </row>
    <row r="5080" spans="1:7">
      <c r="A5080" s="72" t="s">
        <v>5094</v>
      </c>
      <c r="D5080" s="72" t="s">
        <v>5363</v>
      </c>
      <c r="E5080" s="72" t="s">
        <v>235</v>
      </c>
      <c r="F5080" s="72" t="s">
        <v>235</v>
      </c>
    </row>
    <row r="5081" spans="1:7">
      <c r="A5081" s="72" t="s">
        <v>5094</v>
      </c>
      <c r="D5081" s="72" t="s">
        <v>5364</v>
      </c>
      <c r="E5081" s="72" t="s">
        <v>235</v>
      </c>
      <c r="F5081" s="72" t="s">
        <v>235</v>
      </c>
    </row>
    <row r="5082" spans="1:7">
      <c r="A5082" s="72" t="s">
        <v>5094</v>
      </c>
      <c r="D5082" s="72" t="s">
        <v>5365</v>
      </c>
      <c r="E5082" s="72">
        <v>0</v>
      </c>
      <c r="F5082" s="72">
        <v>12</v>
      </c>
      <c r="G5082" s="72" t="s">
        <v>242</v>
      </c>
    </row>
    <row r="5083" spans="1:7">
      <c r="A5083" s="72" t="s">
        <v>5094</v>
      </c>
      <c r="D5083" s="72" t="s">
        <v>5366</v>
      </c>
      <c r="E5083" s="72" t="s">
        <v>235</v>
      </c>
      <c r="F5083" s="72" t="s">
        <v>235</v>
      </c>
    </row>
    <row r="5084" spans="1:7">
      <c r="A5084" s="72" t="s">
        <v>5094</v>
      </c>
      <c r="D5084" s="72" t="s">
        <v>5367</v>
      </c>
      <c r="E5084" s="72" t="s">
        <v>235</v>
      </c>
      <c r="F5084" s="72" t="s">
        <v>235</v>
      </c>
    </row>
    <row r="5085" spans="1:7">
      <c r="A5085" s="72" t="s">
        <v>5094</v>
      </c>
      <c r="D5085" s="72" t="s">
        <v>5368</v>
      </c>
      <c r="E5085" s="72" t="s">
        <v>235</v>
      </c>
      <c r="F5085" s="72" t="s">
        <v>235</v>
      </c>
    </row>
    <row r="5086" spans="1:7">
      <c r="A5086" s="72" t="s">
        <v>5094</v>
      </c>
      <c r="D5086" s="72" t="s">
        <v>5369</v>
      </c>
      <c r="E5086" s="72" t="s">
        <v>235</v>
      </c>
      <c r="F5086" s="72" t="s">
        <v>235</v>
      </c>
    </row>
    <row r="5087" spans="1:7">
      <c r="A5087" s="72" t="s">
        <v>5094</v>
      </c>
      <c r="D5087" s="72" t="s">
        <v>5370</v>
      </c>
      <c r="E5087" s="72" t="s">
        <v>235</v>
      </c>
      <c r="F5087" s="72" t="s">
        <v>235</v>
      </c>
    </row>
    <row r="5088" spans="1:7">
      <c r="A5088" s="72" t="s">
        <v>5094</v>
      </c>
      <c r="D5088" s="72" t="s">
        <v>5371</v>
      </c>
      <c r="E5088" s="72">
        <v>0</v>
      </c>
      <c r="F5088" s="72">
        <v>12</v>
      </c>
      <c r="G5088" s="72" t="s">
        <v>242</v>
      </c>
    </row>
    <row r="5089" spans="1:7">
      <c r="A5089" s="72" t="s">
        <v>5094</v>
      </c>
      <c r="D5089" s="72" t="s">
        <v>5372</v>
      </c>
      <c r="E5089" s="72" t="s">
        <v>235</v>
      </c>
      <c r="F5089" s="72" t="s">
        <v>235</v>
      </c>
    </row>
    <row r="5090" spans="1:7">
      <c r="A5090" s="72" t="s">
        <v>5094</v>
      </c>
      <c r="D5090" s="72" t="s">
        <v>5373</v>
      </c>
      <c r="E5090" s="72" t="s">
        <v>235</v>
      </c>
      <c r="F5090" s="72" t="s">
        <v>235</v>
      </c>
    </row>
    <row r="5091" spans="1:7">
      <c r="A5091" s="72" t="s">
        <v>5094</v>
      </c>
      <c r="D5091" s="72" t="s">
        <v>5374</v>
      </c>
      <c r="E5091" s="72" t="s">
        <v>235</v>
      </c>
      <c r="F5091" s="72" t="s">
        <v>235</v>
      </c>
    </row>
    <row r="5092" spans="1:7">
      <c r="A5092" s="72" t="s">
        <v>5094</v>
      </c>
      <c r="D5092" s="72" t="s">
        <v>5375</v>
      </c>
      <c r="E5092" s="72" t="s">
        <v>235</v>
      </c>
      <c r="F5092" s="72" t="s">
        <v>235</v>
      </c>
    </row>
    <row r="5093" spans="1:7">
      <c r="A5093" s="72" t="s">
        <v>5376</v>
      </c>
      <c r="D5093" s="72" t="s">
        <v>5377</v>
      </c>
      <c r="E5093" s="72">
        <v>512</v>
      </c>
      <c r="F5093" s="72">
        <v>512</v>
      </c>
      <c r="G5093" s="72" t="s">
        <v>252</v>
      </c>
    </row>
    <row r="5094" spans="1:7">
      <c r="A5094" s="72" t="s">
        <v>5376</v>
      </c>
      <c r="B5094" s="72" t="s">
        <v>7258</v>
      </c>
      <c r="C5094" s="72" t="s">
        <v>6916</v>
      </c>
      <c r="D5094" s="72" t="s">
        <v>5378</v>
      </c>
      <c r="E5094" s="72">
        <v>512</v>
      </c>
      <c r="F5094" s="72">
        <v>512</v>
      </c>
      <c r="G5094" s="72" t="s">
        <v>252</v>
      </c>
    </row>
    <row r="5095" spans="1:7">
      <c r="A5095" s="72" t="s">
        <v>5376</v>
      </c>
      <c r="B5095" s="72" t="s">
        <v>6923</v>
      </c>
      <c r="C5095" s="72" t="s">
        <v>6920</v>
      </c>
      <c r="D5095" s="72" t="s">
        <v>5379</v>
      </c>
      <c r="E5095" s="72">
        <v>512</v>
      </c>
      <c r="F5095" s="72">
        <v>512</v>
      </c>
      <c r="G5095" s="72" t="s">
        <v>252</v>
      </c>
    </row>
    <row r="5096" spans="1:7">
      <c r="A5096" s="72" t="s">
        <v>5376</v>
      </c>
      <c r="B5096" s="72" t="s">
        <v>7258</v>
      </c>
      <c r="C5096" s="72" t="s">
        <v>6916</v>
      </c>
      <c r="D5096" s="72" t="s">
        <v>5380</v>
      </c>
      <c r="E5096" s="72">
        <v>512</v>
      </c>
      <c r="F5096" s="72">
        <v>512</v>
      </c>
      <c r="G5096" s="72" t="s">
        <v>252</v>
      </c>
    </row>
    <row r="5097" spans="1:7">
      <c r="A5097" s="72" t="s">
        <v>5376</v>
      </c>
      <c r="B5097" s="72" t="s">
        <v>6923</v>
      </c>
      <c r="C5097" s="72" t="s">
        <v>6920</v>
      </c>
      <c r="D5097" s="72" t="s">
        <v>5381</v>
      </c>
      <c r="E5097" s="72">
        <v>512</v>
      </c>
      <c r="F5097" s="72">
        <v>512</v>
      </c>
      <c r="G5097" s="72" t="s">
        <v>252</v>
      </c>
    </row>
    <row r="5098" spans="1:7">
      <c r="A5098" s="72" t="s">
        <v>5376</v>
      </c>
      <c r="B5098" s="72" t="s">
        <v>7258</v>
      </c>
      <c r="C5098" s="72" t="s">
        <v>6916</v>
      </c>
      <c r="D5098" s="72" t="s">
        <v>5382</v>
      </c>
      <c r="E5098" s="72">
        <v>512</v>
      </c>
      <c r="F5098" s="72">
        <v>512</v>
      </c>
      <c r="G5098" s="72" t="s">
        <v>252</v>
      </c>
    </row>
    <row r="5099" spans="1:7">
      <c r="A5099" s="72" t="s">
        <v>5376</v>
      </c>
      <c r="B5099" s="72" t="s">
        <v>6923</v>
      </c>
      <c r="C5099" s="72" t="s">
        <v>6920</v>
      </c>
      <c r="D5099" s="72" t="s">
        <v>5383</v>
      </c>
      <c r="E5099" s="72">
        <v>512</v>
      </c>
      <c r="F5099" s="72">
        <v>512</v>
      </c>
      <c r="G5099" s="72" t="s">
        <v>252</v>
      </c>
    </row>
    <row r="5100" spans="1:7">
      <c r="A5100" s="72" t="s">
        <v>5376</v>
      </c>
      <c r="B5100" s="72" t="s">
        <v>7258</v>
      </c>
      <c r="C5100" s="72" t="s">
        <v>6916</v>
      </c>
      <c r="D5100" s="72" t="s">
        <v>5384</v>
      </c>
      <c r="E5100" s="72">
        <v>512</v>
      </c>
      <c r="F5100" s="72">
        <v>512</v>
      </c>
      <c r="G5100" s="72" t="s">
        <v>252</v>
      </c>
    </row>
    <row r="5101" spans="1:7">
      <c r="A5101" s="72" t="s">
        <v>5376</v>
      </c>
      <c r="B5101" s="72" t="s">
        <v>6923</v>
      </c>
      <c r="C5101" s="72" t="s">
        <v>6920</v>
      </c>
      <c r="D5101" s="72" t="s">
        <v>5385</v>
      </c>
      <c r="E5101" s="72">
        <v>512</v>
      </c>
      <c r="F5101" s="72">
        <v>512</v>
      </c>
      <c r="G5101" s="72" t="s">
        <v>252</v>
      </c>
    </row>
    <row r="5102" spans="1:7">
      <c r="A5102" s="72" t="s">
        <v>5376</v>
      </c>
      <c r="B5102" s="72" t="s">
        <v>7258</v>
      </c>
      <c r="C5102" s="72" t="s">
        <v>6916</v>
      </c>
      <c r="D5102" s="72" t="s">
        <v>5386</v>
      </c>
      <c r="E5102" s="72">
        <v>512</v>
      </c>
      <c r="F5102" s="72">
        <v>512</v>
      </c>
      <c r="G5102" s="72" t="s">
        <v>252</v>
      </c>
    </row>
    <row r="5103" spans="1:7">
      <c r="A5103" s="72" t="s">
        <v>5376</v>
      </c>
      <c r="B5103" s="72" t="s">
        <v>6923</v>
      </c>
      <c r="C5103" s="72" t="s">
        <v>6920</v>
      </c>
      <c r="D5103" s="72" t="s">
        <v>5387</v>
      </c>
      <c r="E5103" s="72">
        <v>512</v>
      </c>
      <c r="F5103" s="72">
        <v>512</v>
      </c>
      <c r="G5103" s="72" t="s">
        <v>252</v>
      </c>
    </row>
    <row r="5104" spans="1:7">
      <c r="A5104" s="72" t="s">
        <v>5376</v>
      </c>
      <c r="B5104" s="72" t="s">
        <v>7259</v>
      </c>
      <c r="C5104" s="72" t="s">
        <v>6916</v>
      </c>
      <c r="D5104" s="72" t="s">
        <v>5388</v>
      </c>
      <c r="E5104" s="72">
        <v>512</v>
      </c>
      <c r="F5104" s="72">
        <v>512</v>
      </c>
      <c r="G5104" s="72" t="s">
        <v>252</v>
      </c>
    </row>
    <row r="5105" spans="1:7">
      <c r="A5105" s="72" t="s">
        <v>5376</v>
      </c>
      <c r="B5105" s="72" t="s">
        <v>6923</v>
      </c>
      <c r="C5105" s="72" t="s">
        <v>6920</v>
      </c>
      <c r="D5105" s="72" t="s">
        <v>5389</v>
      </c>
      <c r="E5105" s="72">
        <v>512</v>
      </c>
      <c r="F5105" s="72">
        <v>512</v>
      </c>
      <c r="G5105" s="72" t="s">
        <v>252</v>
      </c>
    </row>
    <row r="5106" spans="1:7">
      <c r="A5106" s="72" t="s">
        <v>5376</v>
      </c>
      <c r="B5106" s="72" t="s">
        <v>7259</v>
      </c>
      <c r="C5106" s="72" t="s">
        <v>6916</v>
      </c>
      <c r="D5106" s="72" t="s">
        <v>5390</v>
      </c>
      <c r="E5106" s="72">
        <v>512</v>
      </c>
      <c r="F5106" s="72">
        <v>512</v>
      </c>
      <c r="G5106" s="72" t="s">
        <v>252</v>
      </c>
    </row>
    <row r="5107" spans="1:7">
      <c r="A5107" s="72" t="s">
        <v>5376</v>
      </c>
      <c r="B5107" s="72" t="s">
        <v>6923</v>
      </c>
      <c r="C5107" s="72" t="s">
        <v>6920</v>
      </c>
      <c r="D5107" s="72" t="s">
        <v>5391</v>
      </c>
      <c r="E5107" s="72">
        <v>512</v>
      </c>
      <c r="F5107" s="72">
        <v>512</v>
      </c>
      <c r="G5107" s="72" t="s">
        <v>252</v>
      </c>
    </row>
    <row r="5108" spans="1:7">
      <c r="A5108" s="72" t="s">
        <v>5376</v>
      </c>
      <c r="B5108" s="72" t="s">
        <v>7259</v>
      </c>
      <c r="C5108" s="72" t="s">
        <v>6916</v>
      </c>
      <c r="D5108" s="72" t="s">
        <v>5392</v>
      </c>
      <c r="E5108" s="72">
        <v>512</v>
      </c>
      <c r="F5108" s="72">
        <v>512</v>
      </c>
      <c r="G5108" s="72" t="s">
        <v>252</v>
      </c>
    </row>
    <row r="5109" spans="1:7">
      <c r="A5109" s="72" t="s">
        <v>5376</v>
      </c>
      <c r="B5109" s="72" t="s">
        <v>6923</v>
      </c>
      <c r="C5109" s="72" t="s">
        <v>6920</v>
      </c>
      <c r="D5109" s="72" t="s">
        <v>5393</v>
      </c>
      <c r="E5109" s="72">
        <v>512</v>
      </c>
      <c r="F5109" s="72">
        <v>512</v>
      </c>
      <c r="G5109" s="72" t="s">
        <v>252</v>
      </c>
    </row>
    <row r="5110" spans="1:7">
      <c r="A5110" s="72" t="s">
        <v>5376</v>
      </c>
      <c r="B5110" s="72" t="s">
        <v>7259</v>
      </c>
      <c r="C5110" s="72" t="s">
        <v>6916</v>
      </c>
      <c r="D5110" s="72" t="s">
        <v>5394</v>
      </c>
      <c r="E5110" s="72">
        <v>512</v>
      </c>
      <c r="F5110" s="72">
        <v>512</v>
      </c>
      <c r="G5110" s="72" t="s">
        <v>252</v>
      </c>
    </row>
    <row r="5111" spans="1:7">
      <c r="A5111" s="72" t="s">
        <v>5376</v>
      </c>
      <c r="B5111" s="72" t="s">
        <v>6923</v>
      </c>
      <c r="C5111" s="72" t="s">
        <v>6920</v>
      </c>
      <c r="D5111" s="72" t="s">
        <v>5395</v>
      </c>
      <c r="E5111" s="72">
        <v>512</v>
      </c>
      <c r="F5111" s="72">
        <v>512</v>
      </c>
      <c r="G5111" s="72" t="s">
        <v>252</v>
      </c>
    </row>
    <row r="5112" spans="1:7">
      <c r="A5112" s="72" t="s">
        <v>5376</v>
      </c>
      <c r="B5112" s="72" t="s">
        <v>7259</v>
      </c>
      <c r="C5112" s="72" t="s">
        <v>6916</v>
      </c>
      <c r="D5112" s="72" t="s">
        <v>5396</v>
      </c>
      <c r="E5112" s="72">
        <v>512</v>
      </c>
      <c r="F5112" s="72">
        <v>512</v>
      </c>
      <c r="G5112" s="72" t="s">
        <v>252</v>
      </c>
    </row>
    <row r="5113" spans="1:7">
      <c r="A5113" s="72" t="s">
        <v>5376</v>
      </c>
      <c r="B5113" s="72" t="s">
        <v>6923</v>
      </c>
      <c r="C5113" s="72" t="s">
        <v>6920</v>
      </c>
      <c r="D5113" s="72" t="s">
        <v>5397</v>
      </c>
      <c r="E5113" s="72">
        <v>512</v>
      </c>
      <c r="F5113" s="72">
        <v>512</v>
      </c>
      <c r="G5113" s="72" t="s">
        <v>252</v>
      </c>
    </row>
    <row r="5114" spans="1:7">
      <c r="A5114" s="72" t="s">
        <v>5376</v>
      </c>
      <c r="B5114" s="72" t="s">
        <v>7260</v>
      </c>
      <c r="C5114" s="72" t="s">
        <v>6916</v>
      </c>
      <c r="D5114" s="72" t="s">
        <v>5398</v>
      </c>
      <c r="E5114" s="72">
        <v>512</v>
      </c>
      <c r="F5114" s="72">
        <v>512</v>
      </c>
      <c r="G5114" s="72" t="s">
        <v>252</v>
      </c>
    </row>
    <row r="5115" spans="1:7">
      <c r="A5115" s="72" t="s">
        <v>5376</v>
      </c>
      <c r="B5115" s="72" t="s">
        <v>6923</v>
      </c>
      <c r="C5115" s="72" t="s">
        <v>6920</v>
      </c>
      <c r="D5115" s="72" t="s">
        <v>5399</v>
      </c>
      <c r="E5115" s="72">
        <v>512</v>
      </c>
      <c r="F5115" s="72">
        <v>512</v>
      </c>
      <c r="G5115" s="72" t="s">
        <v>252</v>
      </c>
    </row>
    <row r="5116" spans="1:7">
      <c r="A5116" s="72" t="s">
        <v>5376</v>
      </c>
      <c r="B5116" s="72" t="s">
        <v>7260</v>
      </c>
      <c r="C5116" s="72" t="s">
        <v>6916</v>
      </c>
      <c r="D5116" s="72" t="s">
        <v>5400</v>
      </c>
      <c r="E5116" s="72">
        <v>512</v>
      </c>
      <c r="F5116" s="72">
        <v>512</v>
      </c>
      <c r="G5116" s="72" t="s">
        <v>252</v>
      </c>
    </row>
    <row r="5117" spans="1:7">
      <c r="A5117" s="72" t="s">
        <v>5376</v>
      </c>
      <c r="B5117" s="72" t="s">
        <v>6923</v>
      </c>
      <c r="C5117" s="72" t="s">
        <v>6920</v>
      </c>
      <c r="D5117" s="72" t="s">
        <v>5401</v>
      </c>
      <c r="E5117" s="72">
        <v>512</v>
      </c>
      <c r="F5117" s="72">
        <v>512</v>
      </c>
      <c r="G5117" s="72" t="s">
        <v>252</v>
      </c>
    </row>
    <row r="5118" spans="1:7">
      <c r="A5118" s="72" t="s">
        <v>5376</v>
      </c>
      <c r="B5118" s="72" t="s">
        <v>7260</v>
      </c>
      <c r="C5118" s="72" t="s">
        <v>6916</v>
      </c>
      <c r="D5118" s="72" t="s">
        <v>5402</v>
      </c>
      <c r="E5118" s="72">
        <v>512</v>
      </c>
      <c r="F5118" s="72">
        <v>512</v>
      </c>
      <c r="G5118" s="72" t="s">
        <v>252</v>
      </c>
    </row>
    <row r="5119" spans="1:7">
      <c r="A5119" s="72" t="s">
        <v>5376</v>
      </c>
      <c r="B5119" s="72" t="s">
        <v>6923</v>
      </c>
      <c r="C5119" s="72" t="s">
        <v>6920</v>
      </c>
      <c r="D5119" s="72" t="s">
        <v>5403</v>
      </c>
      <c r="E5119" s="72">
        <v>512</v>
      </c>
      <c r="F5119" s="72">
        <v>512</v>
      </c>
      <c r="G5119" s="72" t="s">
        <v>252</v>
      </c>
    </row>
    <row r="5120" spans="1:7">
      <c r="A5120" s="72" t="s">
        <v>5376</v>
      </c>
      <c r="B5120" s="72" t="s">
        <v>7260</v>
      </c>
      <c r="C5120" s="72" t="s">
        <v>6916</v>
      </c>
      <c r="D5120" s="72" t="s">
        <v>5404</v>
      </c>
      <c r="E5120" s="72">
        <v>512</v>
      </c>
      <c r="F5120" s="72">
        <v>512</v>
      </c>
      <c r="G5120" s="72" t="s">
        <v>252</v>
      </c>
    </row>
    <row r="5121" spans="1:7">
      <c r="A5121" s="72" t="s">
        <v>5376</v>
      </c>
      <c r="B5121" s="72" t="s">
        <v>6923</v>
      </c>
      <c r="C5121" s="72" t="s">
        <v>6920</v>
      </c>
      <c r="D5121" s="72" t="s">
        <v>5405</v>
      </c>
      <c r="E5121" s="72">
        <v>512</v>
      </c>
      <c r="F5121" s="72">
        <v>512</v>
      </c>
      <c r="G5121" s="72" t="s">
        <v>252</v>
      </c>
    </row>
    <row r="5122" spans="1:7">
      <c r="A5122" s="72" t="s">
        <v>5376</v>
      </c>
      <c r="B5122" s="72" t="s">
        <v>7260</v>
      </c>
      <c r="C5122" s="72" t="s">
        <v>6916</v>
      </c>
      <c r="D5122" s="72" t="s">
        <v>5406</v>
      </c>
      <c r="E5122" s="72">
        <v>512</v>
      </c>
      <c r="F5122" s="72">
        <v>512</v>
      </c>
      <c r="G5122" s="72" t="s">
        <v>252</v>
      </c>
    </row>
    <row r="5123" spans="1:7">
      <c r="A5123" s="72" t="s">
        <v>5376</v>
      </c>
      <c r="B5123" s="72" t="s">
        <v>6923</v>
      </c>
      <c r="C5123" s="72" t="s">
        <v>6920</v>
      </c>
      <c r="D5123" s="72" t="s">
        <v>5407</v>
      </c>
      <c r="E5123" s="72">
        <v>512</v>
      </c>
      <c r="F5123" s="72">
        <v>512</v>
      </c>
      <c r="G5123" s="72" t="s">
        <v>252</v>
      </c>
    </row>
    <row r="5124" spans="1:7">
      <c r="A5124" s="72" t="s">
        <v>5376</v>
      </c>
      <c r="B5124" s="72" t="s">
        <v>7258</v>
      </c>
      <c r="C5124" s="72" t="s">
        <v>6916</v>
      </c>
      <c r="D5124" s="72" t="s">
        <v>5408</v>
      </c>
      <c r="E5124" s="72">
        <v>512</v>
      </c>
      <c r="F5124" s="72">
        <v>512</v>
      </c>
      <c r="G5124" s="72" t="s">
        <v>252</v>
      </c>
    </row>
    <row r="5125" spans="1:7">
      <c r="A5125" s="72" t="s">
        <v>5376</v>
      </c>
      <c r="B5125" s="72" t="s">
        <v>6923</v>
      </c>
      <c r="C5125" s="72" t="s">
        <v>6920</v>
      </c>
      <c r="D5125" s="72" t="s">
        <v>5409</v>
      </c>
      <c r="E5125" s="72">
        <v>512</v>
      </c>
      <c r="F5125" s="72">
        <v>512</v>
      </c>
      <c r="G5125" s="72" t="s">
        <v>252</v>
      </c>
    </row>
    <row r="5126" spans="1:7">
      <c r="A5126" s="72" t="s">
        <v>5376</v>
      </c>
      <c r="B5126" s="72" t="s">
        <v>7258</v>
      </c>
      <c r="C5126" s="72" t="s">
        <v>6916</v>
      </c>
      <c r="D5126" s="72" t="s">
        <v>5410</v>
      </c>
      <c r="E5126" s="72">
        <v>512</v>
      </c>
      <c r="F5126" s="72">
        <v>512</v>
      </c>
      <c r="G5126" s="72" t="s">
        <v>252</v>
      </c>
    </row>
    <row r="5127" spans="1:7">
      <c r="A5127" s="72" t="s">
        <v>5376</v>
      </c>
      <c r="B5127" s="72" t="s">
        <v>6923</v>
      </c>
      <c r="C5127" s="72" t="s">
        <v>6920</v>
      </c>
      <c r="D5127" s="72" t="s">
        <v>5411</v>
      </c>
      <c r="E5127" s="72">
        <v>512</v>
      </c>
      <c r="F5127" s="72">
        <v>512</v>
      </c>
      <c r="G5127" s="72" t="s">
        <v>252</v>
      </c>
    </row>
    <row r="5128" spans="1:7">
      <c r="A5128" s="72" t="s">
        <v>5376</v>
      </c>
      <c r="B5128" s="72" t="s">
        <v>7258</v>
      </c>
      <c r="C5128" s="72" t="s">
        <v>6916</v>
      </c>
      <c r="D5128" s="72" t="s">
        <v>5412</v>
      </c>
      <c r="E5128" s="72">
        <v>512</v>
      </c>
      <c r="F5128" s="72">
        <v>512</v>
      </c>
      <c r="G5128" s="72" t="s">
        <v>252</v>
      </c>
    </row>
    <row r="5129" spans="1:7">
      <c r="A5129" s="72" t="s">
        <v>5376</v>
      </c>
      <c r="B5129" s="72" t="s">
        <v>6923</v>
      </c>
      <c r="C5129" s="72" t="s">
        <v>6920</v>
      </c>
      <c r="D5129" s="72" t="s">
        <v>5413</v>
      </c>
      <c r="E5129" s="72">
        <v>512</v>
      </c>
      <c r="F5129" s="72">
        <v>512</v>
      </c>
      <c r="G5129" s="72" t="s">
        <v>252</v>
      </c>
    </row>
    <row r="5130" spans="1:7">
      <c r="A5130" s="72" t="s">
        <v>5376</v>
      </c>
      <c r="B5130" s="72" t="s">
        <v>7258</v>
      </c>
      <c r="C5130" s="72" t="s">
        <v>6916</v>
      </c>
      <c r="D5130" s="72" t="s">
        <v>5414</v>
      </c>
      <c r="E5130" s="72">
        <v>512</v>
      </c>
      <c r="F5130" s="72">
        <v>512</v>
      </c>
      <c r="G5130" s="72" t="s">
        <v>252</v>
      </c>
    </row>
    <row r="5131" spans="1:7">
      <c r="A5131" s="72" t="s">
        <v>5376</v>
      </c>
      <c r="B5131" s="72" t="s">
        <v>6923</v>
      </c>
      <c r="C5131" s="72" t="s">
        <v>6920</v>
      </c>
      <c r="D5131" s="72" t="s">
        <v>5415</v>
      </c>
      <c r="E5131" s="72">
        <v>512</v>
      </c>
      <c r="F5131" s="72">
        <v>512</v>
      </c>
      <c r="G5131" s="72" t="s">
        <v>252</v>
      </c>
    </row>
    <row r="5132" spans="1:7">
      <c r="A5132" s="72" t="s">
        <v>5376</v>
      </c>
      <c r="B5132" s="72" t="s">
        <v>7258</v>
      </c>
      <c r="C5132" s="72" t="s">
        <v>6916</v>
      </c>
      <c r="D5132" s="72" t="s">
        <v>5416</v>
      </c>
      <c r="E5132" s="72">
        <v>512</v>
      </c>
      <c r="F5132" s="72">
        <v>512</v>
      </c>
      <c r="G5132" s="72" t="s">
        <v>252</v>
      </c>
    </row>
    <row r="5133" spans="1:7">
      <c r="A5133" s="72" t="s">
        <v>5376</v>
      </c>
      <c r="B5133" s="72" t="s">
        <v>6923</v>
      </c>
      <c r="C5133" s="72" t="s">
        <v>6920</v>
      </c>
      <c r="D5133" s="72" t="s">
        <v>5417</v>
      </c>
      <c r="E5133" s="72">
        <v>512</v>
      </c>
      <c r="F5133" s="72">
        <v>512</v>
      </c>
      <c r="G5133" s="72" t="s">
        <v>252</v>
      </c>
    </row>
    <row r="5134" spans="1:7">
      <c r="A5134" s="72" t="s">
        <v>5376</v>
      </c>
      <c r="B5134" s="72" t="s">
        <v>7259</v>
      </c>
      <c r="C5134" s="72" t="s">
        <v>6916</v>
      </c>
      <c r="D5134" s="72" t="s">
        <v>5418</v>
      </c>
      <c r="E5134" s="72">
        <v>512</v>
      </c>
      <c r="F5134" s="72">
        <v>512</v>
      </c>
      <c r="G5134" s="72" t="s">
        <v>252</v>
      </c>
    </row>
    <row r="5135" spans="1:7">
      <c r="A5135" s="72" t="s">
        <v>5376</v>
      </c>
      <c r="B5135" s="72" t="s">
        <v>6923</v>
      </c>
      <c r="C5135" s="72" t="s">
        <v>6920</v>
      </c>
      <c r="D5135" s="72" t="s">
        <v>5419</v>
      </c>
      <c r="E5135" s="72">
        <v>512</v>
      </c>
      <c r="F5135" s="72">
        <v>512</v>
      </c>
      <c r="G5135" s="72" t="s">
        <v>252</v>
      </c>
    </row>
    <row r="5136" spans="1:7">
      <c r="A5136" s="72" t="s">
        <v>5376</v>
      </c>
      <c r="B5136" s="72" t="s">
        <v>7259</v>
      </c>
      <c r="C5136" s="72" t="s">
        <v>6916</v>
      </c>
      <c r="D5136" s="72" t="s">
        <v>5420</v>
      </c>
      <c r="E5136" s="72">
        <v>512</v>
      </c>
      <c r="F5136" s="72">
        <v>512</v>
      </c>
      <c r="G5136" s="72" t="s">
        <v>252</v>
      </c>
    </row>
    <row r="5137" spans="1:7">
      <c r="A5137" s="72" t="s">
        <v>5376</v>
      </c>
      <c r="B5137" s="72" t="s">
        <v>6923</v>
      </c>
      <c r="C5137" s="72" t="s">
        <v>6920</v>
      </c>
      <c r="D5137" s="72" t="s">
        <v>5421</v>
      </c>
      <c r="E5137" s="72">
        <v>512</v>
      </c>
      <c r="F5137" s="72">
        <v>512</v>
      </c>
      <c r="G5137" s="72" t="s">
        <v>252</v>
      </c>
    </row>
    <row r="5138" spans="1:7">
      <c r="A5138" s="72" t="s">
        <v>5376</v>
      </c>
      <c r="B5138" s="72" t="s">
        <v>7259</v>
      </c>
      <c r="C5138" s="72" t="s">
        <v>6916</v>
      </c>
      <c r="D5138" s="72" t="s">
        <v>5422</v>
      </c>
      <c r="E5138" s="72">
        <v>512</v>
      </c>
      <c r="F5138" s="72">
        <v>512</v>
      </c>
      <c r="G5138" s="72" t="s">
        <v>252</v>
      </c>
    </row>
    <row r="5139" spans="1:7">
      <c r="A5139" s="72" t="s">
        <v>5376</v>
      </c>
      <c r="B5139" s="72" t="s">
        <v>6923</v>
      </c>
      <c r="C5139" s="72" t="s">
        <v>6920</v>
      </c>
      <c r="D5139" s="72" t="s">
        <v>5423</v>
      </c>
      <c r="E5139" s="72">
        <v>512</v>
      </c>
      <c r="F5139" s="72">
        <v>512</v>
      </c>
      <c r="G5139" s="72" t="s">
        <v>252</v>
      </c>
    </row>
    <row r="5140" spans="1:7">
      <c r="A5140" s="72" t="s">
        <v>5376</v>
      </c>
      <c r="B5140" s="72" t="s">
        <v>7259</v>
      </c>
      <c r="C5140" s="72" t="s">
        <v>6916</v>
      </c>
      <c r="D5140" s="72" t="s">
        <v>5424</v>
      </c>
      <c r="E5140" s="72">
        <v>512</v>
      </c>
      <c r="F5140" s="72">
        <v>512</v>
      </c>
      <c r="G5140" s="72" t="s">
        <v>252</v>
      </c>
    </row>
    <row r="5141" spans="1:7">
      <c r="A5141" s="72" t="s">
        <v>5376</v>
      </c>
      <c r="B5141" s="72" t="s">
        <v>6923</v>
      </c>
      <c r="C5141" s="72" t="s">
        <v>6920</v>
      </c>
      <c r="D5141" s="72" t="s">
        <v>5425</v>
      </c>
      <c r="E5141" s="72">
        <v>512</v>
      </c>
      <c r="F5141" s="72">
        <v>512</v>
      </c>
      <c r="G5141" s="72" t="s">
        <v>252</v>
      </c>
    </row>
    <row r="5142" spans="1:7">
      <c r="A5142" s="72" t="s">
        <v>5376</v>
      </c>
      <c r="B5142" s="72" t="s">
        <v>7259</v>
      </c>
      <c r="C5142" s="72" t="s">
        <v>6916</v>
      </c>
      <c r="D5142" s="72" t="s">
        <v>5426</v>
      </c>
      <c r="E5142" s="72">
        <v>512</v>
      </c>
      <c r="F5142" s="72">
        <v>512</v>
      </c>
      <c r="G5142" s="72" t="s">
        <v>252</v>
      </c>
    </row>
    <row r="5143" spans="1:7">
      <c r="A5143" s="72" t="s">
        <v>5376</v>
      </c>
      <c r="B5143" s="72" t="s">
        <v>6923</v>
      </c>
      <c r="C5143" s="72" t="s">
        <v>6920</v>
      </c>
      <c r="D5143" s="72" t="s">
        <v>5427</v>
      </c>
      <c r="E5143" s="72">
        <v>512</v>
      </c>
      <c r="F5143" s="72">
        <v>512</v>
      </c>
      <c r="G5143" s="72" t="s">
        <v>252</v>
      </c>
    </row>
    <row r="5144" spans="1:7">
      <c r="A5144" s="72" t="s">
        <v>5376</v>
      </c>
      <c r="B5144" s="72" t="s">
        <v>7260</v>
      </c>
      <c r="C5144" s="72" t="s">
        <v>6916</v>
      </c>
      <c r="D5144" s="72" t="s">
        <v>5428</v>
      </c>
      <c r="E5144" s="72">
        <v>512</v>
      </c>
      <c r="F5144" s="72">
        <v>512</v>
      </c>
      <c r="G5144" s="72" t="s">
        <v>252</v>
      </c>
    </row>
    <row r="5145" spans="1:7">
      <c r="A5145" s="72" t="s">
        <v>5376</v>
      </c>
      <c r="B5145" s="72" t="s">
        <v>6923</v>
      </c>
      <c r="C5145" s="72" t="s">
        <v>6920</v>
      </c>
      <c r="D5145" s="72" t="s">
        <v>5429</v>
      </c>
      <c r="E5145" s="72">
        <v>512</v>
      </c>
      <c r="F5145" s="72">
        <v>512</v>
      </c>
      <c r="G5145" s="72" t="s">
        <v>252</v>
      </c>
    </row>
    <row r="5146" spans="1:7">
      <c r="A5146" s="72" t="s">
        <v>5376</v>
      </c>
      <c r="B5146" s="72" t="s">
        <v>7260</v>
      </c>
      <c r="C5146" s="72" t="s">
        <v>6916</v>
      </c>
      <c r="D5146" s="72" t="s">
        <v>5430</v>
      </c>
      <c r="E5146" s="72">
        <v>512</v>
      </c>
      <c r="F5146" s="72">
        <v>512</v>
      </c>
      <c r="G5146" s="72" t="s">
        <v>252</v>
      </c>
    </row>
    <row r="5147" spans="1:7">
      <c r="A5147" s="72" t="s">
        <v>5376</v>
      </c>
      <c r="B5147" s="72" t="s">
        <v>6923</v>
      </c>
      <c r="C5147" s="72" t="s">
        <v>6920</v>
      </c>
      <c r="D5147" s="72" t="s">
        <v>5431</v>
      </c>
      <c r="E5147" s="72">
        <v>512</v>
      </c>
      <c r="F5147" s="72">
        <v>512</v>
      </c>
      <c r="G5147" s="72" t="s">
        <v>252</v>
      </c>
    </row>
    <row r="5148" spans="1:7">
      <c r="A5148" s="72" t="s">
        <v>5376</v>
      </c>
      <c r="B5148" s="72" t="s">
        <v>7260</v>
      </c>
      <c r="C5148" s="72" t="s">
        <v>6916</v>
      </c>
      <c r="D5148" s="72" t="s">
        <v>5432</v>
      </c>
      <c r="E5148" s="72">
        <v>512</v>
      </c>
      <c r="F5148" s="72">
        <v>512</v>
      </c>
      <c r="G5148" s="72" t="s">
        <v>252</v>
      </c>
    </row>
    <row r="5149" spans="1:7">
      <c r="A5149" s="72" t="s">
        <v>5376</v>
      </c>
      <c r="B5149" s="72" t="s">
        <v>6923</v>
      </c>
      <c r="C5149" s="72" t="s">
        <v>6920</v>
      </c>
      <c r="D5149" s="72" t="s">
        <v>5433</v>
      </c>
      <c r="E5149" s="72">
        <v>512</v>
      </c>
      <c r="F5149" s="72">
        <v>512</v>
      </c>
      <c r="G5149" s="72" t="s">
        <v>252</v>
      </c>
    </row>
    <row r="5150" spans="1:7">
      <c r="A5150" s="72" t="s">
        <v>5376</v>
      </c>
      <c r="B5150" s="72" t="s">
        <v>7260</v>
      </c>
      <c r="C5150" s="72" t="s">
        <v>6916</v>
      </c>
      <c r="D5150" s="72" t="s">
        <v>5434</v>
      </c>
      <c r="E5150" s="72">
        <v>512</v>
      </c>
      <c r="F5150" s="72">
        <v>512</v>
      </c>
      <c r="G5150" s="72" t="s">
        <v>252</v>
      </c>
    </row>
    <row r="5151" spans="1:7">
      <c r="A5151" s="72" t="s">
        <v>5376</v>
      </c>
      <c r="B5151" s="72" t="s">
        <v>6923</v>
      </c>
      <c r="C5151" s="72" t="s">
        <v>6920</v>
      </c>
      <c r="D5151" s="72" t="s">
        <v>5435</v>
      </c>
      <c r="E5151" s="72">
        <v>512</v>
      </c>
      <c r="F5151" s="72">
        <v>512</v>
      </c>
      <c r="G5151" s="72" t="s">
        <v>252</v>
      </c>
    </row>
    <row r="5152" spans="1:7">
      <c r="A5152" s="72" t="s">
        <v>5376</v>
      </c>
      <c r="B5152" s="72" t="s">
        <v>7260</v>
      </c>
      <c r="C5152" s="72" t="s">
        <v>6916</v>
      </c>
      <c r="D5152" s="72" t="s">
        <v>5436</v>
      </c>
      <c r="E5152" s="72">
        <v>512</v>
      </c>
      <c r="F5152" s="72">
        <v>512</v>
      </c>
      <c r="G5152" s="72" t="s">
        <v>252</v>
      </c>
    </row>
    <row r="5153" spans="1:7">
      <c r="A5153" s="72" t="s">
        <v>5376</v>
      </c>
      <c r="B5153" s="72" t="s">
        <v>6923</v>
      </c>
      <c r="C5153" s="72" t="s">
        <v>6920</v>
      </c>
      <c r="D5153" s="72" t="s">
        <v>5437</v>
      </c>
      <c r="E5153" s="72">
        <v>512</v>
      </c>
      <c r="F5153" s="72">
        <v>512</v>
      </c>
      <c r="G5153" s="72" t="s">
        <v>252</v>
      </c>
    </row>
    <row r="5154" spans="1:7">
      <c r="A5154" s="72" t="s">
        <v>5376</v>
      </c>
      <c r="B5154" s="72" t="s">
        <v>7261</v>
      </c>
      <c r="C5154" s="72" t="s">
        <v>6916</v>
      </c>
      <c r="D5154" s="72" t="s">
        <v>5438</v>
      </c>
      <c r="E5154" s="72">
        <v>512</v>
      </c>
      <c r="F5154" s="72">
        <v>512</v>
      </c>
      <c r="G5154" s="72" t="s">
        <v>252</v>
      </c>
    </row>
    <row r="5155" spans="1:7">
      <c r="A5155" s="72" t="s">
        <v>5376</v>
      </c>
      <c r="B5155" s="72" t="s">
        <v>6923</v>
      </c>
      <c r="C5155" s="72" t="s">
        <v>6920</v>
      </c>
      <c r="D5155" s="72" t="s">
        <v>5439</v>
      </c>
      <c r="E5155" s="72">
        <v>512</v>
      </c>
      <c r="F5155" s="72">
        <v>512</v>
      </c>
      <c r="G5155" s="72" t="s">
        <v>252</v>
      </c>
    </row>
    <row r="5156" spans="1:7">
      <c r="A5156" s="72" t="s">
        <v>5376</v>
      </c>
      <c r="B5156" s="72" t="s">
        <v>7261</v>
      </c>
      <c r="C5156" s="72" t="s">
        <v>6916</v>
      </c>
      <c r="D5156" s="72" t="s">
        <v>5440</v>
      </c>
      <c r="E5156" s="72">
        <v>512</v>
      </c>
      <c r="F5156" s="72">
        <v>512</v>
      </c>
      <c r="G5156" s="72" t="s">
        <v>252</v>
      </c>
    </row>
    <row r="5157" spans="1:7">
      <c r="A5157" s="72" t="s">
        <v>5376</v>
      </c>
      <c r="B5157" s="72" t="s">
        <v>6923</v>
      </c>
      <c r="C5157" s="72" t="s">
        <v>6920</v>
      </c>
      <c r="D5157" s="72" t="s">
        <v>5441</v>
      </c>
      <c r="E5157" s="72">
        <v>512</v>
      </c>
      <c r="F5157" s="72">
        <v>512</v>
      </c>
      <c r="G5157" s="72" t="s">
        <v>252</v>
      </c>
    </row>
    <row r="5158" spans="1:7">
      <c r="A5158" s="72" t="s">
        <v>5376</v>
      </c>
      <c r="B5158" s="72" t="s">
        <v>7261</v>
      </c>
      <c r="C5158" s="72" t="s">
        <v>6916</v>
      </c>
      <c r="D5158" s="72" t="s">
        <v>5442</v>
      </c>
      <c r="E5158" s="72">
        <v>512</v>
      </c>
      <c r="F5158" s="72">
        <v>512</v>
      </c>
      <c r="G5158" s="72" t="s">
        <v>252</v>
      </c>
    </row>
    <row r="5159" spans="1:7">
      <c r="A5159" s="72" t="s">
        <v>5376</v>
      </c>
      <c r="B5159" s="72" t="s">
        <v>6923</v>
      </c>
      <c r="C5159" s="72" t="s">
        <v>6920</v>
      </c>
      <c r="D5159" s="72" t="s">
        <v>5443</v>
      </c>
      <c r="E5159" s="72">
        <v>512</v>
      </c>
      <c r="F5159" s="72">
        <v>512</v>
      </c>
      <c r="G5159" s="72" t="s">
        <v>252</v>
      </c>
    </row>
    <row r="5160" spans="1:7">
      <c r="A5160" s="72" t="s">
        <v>5376</v>
      </c>
      <c r="B5160" s="72" t="s">
        <v>7261</v>
      </c>
      <c r="C5160" s="72" t="s">
        <v>6916</v>
      </c>
      <c r="D5160" s="72" t="s">
        <v>5444</v>
      </c>
      <c r="E5160" s="72">
        <v>512</v>
      </c>
      <c r="F5160" s="72">
        <v>512</v>
      </c>
      <c r="G5160" s="72" t="s">
        <v>252</v>
      </c>
    </row>
    <row r="5161" spans="1:7">
      <c r="A5161" s="72" t="s">
        <v>5376</v>
      </c>
      <c r="B5161" s="72" t="s">
        <v>6923</v>
      </c>
      <c r="C5161" s="72" t="s">
        <v>6920</v>
      </c>
      <c r="D5161" s="72" t="s">
        <v>5445</v>
      </c>
      <c r="E5161" s="72">
        <v>512</v>
      </c>
      <c r="F5161" s="72">
        <v>512</v>
      </c>
      <c r="G5161" s="72" t="s">
        <v>252</v>
      </c>
    </row>
    <row r="5162" spans="1:7">
      <c r="A5162" s="72" t="s">
        <v>5376</v>
      </c>
      <c r="B5162" s="72" t="s">
        <v>7261</v>
      </c>
      <c r="C5162" s="72" t="s">
        <v>6916</v>
      </c>
      <c r="D5162" s="72" t="s">
        <v>5446</v>
      </c>
      <c r="E5162" s="72">
        <v>512</v>
      </c>
      <c r="F5162" s="72">
        <v>512</v>
      </c>
      <c r="G5162" s="72" t="s">
        <v>252</v>
      </c>
    </row>
    <row r="5163" spans="1:7">
      <c r="A5163" s="72" t="s">
        <v>5376</v>
      </c>
      <c r="B5163" s="72" t="s">
        <v>6923</v>
      </c>
      <c r="C5163" s="72" t="s">
        <v>6920</v>
      </c>
      <c r="D5163" s="72" t="s">
        <v>5447</v>
      </c>
      <c r="E5163" s="72">
        <v>512</v>
      </c>
      <c r="F5163" s="72">
        <v>512</v>
      </c>
      <c r="G5163" s="72" t="s">
        <v>252</v>
      </c>
    </row>
    <row r="5164" spans="1:7">
      <c r="A5164" s="72" t="s">
        <v>5376</v>
      </c>
      <c r="B5164" s="72" t="s">
        <v>7262</v>
      </c>
      <c r="C5164" s="72" t="s">
        <v>6916</v>
      </c>
      <c r="D5164" s="72" t="s">
        <v>5448</v>
      </c>
      <c r="E5164" s="72">
        <v>512</v>
      </c>
      <c r="F5164" s="72">
        <v>512</v>
      </c>
      <c r="G5164" s="72" t="s">
        <v>252</v>
      </c>
    </row>
    <row r="5165" spans="1:7">
      <c r="A5165" s="72" t="s">
        <v>5376</v>
      </c>
      <c r="B5165" s="72" t="s">
        <v>6923</v>
      </c>
      <c r="C5165" s="72" t="s">
        <v>6920</v>
      </c>
      <c r="D5165" s="72" t="s">
        <v>5449</v>
      </c>
      <c r="E5165" s="72">
        <v>512</v>
      </c>
      <c r="F5165" s="72">
        <v>512</v>
      </c>
      <c r="G5165" s="72" t="s">
        <v>252</v>
      </c>
    </row>
    <row r="5166" spans="1:7">
      <c r="A5166" s="72" t="s">
        <v>5376</v>
      </c>
      <c r="B5166" s="72" t="s">
        <v>7262</v>
      </c>
      <c r="C5166" s="72" t="s">
        <v>6916</v>
      </c>
      <c r="D5166" s="72" t="s">
        <v>5450</v>
      </c>
      <c r="E5166" s="72">
        <v>512</v>
      </c>
      <c r="F5166" s="72">
        <v>512</v>
      </c>
      <c r="G5166" s="72" t="s">
        <v>252</v>
      </c>
    </row>
    <row r="5167" spans="1:7">
      <c r="A5167" s="72" t="s">
        <v>5376</v>
      </c>
      <c r="B5167" s="72" t="s">
        <v>6923</v>
      </c>
      <c r="C5167" s="72" t="s">
        <v>6920</v>
      </c>
      <c r="D5167" s="72" t="s">
        <v>5451</v>
      </c>
      <c r="E5167" s="72">
        <v>512</v>
      </c>
      <c r="F5167" s="72">
        <v>512</v>
      </c>
      <c r="G5167" s="72" t="s">
        <v>252</v>
      </c>
    </row>
    <row r="5168" spans="1:7">
      <c r="A5168" s="72" t="s">
        <v>5376</v>
      </c>
      <c r="B5168" s="72" t="s">
        <v>7262</v>
      </c>
      <c r="C5168" s="72" t="s">
        <v>6916</v>
      </c>
      <c r="D5168" s="72" t="s">
        <v>5452</v>
      </c>
      <c r="E5168" s="72">
        <v>512</v>
      </c>
      <c r="F5168" s="72">
        <v>512</v>
      </c>
      <c r="G5168" s="72" t="s">
        <v>252</v>
      </c>
    </row>
    <row r="5169" spans="1:7">
      <c r="A5169" s="72" t="s">
        <v>5376</v>
      </c>
      <c r="B5169" s="72" t="s">
        <v>6923</v>
      </c>
      <c r="C5169" s="72" t="s">
        <v>6920</v>
      </c>
      <c r="D5169" s="72" t="s">
        <v>5453</v>
      </c>
      <c r="E5169" s="72">
        <v>512</v>
      </c>
      <c r="F5169" s="72">
        <v>512</v>
      </c>
      <c r="G5169" s="72" t="s">
        <v>252</v>
      </c>
    </row>
    <row r="5170" spans="1:7">
      <c r="A5170" s="72" t="s">
        <v>5376</v>
      </c>
      <c r="B5170" s="72" t="s">
        <v>7262</v>
      </c>
      <c r="C5170" s="72" t="s">
        <v>6916</v>
      </c>
      <c r="D5170" s="72" t="s">
        <v>5454</v>
      </c>
      <c r="E5170" s="72">
        <v>512</v>
      </c>
      <c r="F5170" s="72">
        <v>512</v>
      </c>
      <c r="G5170" s="72" t="s">
        <v>252</v>
      </c>
    </row>
    <row r="5171" spans="1:7">
      <c r="A5171" s="72" t="s">
        <v>5376</v>
      </c>
      <c r="B5171" s="72" t="s">
        <v>6923</v>
      </c>
      <c r="C5171" s="72" t="s">
        <v>6920</v>
      </c>
      <c r="D5171" s="72" t="s">
        <v>5455</v>
      </c>
      <c r="E5171" s="72">
        <v>512</v>
      </c>
      <c r="F5171" s="72">
        <v>512</v>
      </c>
      <c r="G5171" s="72" t="s">
        <v>252</v>
      </c>
    </row>
    <row r="5172" spans="1:7">
      <c r="A5172" s="72" t="s">
        <v>5376</v>
      </c>
      <c r="B5172" s="72" t="s">
        <v>7262</v>
      </c>
      <c r="C5172" s="72" t="s">
        <v>6916</v>
      </c>
      <c r="D5172" s="72" t="s">
        <v>5456</v>
      </c>
      <c r="E5172" s="72">
        <v>512</v>
      </c>
      <c r="F5172" s="72">
        <v>512</v>
      </c>
      <c r="G5172" s="72" t="s">
        <v>252</v>
      </c>
    </row>
    <row r="5173" spans="1:7">
      <c r="A5173" s="72" t="s">
        <v>5376</v>
      </c>
      <c r="B5173" s="72" t="s">
        <v>6923</v>
      </c>
      <c r="C5173" s="72" t="s">
        <v>6920</v>
      </c>
      <c r="D5173" s="72" t="s">
        <v>5457</v>
      </c>
      <c r="E5173" s="72">
        <v>512</v>
      </c>
      <c r="F5173" s="72">
        <v>512</v>
      </c>
      <c r="G5173" s="72" t="s">
        <v>252</v>
      </c>
    </row>
    <row r="5174" spans="1:7">
      <c r="A5174" s="72" t="s">
        <v>5376</v>
      </c>
      <c r="B5174" s="72" t="s">
        <v>7263</v>
      </c>
      <c r="C5174" s="72" t="s">
        <v>6916</v>
      </c>
      <c r="D5174" s="72" t="s">
        <v>5458</v>
      </c>
      <c r="E5174" s="72">
        <v>512</v>
      </c>
      <c r="F5174" s="72">
        <v>512</v>
      </c>
      <c r="G5174" s="72" t="s">
        <v>252</v>
      </c>
    </row>
    <row r="5175" spans="1:7">
      <c r="A5175" s="72" t="s">
        <v>5376</v>
      </c>
      <c r="B5175" s="72" t="s">
        <v>6923</v>
      </c>
      <c r="C5175" s="72" t="s">
        <v>6920</v>
      </c>
      <c r="D5175" s="72" t="s">
        <v>5459</v>
      </c>
      <c r="E5175" s="72">
        <v>512</v>
      </c>
      <c r="F5175" s="72">
        <v>512</v>
      </c>
      <c r="G5175" s="72" t="s">
        <v>252</v>
      </c>
    </row>
    <row r="5176" spans="1:7">
      <c r="A5176" s="72" t="s">
        <v>5376</v>
      </c>
      <c r="B5176" s="72" t="s">
        <v>7263</v>
      </c>
      <c r="C5176" s="72" t="s">
        <v>6916</v>
      </c>
      <c r="D5176" s="72" t="s">
        <v>5460</v>
      </c>
      <c r="E5176" s="72">
        <v>512</v>
      </c>
      <c r="F5176" s="72">
        <v>512</v>
      </c>
      <c r="G5176" s="72" t="s">
        <v>252</v>
      </c>
    </row>
    <row r="5177" spans="1:7">
      <c r="A5177" s="72" t="s">
        <v>5376</v>
      </c>
      <c r="B5177" s="72" t="s">
        <v>6923</v>
      </c>
      <c r="C5177" s="72" t="s">
        <v>6920</v>
      </c>
      <c r="D5177" s="72" t="s">
        <v>5461</v>
      </c>
      <c r="E5177" s="72">
        <v>512</v>
      </c>
      <c r="F5177" s="72">
        <v>512</v>
      </c>
      <c r="G5177" s="72" t="s">
        <v>252</v>
      </c>
    </row>
    <row r="5178" spans="1:7">
      <c r="A5178" s="72" t="s">
        <v>5376</v>
      </c>
      <c r="B5178" s="72" t="s">
        <v>7263</v>
      </c>
      <c r="C5178" s="72" t="s">
        <v>6916</v>
      </c>
      <c r="D5178" s="72" t="s">
        <v>5462</v>
      </c>
      <c r="E5178" s="72">
        <v>512</v>
      </c>
      <c r="F5178" s="72">
        <v>512</v>
      </c>
      <c r="G5178" s="72" t="s">
        <v>252</v>
      </c>
    </row>
    <row r="5179" spans="1:7">
      <c r="A5179" s="72" t="s">
        <v>5376</v>
      </c>
      <c r="B5179" s="72" t="s">
        <v>6923</v>
      </c>
      <c r="C5179" s="72" t="s">
        <v>6920</v>
      </c>
      <c r="D5179" s="72" t="s">
        <v>5463</v>
      </c>
      <c r="E5179" s="72">
        <v>512</v>
      </c>
      <c r="F5179" s="72">
        <v>512</v>
      </c>
      <c r="G5179" s="72" t="s">
        <v>252</v>
      </c>
    </row>
    <row r="5180" spans="1:7">
      <c r="A5180" s="72" t="s">
        <v>5376</v>
      </c>
      <c r="B5180" s="72" t="s">
        <v>7263</v>
      </c>
      <c r="C5180" s="72" t="s">
        <v>6916</v>
      </c>
      <c r="D5180" s="72" t="s">
        <v>5464</v>
      </c>
      <c r="E5180" s="72">
        <v>512</v>
      </c>
      <c r="F5180" s="72">
        <v>512</v>
      </c>
      <c r="G5180" s="72" t="s">
        <v>252</v>
      </c>
    </row>
    <row r="5181" spans="1:7">
      <c r="A5181" s="72" t="s">
        <v>5376</v>
      </c>
      <c r="B5181" s="72" t="s">
        <v>6923</v>
      </c>
      <c r="C5181" s="72" t="s">
        <v>6920</v>
      </c>
      <c r="D5181" s="72" t="s">
        <v>5465</v>
      </c>
      <c r="E5181" s="72">
        <v>512</v>
      </c>
      <c r="F5181" s="72">
        <v>512</v>
      </c>
      <c r="G5181" s="72" t="s">
        <v>252</v>
      </c>
    </row>
    <row r="5182" spans="1:7">
      <c r="A5182" s="72" t="s">
        <v>5376</v>
      </c>
      <c r="B5182" s="72" t="s">
        <v>7263</v>
      </c>
      <c r="C5182" s="72" t="s">
        <v>6916</v>
      </c>
      <c r="D5182" s="72" t="s">
        <v>5466</v>
      </c>
      <c r="E5182" s="72">
        <v>512</v>
      </c>
      <c r="F5182" s="72">
        <v>512</v>
      </c>
      <c r="G5182" s="72" t="s">
        <v>252</v>
      </c>
    </row>
    <row r="5183" spans="1:7">
      <c r="A5183" s="72" t="s">
        <v>5376</v>
      </c>
      <c r="B5183" s="72" t="s">
        <v>6923</v>
      </c>
      <c r="C5183" s="72" t="s">
        <v>6920</v>
      </c>
      <c r="D5183" s="72" t="s">
        <v>5467</v>
      </c>
      <c r="E5183" s="72">
        <v>512</v>
      </c>
      <c r="F5183" s="72">
        <v>512</v>
      </c>
      <c r="G5183" s="72" t="s">
        <v>252</v>
      </c>
    </row>
    <row r="5184" spans="1:7">
      <c r="A5184" s="72" t="s">
        <v>5376</v>
      </c>
      <c r="B5184" s="72" t="s">
        <v>7261</v>
      </c>
      <c r="C5184" s="72" t="s">
        <v>6916</v>
      </c>
      <c r="D5184" s="72" t="s">
        <v>5468</v>
      </c>
      <c r="E5184" s="72">
        <v>512</v>
      </c>
      <c r="F5184" s="72">
        <v>512</v>
      </c>
      <c r="G5184" s="72" t="s">
        <v>252</v>
      </c>
    </row>
    <row r="5185" spans="1:7">
      <c r="A5185" s="72" t="s">
        <v>5376</v>
      </c>
      <c r="B5185" s="72" t="s">
        <v>6923</v>
      </c>
      <c r="C5185" s="72" t="s">
        <v>6920</v>
      </c>
      <c r="D5185" s="72" t="s">
        <v>5469</v>
      </c>
      <c r="E5185" s="72">
        <v>512</v>
      </c>
      <c r="F5185" s="72">
        <v>512</v>
      </c>
      <c r="G5185" s="72" t="s">
        <v>252</v>
      </c>
    </row>
    <row r="5186" spans="1:7">
      <c r="A5186" s="72" t="s">
        <v>5376</v>
      </c>
      <c r="B5186" s="72" t="s">
        <v>7261</v>
      </c>
      <c r="C5186" s="72" t="s">
        <v>6916</v>
      </c>
      <c r="D5186" s="72" t="s">
        <v>5470</v>
      </c>
      <c r="E5186" s="72">
        <v>512</v>
      </c>
      <c r="F5186" s="72">
        <v>512</v>
      </c>
      <c r="G5186" s="72" t="s">
        <v>252</v>
      </c>
    </row>
    <row r="5187" spans="1:7">
      <c r="A5187" s="72" t="s">
        <v>5376</v>
      </c>
      <c r="B5187" s="72" t="s">
        <v>6923</v>
      </c>
      <c r="C5187" s="72" t="s">
        <v>6920</v>
      </c>
      <c r="D5187" s="72" t="s">
        <v>5471</v>
      </c>
      <c r="E5187" s="72">
        <v>512</v>
      </c>
      <c r="F5187" s="72">
        <v>512</v>
      </c>
      <c r="G5187" s="72" t="s">
        <v>252</v>
      </c>
    </row>
    <row r="5188" spans="1:7">
      <c r="A5188" s="72" t="s">
        <v>5376</v>
      </c>
      <c r="B5188" s="72" t="s">
        <v>7261</v>
      </c>
      <c r="C5188" s="72" t="s">
        <v>6916</v>
      </c>
      <c r="D5188" s="72" t="s">
        <v>5472</v>
      </c>
      <c r="E5188" s="72">
        <v>512</v>
      </c>
      <c r="F5188" s="72">
        <v>512</v>
      </c>
      <c r="G5188" s="72" t="s">
        <v>252</v>
      </c>
    </row>
    <row r="5189" spans="1:7">
      <c r="A5189" s="72" t="s">
        <v>5376</v>
      </c>
      <c r="B5189" s="72" t="s">
        <v>6923</v>
      </c>
      <c r="C5189" s="72" t="s">
        <v>6920</v>
      </c>
      <c r="D5189" s="72" t="s">
        <v>5473</v>
      </c>
      <c r="E5189" s="72">
        <v>512</v>
      </c>
      <c r="F5189" s="72">
        <v>512</v>
      </c>
      <c r="G5189" s="72" t="s">
        <v>252</v>
      </c>
    </row>
    <row r="5190" spans="1:7">
      <c r="A5190" s="72" t="s">
        <v>5376</v>
      </c>
      <c r="B5190" s="72" t="s">
        <v>7261</v>
      </c>
      <c r="C5190" s="72" t="s">
        <v>6916</v>
      </c>
      <c r="D5190" s="72" t="s">
        <v>5474</v>
      </c>
      <c r="E5190" s="72">
        <v>512</v>
      </c>
      <c r="F5190" s="72">
        <v>512</v>
      </c>
      <c r="G5190" s="72" t="s">
        <v>252</v>
      </c>
    </row>
    <row r="5191" spans="1:7">
      <c r="A5191" s="72" t="s">
        <v>5376</v>
      </c>
      <c r="B5191" s="72" t="s">
        <v>6923</v>
      </c>
      <c r="C5191" s="72" t="s">
        <v>6920</v>
      </c>
      <c r="D5191" s="72" t="s">
        <v>5475</v>
      </c>
      <c r="E5191" s="72">
        <v>512</v>
      </c>
      <c r="F5191" s="72">
        <v>512</v>
      </c>
      <c r="G5191" s="72" t="s">
        <v>252</v>
      </c>
    </row>
    <row r="5192" spans="1:7">
      <c r="A5192" s="72" t="s">
        <v>5376</v>
      </c>
      <c r="B5192" s="72" t="s">
        <v>7261</v>
      </c>
      <c r="C5192" s="72" t="s">
        <v>6916</v>
      </c>
      <c r="D5192" s="72" t="s">
        <v>5476</v>
      </c>
      <c r="E5192" s="72">
        <v>512</v>
      </c>
      <c r="F5192" s="72">
        <v>512</v>
      </c>
      <c r="G5192" s="72" t="s">
        <v>252</v>
      </c>
    </row>
    <row r="5193" spans="1:7">
      <c r="A5193" s="72" t="s">
        <v>5376</v>
      </c>
      <c r="B5193" s="72" t="s">
        <v>6923</v>
      </c>
      <c r="C5193" s="72" t="s">
        <v>6920</v>
      </c>
      <c r="D5193" s="72" t="s">
        <v>5477</v>
      </c>
      <c r="E5193" s="72">
        <v>512</v>
      </c>
      <c r="F5193" s="72">
        <v>512</v>
      </c>
      <c r="G5193" s="72" t="s">
        <v>252</v>
      </c>
    </row>
    <row r="5194" spans="1:7">
      <c r="A5194" s="72" t="s">
        <v>5376</v>
      </c>
      <c r="B5194" s="72" t="s">
        <v>7262</v>
      </c>
      <c r="C5194" s="72" t="s">
        <v>6916</v>
      </c>
      <c r="D5194" s="72" t="s">
        <v>5478</v>
      </c>
      <c r="E5194" s="72">
        <v>512</v>
      </c>
      <c r="F5194" s="72">
        <v>512</v>
      </c>
      <c r="G5194" s="72" t="s">
        <v>252</v>
      </c>
    </row>
    <row r="5195" spans="1:7">
      <c r="A5195" s="72" t="s">
        <v>5376</v>
      </c>
      <c r="B5195" s="72" t="s">
        <v>6923</v>
      </c>
      <c r="C5195" s="72" t="s">
        <v>6920</v>
      </c>
      <c r="D5195" s="72" t="s">
        <v>5479</v>
      </c>
      <c r="E5195" s="72">
        <v>512</v>
      </c>
      <c r="F5195" s="72">
        <v>512</v>
      </c>
      <c r="G5195" s="72" t="s">
        <v>252</v>
      </c>
    </row>
    <row r="5196" spans="1:7">
      <c r="A5196" s="72" t="s">
        <v>5376</v>
      </c>
      <c r="B5196" s="72" t="s">
        <v>7262</v>
      </c>
      <c r="C5196" s="72" t="s">
        <v>6916</v>
      </c>
      <c r="D5196" s="72" t="s">
        <v>5480</v>
      </c>
      <c r="E5196" s="72">
        <v>512</v>
      </c>
      <c r="F5196" s="72">
        <v>512</v>
      </c>
      <c r="G5196" s="72" t="s">
        <v>252</v>
      </c>
    </row>
    <row r="5197" spans="1:7">
      <c r="A5197" s="72" t="s">
        <v>5376</v>
      </c>
      <c r="B5197" s="72" t="s">
        <v>6923</v>
      </c>
      <c r="C5197" s="72" t="s">
        <v>6920</v>
      </c>
      <c r="D5197" s="72" t="s">
        <v>5481</v>
      </c>
      <c r="E5197" s="72">
        <v>512</v>
      </c>
      <c r="F5197" s="72">
        <v>512</v>
      </c>
      <c r="G5197" s="72" t="s">
        <v>252</v>
      </c>
    </row>
    <row r="5198" spans="1:7">
      <c r="A5198" s="72" t="s">
        <v>5376</v>
      </c>
      <c r="B5198" s="72" t="s">
        <v>7262</v>
      </c>
      <c r="C5198" s="72" t="s">
        <v>6916</v>
      </c>
      <c r="D5198" s="72" t="s">
        <v>5482</v>
      </c>
      <c r="E5198" s="72">
        <v>512</v>
      </c>
      <c r="F5198" s="72">
        <v>512</v>
      </c>
      <c r="G5198" s="72" t="s">
        <v>252</v>
      </c>
    </row>
    <row r="5199" spans="1:7">
      <c r="A5199" s="72" t="s">
        <v>5376</v>
      </c>
      <c r="B5199" s="72" t="s">
        <v>6923</v>
      </c>
      <c r="C5199" s="72" t="s">
        <v>6920</v>
      </c>
      <c r="D5199" s="72" t="s">
        <v>5483</v>
      </c>
      <c r="E5199" s="72">
        <v>512</v>
      </c>
      <c r="F5199" s="72">
        <v>512</v>
      </c>
      <c r="G5199" s="72" t="s">
        <v>252</v>
      </c>
    </row>
    <row r="5200" spans="1:7">
      <c r="A5200" s="72" t="s">
        <v>5376</v>
      </c>
      <c r="B5200" s="72" t="s">
        <v>7262</v>
      </c>
      <c r="C5200" s="72" t="s">
        <v>6916</v>
      </c>
      <c r="D5200" s="72" t="s">
        <v>5484</v>
      </c>
      <c r="E5200" s="72">
        <v>512</v>
      </c>
      <c r="F5200" s="72">
        <v>512</v>
      </c>
      <c r="G5200" s="72" t="s">
        <v>252</v>
      </c>
    </row>
    <row r="5201" spans="1:7">
      <c r="A5201" s="72" t="s">
        <v>5376</v>
      </c>
      <c r="B5201" s="72" t="s">
        <v>6923</v>
      </c>
      <c r="C5201" s="72" t="s">
        <v>6920</v>
      </c>
      <c r="D5201" s="72" t="s">
        <v>5485</v>
      </c>
      <c r="E5201" s="72">
        <v>512</v>
      </c>
      <c r="F5201" s="72">
        <v>512</v>
      </c>
      <c r="G5201" s="72" t="s">
        <v>252</v>
      </c>
    </row>
    <row r="5202" spans="1:7">
      <c r="A5202" s="72" t="s">
        <v>5376</v>
      </c>
      <c r="B5202" s="72" t="s">
        <v>7262</v>
      </c>
      <c r="C5202" s="72" t="s">
        <v>6916</v>
      </c>
      <c r="D5202" s="72" t="s">
        <v>5486</v>
      </c>
      <c r="E5202" s="72">
        <v>512</v>
      </c>
      <c r="F5202" s="72">
        <v>512</v>
      </c>
      <c r="G5202" s="72" t="s">
        <v>252</v>
      </c>
    </row>
    <row r="5203" spans="1:7">
      <c r="A5203" s="72" t="s">
        <v>5376</v>
      </c>
      <c r="B5203" s="72" t="s">
        <v>6923</v>
      </c>
      <c r="C5203" s="72" t="s">
        <v>6920</v>
      </c>
      <c r="D5203" s="72" t="s">
        <v>5487</v>
      </c>
      <c r="E5203" s="72">
        <v>512</v>
      </c>
      <c r="F5203" s="72">
        <v>512</v>
      </c>
      <c r="G5203" s="72" t="s">
        <v>252</v>
      </c>
    </row>
    <row r="5204" spans="1:7">
      <c r="A5204" s="72" t="s">
        <v>5376</v>
      </c>
      <c r="B5204" s="72" t="s">
        <v>7263</v>
      </c>
      <c r="C5204" s="72" t="s">
        <v>6916</v>
      </c>
      <c r="D5204" s="72" t="s">
        <v>5488</v>
      </c>
      <c r="E5204" s="72">
        <v>512</v>
      </c>
      <c r="F5204" s="72">
        <v>512</v>
      </c>
      <c r="G5204" s="72" t="s">
        <v>252</v>
      </c>
    </row>
    <row r="5205" spans="1:7">
      <c r="A5205" s="72" t="s">
        <v>5376</v>
      </c>
      <c r="B5205" s="72" t="s">
        <v>6923</v>
      </c>
      <c r="C5205" s="72" t="s">
        <v>6920</v>
      </c>
      <c r="D5205" s="72" t="s">
        <v>5489</v>
      </c>
      <c r="E5205" s="72">
        <v>512</v>
      </c>
      <c r="F5205" s="72">
        <v>512</v>
      </c>
      <c r="G5205" s="72" t="s">
        <v>252</v>
      </c>
    </row>
    <row r="5206" spans="1:7">
      <c r="A5206" s="72" t="s">
        <v>5376</v>
      </c>
      <c r="B5206" s="72" t="s">
        <v>7263</v>
      </c>
      <c r="C5206" s="72" t="s">
        <v>6916</v>
      </c>
      <c r="D5206" s="72" t="s">
        <v>5490</v>
      </c>
      <c r="E5206" s="72">
        <v>512</v>
      </c>
      <c r="F5206" s="72">
        <v>512</v>
      </c>
      <c r="G5206" s="72" t="s">
        <v>252</v>
      </c>
    </row>
    <row r="5207" spans="1:7">
      <c r="A5207" s="72" t="s">
        <v>5376</v>
      </c>
      <c r="B5207" s="72" t="s">
        <v>6923</v>
      </c>
      <c r="C5207" s="72" t="s">
        <v>6920</v>
      </c>
      <c r="D5207" s="72" t="s">
        <v>5491</v>
      </c>
      <c r="E5207" s="72">
        <v>512</v>
      </c>
      <c r="F5207" s="72">
        <v>512</v>
      </c>
      <c r="G5207" s="72" t="s">
        <v>252</v>
      </c>
    </row>
    <row r="5208" spans="1:7">
      <c r="A5208" s="72" t="s">
        <v>5376</v>
      </c>
      <c r="B5208" s="72" t="s">
        <v>7263</v>
      </c>
      <c r="C5208" s="72" t="s">
        <v>6916</v>
      </c>
      <c r="D5208" s="72" t="s">
        <v>5492</v>
      </c>
      <c r="E5208" s="72">
        <v>512</v>
      </c>
      <c r="F5208" s="72">
        <v>512</v>
      </c>
      <c r="G5208" s="72" t="s">
        <v>252</v>
      </c>
    </row>
    <row r="5209" spans="1:7">
      <c r="A5209" s="72" t="s">
        <v>5376</v>
      </c>
      <c r="B5209" s="72" t="s">
        <v>6923</v>
      </c>
      <c r="C5209" s="72" t="s">
        <v>6920</v>
      </c>
      <c r="D5209" s="72" t="s">
        <v>5493</v>
      </c>
      <c r="E5209" s="72">
        <v>512</v>
      </c>
      <c r="F5209" s="72">
        <v>512</v>
      </c>
      <c r="G5209" s="72" t="s">
        <v>252</v>
      </c>
    </row>
    <row r="5210" spans="1:7">
      <c r="A5210" s="72" t="s">
        <v>5376</v>
      </c>
      <c r="B5210" s="72" t="s">
        <v>7263</v>
      </c>
      <c r="C5210" s="72" t="s">
        <v>6916</v>
      </c>
      <c r="D5210" s="72" t="s">
        <v>5494</v>
      </c>
      <c r="E5210" s="72">
        <v>512</v>
      </c>
      <c r="F5210" s="72">
        <v>512</v>
      </c>
      <c r="G5210" s="72" t="s">
        <v>252</v>
      </c>
    </row>
    <row r="5211" spans="1:7">
      <c r="A5211" s="72" t="s">
        <v>5376</v>
      </c>
      <c r="B5211" s="72" t="s">
        <v>6923</v>
      </c>
      <c r="C5211" s="72" t="s">
        <v>6920</v>
      </c>
      <c r="D5211" s="72" t="s">
        <v>5495</v>
      </c>
      <c r="E5211" s="72">
        <v>512</v>
      </c>
      <c r="F5211" s="72">
        <v>512</v>
      </c>
      <c r="G5211" s="72" t="s">
        <v>252</v>
      </c>
    </row>
    <row r="5212" spans="1:7">
      <c r="A5212" s="72" t="s">
        <v>5376</v>
      </c>
      <c r="B5212" s="72" t="s">
        <v>7263</v>
      </c>
      <c r="C5212" s="72" t="s">
        <v>6916</v>
      </c>
      <c r="D5212" s="72" t="s">
        <v>5496</v>
      </c>
      <c r="E5212" s="72">
        <v>512</v>
      </c>
      <c r="F5212" s="72">
        <v>512</v>
      </c>
      <c r="G5212" s="72" t="s">
        <v>252</v>
      </c>
    </row>
    <row r="5213" spans="1:7">
      <c r="A5213" s="72" t="s">
        <v>5376</v>
      </c>
      <c r="B5213" s="72" t="s">
        <v>6923</v>
      </c>
      <c r="C5213" s="72" t="s">
        <v>6920</v>
      </c>
      <c r="D5213" s="72" t="s">
        <v>5497</v>
      </c>
      <c r="E5213" s="72">
        <v>256</v>
      </c>
      <c r="F5213" s="72">
        <v>256</v>
      </c>
      <c r="G5213" s="72" t="s">
        <v>252</v>
      </c>
    </row>
    <row r="5214" spans="1:7">
      <c r="A5214" s="72" t="s">
        <v>5376</v>
      </c>
      <c r="D5214" s="72" t="s">
        <v>5498</v>
      </c>
      <c r="E5214" s="72" t="s">
        <v>235</v>
      </c>
      <c r="F5214" s="72" t="s">
        <v>235</v>
      </c>
    </row>
    <row r="5215" spans="1:7">
      <c r="A5215" s="72" t="s">
        <v>5376</v>
      </c>
      <c r="D5215" s="72" t="s">
        <v>5499</v>
      </c>
      <c r="E5215" s="72">
        <v>0</v>
      </c>
      <c r="F5215" s="72">
        <v>16</v>
      </c>
      <c r="G5215" s="72" t="s">
        <v>242</v>
      </c>
    </row>
    <row r="5216" spans="1:7">
      <c r="A5216" s="72" t="s">
        <v>5376</v>
      </c>
      <c r="D5216" s="72" t="s">
        <v>5500</v>
      </c>
      <c r="E5216" s="72" t="s">
        <v>235</v>
      </c>
      <c r="F5216" s="72" t="s">
        <v>235</v>
      </c>
    </row>
    <row r="5217" spans="1:7">
      <c r="A5217" s="72" t="s">
        <v>5376</v>
      </c>
      <c r="D5217" s="72" t="s">
        <v>5501</v>
      </c>
      <c r="E5217" s="72" t="s">
        <v>235</v>
      </c>
      <c r="F5217" s="72" t="s">
        <v>235</v>
      </c>
    </row>
    <row r="5218" spans="1:7">
      <c r="A5218" s="72" t="s">
        <v>5376</v>
      </c>
      <c r="D5218" s="72" t="s">
        <v>5502</v>
      </c>
      <c r="E5218" s="72" t="s">
        <v>235</v>
      </c>
      <c r="F5218" s="72" t="s">
        <v>235</v>
      </c>
    </row>
    <row r="5219" spans="1:7">
      <c r="A5219" s="72" t="s">
        <v>5376</v>
      </c>
      <c r="D5219" s="72" t="s">
        <v>5503</v>
      </c>
      <c r="E5219" s="72" t="s">
        <v>235</v>
      </c>
      <c r="F5219" s="72" t="s">
        <v>235</v>
      </c>
    </row>
    <row r="5220" spans="1:7">
      <c r="A5220" s="72" t="s">
        <v>5376</v>
      </c>
      <c r="D5220" s="72" t="s">
        <v>5504</v>
      </c>
      <c r="E5220" s="72" t="s">
        <v>235</v>
      </c>
      <c r="F5220" s="72" t="s">
        <v>235</v>
      </c>
    </row>
    <row r="5221" spans="1:7">
      <c r="A5221" s="72" t="s">
        <v>5376</v>
      </c>
      <c r="D5221" s="72" t="s">
        <v>5505</v>
      </c>
      <c r="E5221" s="72">
        <v>0</v>
      </c>
      <c r="F5221" s="72">
        <v>16</v>
      </c>
      <c r="G5221" s="72" t="s">
        <v>242</v>
      </c>
    </row>
    <row r="5222" spans="1:7">
      <c r="A5222" s="72" t="s">
        <v>5376</v>
      </c>
      <c r="D5222" s="72" t="s">
        <v>5506</v>
      </c>
      <c r="E5222" s="72" t="s">
        <v>235</v>
      </c>
      <c r="F5222" s="72" t="s">
        <v>235</v>
      </c>
    </row>
    <row r="5223" spans="1:7">
      <c r="A5223" s="72" t="s">
        <v>5376</v>
      </c>
      <c r="D5223" s="72" t="s">
        <v>5507</v>
      </c>
      <c r="E5223" s="72" t="s">
        <v>235</v>
      </c>
      <c r="F5223" s="72" t="s">
        <v>235</v>
      </c>
    </row>
    <row r="5224" spans="1:7">
      <c r="A5224" s="72" t="s">
        <v>5376</v>
      </c>
      <c r="D5224" s="72" t="s">
        <v>5508</v>
      </c>
      <c r="E5224" s="72" t="s">
        <v>235</v>
      </c>
      <c r="F5224" s="72" t="s">
        <v>235</v>
      </c>
    </row>
    <row r="5225" spans="1:7">
      <c r="A5225" s="72" t="s">
        <v>5376</v>
      </c>
      <c r="D5225" s="72" t="s">
        <v>5509</v>
      </c>
      <c r="E5225" s="72" t="s">
        <v>235</v>
      </c>
      <c r="F5225" s="72" t="s">
        <v>235</v>
      </c>
    </row>
    <row r="5226" spans="1:7">
      <c r="A5226" s="72" t="s">
        <v>5376</v>
      </c>
      <c r="D5226" s="72" t="s">
        <v>5510</v>
      </c>
      <c r="E5226" s="72" t="s">
        <v>235</v>
      </c>
      <c r="F5226" s="72" t="s">
        <v>235</v>
      </c>
    </row>
    <row r="5227" spans="1:7">
      <c r="A5227" s="72" t="s">
        <v>5376</v>
      </c>
      <c r="D5227" s="72" t="s">
        <v>5511</v>
      </c>
      <c r="E5227" s="72">
        <v>0</v>
      </c>
      <c r="F5227" s="72">
        <v>16</v>
      </c>
      <c r="G5227" s="72" t="s">
        <v>242</v>
      </c>
    </row>
    <row r="5228" spans="1:7">
      <c r="A5228" s="72" t="s">
        <v>5376</v>
      </c>
      <c r="D5228" s="72" t="s">
        <v>5512</v>
      </c>
      <c r="E5228" s="72" t="s">
        <v>235</v>
      </c>
      <c r="F5228" s="72" t="s">
        <v>235</v>
      </c>
    </row>
    <row r="5229" spans="1:7">
      <c r="A5229" s="72" t="s">
        <v>5376</v>
      </c>
      <c r="D5229" s="72" t="s">
        <v>5513</v>
      </c>
      <c r="E5229" s="72" t="s">
        <v>235</v>
      </c>
      <c r="F5229" s="72" t="s">
        <v>235</v>
      </c>
    </row>
    <row r="5230" spans="1:7">
      <c r="A5230" s="72" t="s">
        <v>5376</v>
      </c>
      <c r="D5230" s="72" t="s">
        <v>5514</v>
      </c>
      <c r="E5230" s="72" t="s">
        <v>235</v>
      </c>
      <c r="F5230" s="72" t="s">
        <v>235</v>
      </c>
    </row>
    <row r="5231" spans="1:7">
      <c r="A5231" s="72" t="s">
        <v>5376</v>
      </c>
      <c r="D5231" s="72" t="s">
        <v>5515</v>
      </c>
      <c r="E5231" s="72" t="s">
        <v>235</v>
      </c>
      <c r="F5231" s="72" t="s">
        <v>235</v>
      </c>
    </row>
    <row r="5232" spans="1:7">
      <c r="A5232" s="72" t="s">
        <v>5376</v>
      </c>
      <c r="D5232" s="72" t="s">
        <v>5516</v>
      </c>
      <c r="E5232" s="72" t="s">
        <v>235</v>
      </c>
      <c r="F5232" s="72" t="s">
        <v>235</v>
      </c>
    </row>
    <row r="5233" spans="1:7">
      <c r="A5233" s="72" t="s">
        <v>5376</v>
      </c>
      <c r="D5233" s="72" t="s">
        <v>5517</v>
      </c>
      <c r="E5233" s="72">
        <v>0</v>
      </c>
      <c r="F5233" s="72">
        <v>16</v>
      </c>
      <c r="G5233" s="72" t="s">
        <v>242</v>
      </c>
    </row>
    <row r="5234" spans="1:7">
      <c r="A5234" s="72" t="s">
        <v>5376</v>
      </c>
      <c r="D5234" s="72" t="s">
        <v>5518</v>
      </c>
      <c r="E5234" s="72" t="s">
        <v>235</v>
      </c>
      <c r="F5234" s="72" t="s">
        <v>235</v>
      </c>
    </row>
    <row r="5235" spans="1:7">
      <c r="A5235" s="72" t="s">
        <v>5376</v>
      </c>
      <c r="D5235" s="72" t="s">
        <v>5519</v>
      </c>
      <c r="E5235" s="72" t="s">
        <v>235</v>
      </c>
      <c r="F5235" s="72" t="s">
        <v>235</v>
      </c>
    </row>
    <row r="5236" spans="1:7">
      <c r="A5236" s="72" t="s">
        <v>5376</v>
      </c>
      <c r="D5236" s="72" t="s">
        <v>5520</v>
      </c>
      <c r="E5236" s="72" t="s">
        <v>235</v>
      </c>
      <c r="F5236" s="72" t="s">
        <v>235</v>
      </c>
    </row>
    <row r="5237" spans="1:7">
      <c r="A5237" s="72" t="s">
        <v>5376</v>
      </c>
      <c r="D5237" s="72" t="s">
        <v>5521</v>
      </c>
      <c r="E5237" s="72" t="s">
        <v>235</v>
      </c>
      <c r="F5237" s="72" t="s">
        <v>235</v>
      </c>
    </row>
    <row r="5238" spans="1:7">
      <c r="A5238" s="72" t="s">
        <v>5376</v>
      </c>
      <c r="D5238" s="72" t="s">
        <v>5522</v>
      </c>
      <c r="E5238" s="72" t="s">
        <v>235</v>
      </c>
      <c r="F5238" s="72" t="s">
        <v>235</v>
      </c>
    </row>
    <row r="5239" spans="1:7">
      <c r="A5239" s="72" t="s">
        <v>5376</v>
      </c>
      <c r="D5239" s="72" t="s">
        <v>5523</v>
      </c>
      <c r="E5239" s="72">
        <v>0</v>
      </c>
      <c r="F5239" s="72">
        <v>16</v>
      </c>
      <c r="G5239" s="72" t="s">
        <v>242</v>
      </c>
    </row>
    <row r="5240" spans="1:7">
      <c r="A5240" s="72" t="s">
        <v>5376</v>
      </c>
      <c r="D5240" s="72" t="s">
        <v>5524</v>
      </c>
      <c r="E5240" s="72" t="s">
        <v>235</v>
      </c>
      <c r="F5240" s="72" t="s">
        <v>235</v>
      </c>
    </row>
    <row r="5241" spans="1:7">
      <c r="A5241" s="72" t="s">
        <v>5376</v>
      </c>
      <c r="D5241" s="72" t="s">
        <v>5525</v>
      </c>
      <c r="E5241" s="72" t="s">
        <v>235</v>
      </c>
      <c r="F5241" s="72" t="s">
        <v>235</v>
      </c>
    </row>
    <row r="5242" spans="1:7">
      <c r="A5242" s="72" t="s">
        <v>5376</v>
      </c>
      <c r="D5242" s="72" t="s">
        <v>5526</v>
      </c>
      <c r="E5242" s="72" t="s">
        <v>235</v>
      </c>
      <c r="F5242" s="72" t="s">
        <v>235</v>
      </c>
    </row>
    <row r="5243" spans="1:7">
      <c r="A5243" s="72" t="s">
        <v>5376</v>
      </c>
      <c r="D5243" s="72" t="s">
        <v>5527</v>
      </c>
      <c r="E5243" s="72" t="s">
        <v>235</v>
      </c>
      <c r="F5243" s="72" t="s">
        <v>235</v>
      </c>
    </row>
    <row r="5244" spans="1:7">
      <c r="A5244" s="72" t="s">
        <v>5376</v>
      </c>
      <c r="D5244" s="72" t="s">
        <v>5528</v>
      </c>
      <c r="E5244" s="72" t="s">
        <v>235</v>
      </c>
      <c r="F5244" s="72" t="s">
        <v>235</v>
      </c>
    </row>
    <row r="5245" spans="1:7">
      <c r="A5245" s="72" t="s">
        <v>5376</v>
      </c>
      <c r="D5245" s="72" t="s">
        <v>5529</v>
      </c>
      <c r="E5245" s="72">
        <v>0</v>
      </c>
      <c r="F5245" s="72">
        <v>16</v>
      </c>
      <c r="G5245" s="72" t="s">
        <v>242</v>
      </c>
    </row>
    <row r="5246" spans="1:7">
      <c r="A5246" s="72" t="s">
        <v>5376</v>
      </c>
      <c r="D5246" s="72" t="s">
        <v>5530</v>
      </c>
      <c r="E5246" s="72" t="s">
        <v>235</v>
      </c>
      <c r="F5246" s="72" t="s">
        <v>235</v>
      </c>
    </row>
    <row r="5247" spans="1:7">
      <c r="A5247" s="72" t="s">
        <v>5376</v>
      </c>
      <c r="D5247" s="72" t="s">
        <v>5531</v>
      </c>
      <c r="E5247" s="72" t="s">
        <v>235</v>
      </c>
      <c r="F5247" s="72" t="s">
        <v>235</v>
      </c>
    </row>
    <row r="5248" spans="1:7">
      <c r="A5248" s="72" t="s">
        <v>5376</v>
      </c>
      <c r="D5248" s="72" t="s">
        <v>5532</v>
      </c>
      <c r="E5248" s="72" t="s">
        <v>235</v>
      </c>
      <c r="F5248" s="72" t="s">
        <v>235</v>
      </c>
    </row>
    <row r="5249" spans="1:7">
      <c r="A5249" s="72" t="s">
        <v>5376</v>
      </c>
      <c r="D5249" s="72" t="s">
        <v>5533</v>
      </c>
      <c r="E5249" s="72" t="s">
        <v>235</v>
      </c>
      <c r="F5249" s="72" t="s">
        <v>235</v>
      </c>
    </row>
    <row r="5250" spans="1:7">
      <c r="A5250" s="72" t="s">
        <v>5376</v>
      </c>
      <c r="D5250" s="72" t="s">
        <v>5534</v>
      </c>
      <c r="E5250" s="72" t="s">
        <v>235</v>
      </c>
      <c r="F5250" s="72" t="s">
        <v>235</v>
      </c>
    </row>
    <row r="5251" spans="1:7">
      <c r="A5251" s="72" t="s">
        <v>5376</v>
      </c>
      <c r="D5251" s="72" t="s">
        <v>5535</v>
      </c>
      <c r="E5251" s="72">
        <v>0</v>
      </c>
      <c r="F5251" s="72">
        <v>16</v>
      </c>
      <c r="G5251" s="72" t="s">
        <v>242</v>
      </c>
    </row>
    <row r="5252" spans="1:7">
      <c r="A5252" s="72" t="s">
        <v>5376</v>
      </c>
      <c r="D5252" s="72" t="s">
        <v>5536</v>
      </c>
      <c r="E5252" s="72" t="s">
        <v>235</v>
      </c>
      <c r="F5252" s="72" t="s">
        <v>235</v>
      </c>
    </row>
    <row r="5253" spans="1:7">
      <c r="A5253" s="72" t="s">
        <v>5376</v>
      </c>
      <c r="D5253" s="72" t="s">
        <v>5537</v>
      </c>
      <c r="E5253" s="72" t="s">
        <v>235</v>
      </c>
      <c r="F5253" s="72" t="s">
        <v>235</v>
      </c>
    </row>
    <row r="5254" spans="1:7">
      <c r="A5254" s="72" t="s">
        <v>5376</v>
      </c>
      <c r="D5254" s="72" t="s">
        <v>5538</v>
      </c>
      <c r="E5254" s="72" t="s">
        <v>235</v>
      </c>
      <c r="F5254" s="72" t="s">
        <v>235</v>
      </c>
    </row>
    <row r="5255" spans="1:7">
      <c r="A5255" s="72" t="s">
        <v>5376</v>
      </c>
      <c r="D5255" s="72" t="s">
        <v>5539</v>
      </c>
      <c r="E5255" s="72" t="s">
        <v>235</v>
      </c>
      <c r="F5255" s="72" t="s">
        <v>235</v>
      </c>
    </row>
    <row r="5256" spans="1:7">
      <c r="A5256" s="72" t="s">
        <v>5376</v>
      </c>
      <c r="D5256" s="72" t="s">
        <v>5540</v>
      </c>
      <c r="E5256" s="72" t="s">
        <v>235</v>
      </c>
      <c r="F5256" s="72" t="s">
        <v>235</v>
      </c>
    </row>
    <row r="5257" spans="1:7">
      <c r="A5257" s="72" t="s">
        <v>5376</v>
      </c>
      <c r="D5257" s="72" t="s">
        <v>5541</v>
      </c>
      <c r="E5257" s="72">
        <v>0</v>
      </c>
      <c r="F5257" s="72">
        <v>16</v>
      </c>
      <c r="G5257" s="72" t="s">
        <v>242</v>
      </c>
    </row>
    <row r="5258" spans="1:7">
      <c r="A5258" s="72" t="s">
        <v>5376</v>
      </c>
      <c r="D5258" s="72" t="s">
        <v>5542</v>
      </c>
      <c r="E5258" s="72" t="s">
        <v>235</v>
      </c>
      <c r="F5258" s="72" t="s">
        <v>235</v>
      </c>
    </row>
    <row r="5259" spans="1:7">
      <c r="A5259" s="72" t="s">
        <v>5376</v>
      </c>
      <c r="D5259" s="72" t="s">
        <v>5543</v>
      </c>
      <c r="E5259" s="72" t="s">
        <v>235</v>
      </c>
      <c r="F5259" s="72" t="s">
        <v>235</v>
      </c>
    </row>
    <row r="5260" spans="1:7">
      <c r="A5260" s="72" t="s">
        <v>5376</v>
      </c>
      <c r="D5260" s="72" t="s">
        <v>5544</v>
      </c>
      <c r="E5260" s="72" t="s">
        <v>235</v>
      </c>
      <c r="F5260" s="72" t="s">
        <v>235</v>
      </c>
    </row>
    <row r="5261" spans="1:7">
      <c r="A5261" s="72" t="s">
        <v>5376</v>
      </c>
      <c r="D5261" s="72" t="s">
        <v>5545</v>
      </c>
      <c r="E5261" s="72" t="s">
        <v>235</v>
      </c>
      <c r="F5261" s="72" t="s">
        <v>235</v>
      </c>
    </row>
    <row r="5262" spans="1:7">
      <c r="A5262" s="72" t="s">
        <v>5376</v>
      </c>
      <c r="D5262" s="72" t="s">
        <v>5546</v>
      </c>
      <c r="E5262" s="72" t="s">
        <v>235</v>
      </c>
      <c r="F5262" s="72" t="s">
        <v>235</v>
      </c>
    </row>
    <row r="5263" spans="1:7">
      <c r="A5263" s="72" t="s">
        <v>5376</v>
      </c>
      <c r="D5263" s="72" t="s">
        <v>5547</v>
      </c>
      <c r="E5263" s="72">
        <v>0</v>
      </c>
      <c r="F5263" s="72">
        <v>16</v>
      </c>
      <c r="G5263" s="72" t="s">
        <v>242</v>
      </c>
    </row>
    <row r="5264" spans="1:7">
      <c r="A5264" s="72" t="s">
        <v>5376</v>
      </c>
      <c r="D5264" s="72" t="s">
        <v>5548</v>
      </c>
      <c r="E5264" s="72" t="s">
        <v>235</v>
      </c>
      <c r="F5264" s="72" t="s">
        <v>235</v>
      </c>
    </row>
    <row r="5265" spans="1:7">
      <c r="A5265" s="72" t="s">
        <v>5376</v>
      </c>
      <c r="D5265" s="72" t="s">
        <v>5549</v>
      </c>
      <c r="E5265" s="72" t="s">
        <v>235</v>
      </c>
      <c r="F5265" s="72" t="s">
        <v>235</v>
      </c>
    </row>
    <row r="5266" spans="1:7">
      <c r="A5266" s="72" t="s">
        <v>5376</v>
      </c>
      <c r="D5266" s="72" t="s">
        <v>5550</v>
      </c>
      <c r="E5266" s="72" t="s">
        <v>235</v>
      </c>
      <c r="F5266" s="72" t="s">
        <v>235</v>
      </c>
    </row>
    <row r="5267" spans="1:7">
      <c r="A5267" s="72" t="s">
        <v>5376</v>
      </c>
      <c r="D5267" s="72" t="s">
        <v>5551</v>
      </c>
      <c r="E5267" s="72" t="s">
        <v>235</v>
      </c>
      <c r="F5267" s="72" t="s">
        <v>235</v>
      </c>
    </row>
    <row r="5268" spans="1:7">
      <c r="A5268" s="72" t="s">
        <v>5376</v>
      </c>
      <c r="D5268" s="72" t="s">
        <v>5552</v>
      </c>
      <c r="E5268" s="72" t="s">
        <v>235</v>
      </c>
      <c r="F5268" s="72" t="s">
        <v>235</v>
      </c>
    </row>
    <row r="5269" spans="1:7">
      <c r="A5269" s="72" t="s">
        <v>5376</v>
      </c>
      <c r="D5269" s="72" t="s">
        <v>5553</v>
      </c>
      <c r="E5269" s="72">
        <v>0</v>
      </c>
      <c r="F5269" s="72">
        <v>16</v>
      </c>
      <c r="G5269" s="72" t="s">
        <v>242</v>
      </c>
    </row>
    <row r="5270" spans="1:7">
      <c r="A5270" s="72" t="s">
        <v>5376</v>
      </c>
      <c r="D5270" s="72" t="s">
        <v>5554</v>
      </c>
      <c r="E5270" s="72" t="s">
        <v>235</v>
      </c>
      <c r="F5270" s="72" t="s">
        <v>235</v>
      </c>
    </row>
    <row r="5271" spans="1:7">
      <c r="A5271" s="72" t="s">
        <v>5376</v>
      </c>
      <c r="D5271" s="72" t="s">
        <v>5555</v>
      </c>
      <c r="E5271" s="72" t="s">
        <v>235</v>
      </c>
      <c r="F5271" s="72" t="s">
        <v>235</v>
      </c>
    </row>
    <row r="5272" spans="1:7">
      <c r="A5272" s="72" t="s">
        <v>5376</v>
      </c>
      <c r="D5272" s="72" t="s">
        <v>5556</v>
      </c>
      <c r="E5272" s="72" t="s">
        <v>235</v>
      </c>
      <c r="F5272" s="72" t="s">
        <v>235</v>
      </c>
    </row>
    <row r="5273" spans="1:7">
      <c r="A5273" s="72" t="s">
        <v>5376</v>
      </c>
      <c r="D5273" s="72" t="s">
        <v>5557</v>
      </c>
      <c r="E5273" s="72" t="s">
        <v>235</v>
      </c>
      <c r="F5273" s="72" t="s">
        <v>235</v>
      </c>
    </row>
    <row r="5274" spans="1:7">
      <c r="A5274" s="72" t="s">
        <v>5376</v>
      </c>
      <c r="D5274" s="72" t="s">
        <v>5558</v>
      </c>
      <c r="E5274" s="72" t="s">
        <v>235</v>
      </c>
      <c r="F5274" s="72" t="s">
        <v>235</v>
      </c>
    </row>
    <row r="5275" spans="1:7">
      <c r="A5275" s="72" t="s">
        <v>5376</v>
      </c>
      <c r="D5275" s="72" t="s">
        <v>5559</v>
      </c>
      <c r="E5275" s="72">
        <v>0</v>
      </c>
      <c r="F5275" s="72">
        <v>16</v>
      </c>
      <c r="G5275" s="72" t="s">
        <v>242</v>
      </c>
    </row>
    <row r="5276" spans="1:7">
      <c r="A5276" s="72" t="s">
        <v>5376</v>
      </c>
      <c r="D5276" s="72" t="s">
        <v>5560</v>
      </c>
      <c r="E5276" s="72" t="s">
        <v>235</v>
      </c>
      <c r="F5276" s="72" t="s">
        <v>235</v>
      </c>
    </row>
    <row r="5277" spans="1:7">
      <c r="A5277" s="72" t="s">
        <v>5376</v>
      </c>
      <c r="D5277" s="72" t="s">
        <v>5561</v>
      </c>
      <c r="E5277" s="72" t="s">
        <v>235</v>
      </c>
      <c r="F5277" s="72" t="s">
        <v>235</v>
      </c>
    </row>
    <row r="5278" spans="1:7">
      <c r="A5278" s="72" t="s">
        <v>5376</v>
      </c>
      <c r="D5278" s="72" t="s">
        <v>5562</v>
      </c>
      <c r="E5278" s="72" t="s">
        <v>235</v>
      </c>
      <c r="F5278" s="72" t="s">
        <v>235</v>
      </c>
    </row>
    <row r="5279" spans="1:7">
      <c r="A5279" s="72" t="s">
        <v>5376</v>
      </c>
      <c r="D5279" s="72" t="s">
        <v>5563</v>
      </c>
      <c r="E5279" s="72" t="s">
        <v>235</v>
      </c>
      <c r="F5279" s="72" t="s">
        <v>235</v>
      </c>
    </row>
    <row r="5280" spans="1:7">
      <c r="A5280" s="72" t="s">
        <v>5376</v>
      </c>
      <c r="D5280" s="72" t="s">
        <v>5564</v>
      </c>
      <c r="E5280" s="72" t="s">
        <v>235</v>
      </c>
      <c r="F5280" s="72" t="s">
        <v>235</v>
      </c>
    </row>
    <row r="5281" spans="1:7">
      <c r="A5281" s="72" t="s">
        <v>5376</v>
      </c>
      <c r="D5281" s="72" t="s">
        <v>5565</v>
      </c>
      <c r="E5281" s="72">
        <v>0</v>
      </c>
      <c r="F5281" s="72">
        <v>16</v>
      </c>
      <c r="G5281" s="72" t="s">
        <v>242</v>
      </c>
    </row>
    <row r="5282" spans="1:7">
      <c r="A5282" s="72" t="s">
        <v>5376</v>
      </c>
      <c r="D5282" s="72" t="s">
        <v>5566</v>
      </c>
      <c r="E5282" s="72" t="s">
        <v>235</v>
      </c>
      <c r="F5282" s="72" t="s">
        <v>235</v>
      </c>
    </row>
    <row r="5283" spans="1:7">
      <c r="A5283" s="72" t="s">
        <v>5376</v>
      </c>
      <c r="D5283" s="72" t="s">
        <v>5567</v>
      </c>
      <c r="E5283" s="72" t="s">
        <v>235</v>
      </c>
      <c r="F5283" s="72" t="s">
        <v>235</v>
      </c>
    </row>
    <row r="5284" spans="1:7">
      <c r="A5284" s="72" t="s">
        <v>5376</v>
      </c>
      <c r="D5284" s="72" t="s">
        <v>5568</v>
      </c>
      <c r="E5284" s="72" t="s">
        <v>235</v>
      </c>
      <c r="F5284" s="72" t="s">
        <v>235</v>
      </c>
    </row>
    <row r="5285" spans="1:7">
      <c r="A5285" s="72" t="s">
        <v>5376</v>
      </c>
      <c r="D5285" s="72" t="s">
        <v>5569</v>
      </c>
      <c r="E5285" s="72" t="s">
        <v>235</v>
      </c>
      <c r="F5285" s="72" t="s">
        <v>235</v>
      </c>
    </row>
    <row r="5286" spans="1:7">
      <c r="A5286" s="72" t="s">
        <v>5376</v>
      </c>
      <c r="D5286" s="72" t="s">
        <v>5570</v>
      </c>
      <c r="E5286" s="72" t="s">
        <v>235</v>
      </c>
      <c r="F5286" s="72" t="s">
        <v>235</v>
      </c>
    </row>
    <row r="5287" spans="1:7">
      <c r="A5287" s="72" t="s">
        <v>5376</v>
      </c>
      <c r="D5287" s="72" t="s">
        <v>5571</v>
      </c>
      <c r="E5287" s="72">
        <v>0</v>
      </c>
      <c r="F5287" s="72">
        <v>16</v>
      </c>
      <c r="G5287" s="72" t="s">
        <v>242</v>
      </c>
    </row>
    <row r="5288" spans="1:7">
      <c r="A5288" s="72" t="s">
        <v>5376</v>
      </c>
      <c r="D5288" s="72" t="s">
        <v>5572</v>
      </c>
      <c r="E5288" s="72" t="s">
        <v>235</v>
      </c>
      <c r="F5288" s="72" t="s">
        <v>235</v>
      </c>
    </row>
    <row r="5289" spans="1:7">
      <c r="A5289" s="72" t="s">
        <v>5376</v>
      </c>
      <c r="D5289" s="72" t="s">
        <v>5573</v>
      </c>
      <c r="E5289" s="72" t="s">
        <v>235</v>
      </c>
      <c r="F5289" s="72" t="s">
        <v>235</v>
      </c>
    </row>
    <row r="5290" spans="1:7">
      <c r="A5290" s="72" t="s">
        <v>5376</v>
      </c>
      <c r="D5290" s="72" t="s">
        <v>5574</v>
      </c>
      <c r="E5290" s="72" t="s">
        <v>235</v>
      </c>
      <c r="F5290" s="72" t="s">
        <v>235</v>
      </c>
    </row>
    <row r="5291" spans="1:7">
      <c r="A5291" s="72" t="s">
        <v>5376</v>
      </c>
      <c r="D5291" s="72" t="s">
        <v>5575</v>
      </c>
      <c r="E5291" s="72" t="s">
        <v>235</v>
      </c>
      <c r="F5291" s="72" t="s">
        <v>235</v>
      </c>
    </row>
    <row r="5292" spans="1:7">
      <c r="A5292" s="72" t="s">
        <v>5376</v>
      </c>
      <c r="D5292" s="72" t="s">
        <v>5576</v>
      </c>
      <c r="E5292" s="72" t="s">
        <v>235</v>
      </c>
      <c r="F5292" s="72" t="s">
        <v>235</v>
      </c>
    </row>
    <row r="5293" spans="1:7">
      <c r="A5293" s="72" t="s">
        <v>5376</v>
      </c>
      <c r="D5293" s="72" t="s">
        <v>5577</v>
      </c>
      <c r="E5293" s="72">
        <v>0</v>
      </c>
      <c r="F5293" s="72">
        <v>16</v>
      </c>
      <c r="G5293" s="72" t="s">
        <v>242</v>
      </c>
    </row>
    <row r="5294" spans="1:7">
      <c r="A5294" s="72" t="s">
        <v>5376</v>
      </c>
      <c r="D5294" s="72" t="s">
        <v>5578</v>
      </c>
      <c r="E5294" s="72" t="s">
        <v>235</v>
      </c>
      <c r="F5294" s="72" t="s">
        <v>235</v>
      </c>
    </row>
    <row r="5295" spans="1:7">
      <c r="A5295" s="72" t="s">
        <v>5376</v>
      </c>
      <c r="D5295" s="72" t="s">
        <v>5579</v>
      </c>
      <c r="E5295" s="72" t="s">
        <v>235</v>
      </c>
      <c r="F5295" s="72" t="s">
        <v>235</v>
      </c>
    </row>
    <row r="5296" spans="1:7">
      <c r="A5296" s="72" t="s">
        <v>5376</v>
      </c>
      <c r="D5296" s="72" t="s">
        <v>5580</v>
      </c>
      <c r="E5296" s="72" t="s">
        <v>235</v>
      </c>
      <c r="F5296" s="72" t="s">
        <v>235</v>
      </c>
    </row>
    <row r="5297" spans="1:7">
      <c r="A5297" s="72" t="s">
        <v>5376</v>
      </c>
      <c r="D5297" s="72" t="s">
        <v>5581</v>
      </c>
      <c r="E5297" s="72" t="s">
        <v>235</v>
      </c>
      <c r="F5297" s="72" t="s">
        <v>235</v>
      </c>
    </row>
    <row r="5298" spans="1:7">
      <c r="A5298" s="72" t="s">
        <v>5376</v>
      </c>
      <c r="D5298" s="72" t="s">
        <v>5582</v>
      </c>
      <c r="E5298" s="72" t="s">
        <v>235</v>
      </c>
      <c r="F5298" s="72" t="s">
        <v>235</v>
      </c>
    </row>
    <row r="5299" spans="1:7">
      <c r="A5299" s="72" t="s">
        <v>5376</v>
      </c>
      <c r="D5299" s="72" t="s">
        <v>5583</v>
      </c>
      <c r="E5299" s="72">
        <v>0</v>
      </c>
      <c r="F5299" s="72">
        <v>16</v>
      </c>
      <c r="G5299" s="72" t="s">
        <v>242</v>
      </c>
    </row>
    <row r="5300" spans="1:7">
      <c r="A5300" s="72" t="s">
        <v>5376</v>
      </c>
      <c r="D5300" s="72" t="s">
        <v>5584</v>
      </c>
      <c r="E5300" s="72" t="s">
        <v>235</v>
      </c>
      <c r="F5300" s="72" t="s">
        <v>235</v>
      </c>
    </row>
    <row r="5301" spans="1:7">
      <c r="A5301" s="72" t="s">
        <v>5376</v>
      </c>
      <c r="D5301" s="72" t="s">
        <v>5585</v>
      </c>
      <c r="E5301" s="72" t="s">
        <v>235</v>
      </c>
      <c r="F5301" s="72" t="s">
        <v>235</v>
      </c>
    </row>
    <row r="5302" spans="1:7">
      <c r="A5302" s="72" t="s">
        <v>5376</v>
      </c>
      <c r="D5302" s="72" t="s">
        <v>5586</v>
      </c>
      <c r="E5302" s="72" t="s">
        <v>235</v>
      </c>
      <c r="F5302" s="72" t="s">
        <v>235</v>
      </c>
    </row>
    <row r="5303" spans="1:7">
      <c r="A5303" s="72" t="s">
        <v>5376</v>
      </c>
      <c r="D5303" s="72" t="s">
        <v>5587</v>
      </c>
      <c r="E5303" s="72" t="s">
        <v>235</v>
      </c>
      <c r="F5303" s="72" t="s">
        <v>235</v>
      </c>
    </row>
    <row r="5304" spans="1:7">
      <c r="A5304" s="72" t="s">
        <v>5376</v>
      </c>
      <c r="D5304" s="72" t="s">
        <v>5588</v>
      </c>
      <c r="E5304" s="72" t="s">
        <v>235</v>
      </c>
      <c r="F5304" s="72" t="s">
        <v>235</v>
      </c>
    </row>
    <row r="5305" spans="1:7">
      <c r="A5305" s="72" t="s">
        <v>5376</v>
      </c>
      <c r="D5305" s="72" t="s">
        <v>5589</v>
      </c>
      <c r="E5305" s="72">
        <v>0</v>
      </c>
      <c r="F5305" s="72">
        <v>16</v>
      </c>
      <c r="G5305" s="72" t="s">
        <v>242</v>
      </c>
    </row>
    <row r="5306" spans="1:7">
      <c r="A5306" s="72" t="s">
        <v>5376</v>
      </c>
      <c r="D5306" s="72" t="s">
        <v>5590</v>
      </c>
      <c r="E5306" s="72" t="s">
        <v>235</v>
      </c>
      <c r="F5306" s="72" t="s">
        <v>235</v>
      </c>
    </row>
    <row r="5307" spans="1:7">
      <c r="A5307" s="72" t="s">
        <v>5376</v>
      </c>
      <c r="D5307" s="72" t="s">
        <v>5591</v>
      </c>
      <c r="E5307" s="72" t="s">
        <v>235</v>
      </c>
      <c r="F5307" s="72" t="s">
        <v>235</v>
      </c>
    </row>
    <row r="5308" spans="1:7">
      <c r="A5308" s="72" t="s">
        <v>5376</v>
      </c>
      <c r="D5308" s="72" t="s">
        <v>5592</v>
      </c>
      <c r="E5308" s="72" t="s">
        <v>235</v>
      </c>
      <c r="F5308" s="72" t="s">
        <v>235</v>
      </c>
    </row>
    <row r="5309" spans="1:7">
      <c r="A5309" s="72" t="s">
        <v>5376</v>
      </c>
      <c r="D5309" s="72" t="s">
        <v>5593</v>
      </c>
      <c r="E5309" s="72" t="s">
        <v>235</v>
      </c>
      <c r="F5309" s="72" t="s">
        <v>235</v>
      </c>
    </row>
    <row r="5310" spans="1:7">
      <c r="A5310" s="72" t="s">
        <v>5376</v>
      </c>
      <c r="D5310" s="72" t="s">
        <v>5594</v>
      </c>
      <c r="E5310" s="72" t="s">
        <v>235</v>
      </c>
      <c r="F5310" s="72" t="s">
        <v>235</v>
      </c>
    </row>
    <row r="5311" spans="1:7">
      <c r="A5311" s="72" t="s">
        <v>5376</v>
      </c>
      <c r="D5311" s="72" t="s">
        <v>5595</v>
      </c>
      <c r="E5311" s="72">
        <v>0</v>
      </c>
      <c r="F5311" s="72">
        <v>16</v>
      </c>
      <c r="G5311" s="72" t="s">
        <v>242</v>
      </c>
    </row>
    <row r="5312" spans="1:7">
      <c r="A5312" s="72" t="s">
        <v>5376</v>
      </c>
      <c r="D5312" s="72" t="s">
        <v>5596</v>
      </c>
      <c r="E5312" s="72" t="s">
        <v>235</v>
      </c>
      <c r="F5312" s="72" t="s">
        <v>235</v>
      </c>
    </row>
    <row r="5313" spans="1:7">
      <c r="A5313" s="72" t="s">
        <v>5376</v>
      </c>
      <c r="D5313" s="72" t="s">
        <v>5597</v>
      </c>
      <c r="E5313" s="72" t="s">
        <v>235</v>
      </c>
      <c r="F5313" s="72" t="s">
        <v>235</v>
      </c>
    </row>
    <row r="5314" spans="1:7">
      <c r="A5314" s="72" t="s">
        <v>5376</v>
      </c>
      <c r="D5314" s="72" t="s">
        <v>5598</v>
      </c>
      <c r="E5314" s="72" t="s">
        <v>235</v>
      </c>
      <c r="F5314" s="72" t="s">
        <v>235</v>
      </c>
    </row>
    <row r="5315" spans="1:7">
      <c r="A5315" s="72" t="s">
        <v>5376</v>
      </c>
      <c r="D5315" s="72" t="s">
        <v>5599</v>
      </c>
      <c r="E5315" s="72" t="s">
        <v>235</v>
      </c>
      <c r="F5315" s="72" t="s">
        <v>235</v>
      </c>
    </row>
    <row r="5316" spans="1:7">
      <c r="A5316" s="72" t="s">
        <v>5376</v>
      </c>
      <c r="D5316" s="72" t="s">
        <v>5600</v>
      </c>
      <c r="E5316" s="72" t="s">
        <v>235</v>
      </c>
      <c r="F5316" s="72" t="s">
        <v>235</v>
      </c>
    </row>
    <row r="5317" spans="1:7">
      <c r="A5317" s="72" t="s">
        <v>5376</v>
      </c>
      <c r="D5317" s="72" t="s">
        <v>5601</v>
      </c>
      <c r="E5317" s="72">
        <v>0</v>
      </c>
      <c r="F5317" s="72">
        <v>16</v>
      </c>
      <c r="G5317" s="72" t="s">
        <v>242</v>
      </c>
    </row>
    <row r="5318" spans="1:7">
      <c r="A5318" s="72" t="s">
        <v>5376</v>
      </c>
      <c r="D5318" s="72" t="s">
        <v>5602</v>
      </c>
      <c r="E5318" s="72" t="s">
        <v>235</v>
      </c>
      <c r="F5318" s="72" t="s">
        <v>235</v>
      </c>
    </row>
    <row r="5319" spans="1:7">
      <c r="A5319" s="72" t="s">
        <v>5376</v>
      </c>
      <c r="D5319" s="72" t="s">
        <v>5603</v>
      </c>
      <c r="E5319" s="72" t="s">
        <v>235</v>
      </c>
      <c r="F5319" s="72" t="s">
        <v>235</v>
      </c>
    </row>
    <row r="5320" spans="1:7">
      <c r="A5320" s="72" t="s">
        <v>5376</v>
      </c>
      <c r="D5320" s="72" t="s">
        <v>5604</v>
      </c>
      <c r="E5320" s="72" t="s">
        <v>235</v>
      </c>
      <c r="F5320" s="72" t="s">
        <v>235</v>
      </c>
    </row>
    <row r="5321" spans="1:7">
      <c r="A5321" s="72" t="s">
        <v>5376</v>
      </c>
      <c r="D5321" s="72" t="s">
        <v>5605</v>
      </c>
      <c r="E5321" s="72" t="s">
        <v>235</v>
      </c>
      <c r="F5321" s="72" t="s">
        <v>235</v>
      </c>
    </row>
    <row r="5322" spans="1:7">
      <c r="A5322" s="72" t="s">
        <v>5376</v>
      </c>
      <c r="D5322" s="72" t="s">
        <v>5606</v>
      </c>
      <c r="E5322" s="72" t="s">
        <v>235</v>
      </c>
      <c r="F5322" s="72" t="s">
        <v>235</v>
      </c>
    </row>
    <row r="5323" spans="1:7">
      <c r="A5323" s="72" t="s">
        <v>5376</v>
      </c>
      <c r="D5323" s="72" t="s">
        <v>5607</v>
      </c>
      <c r="E5323" s="72">
        <v>0</v>
      </c>
      <c r="F5323" s="72">
        <v>16</v>
      </c>
      <c r="G5323" s="72" t="s">
        <v>242</v>
      </c>
    </row>
    <row r="5324" spans="1:7">
      <c r="A5324" s="72" t="s">
        <v>5376</v>
      </c>
      <c r="D5324" s="72" t="s">
        <v>5608</v>
      </c>
      <c r="E5324" s="72" t="s">
        <v>235</v>
      </c>
      <c r="F5324" s="72" t="s">
        <v>235</v>
      </c>
    </row>
    <row r="5325" spans="1:7">
      <c r="A5325" s="72" t="s">
        <v>5376</v>
      </c>
      <c r="D5325" s="72" t="s">
        <v>5609</v>
      </c>
      <c r="E5325" s="72" t="s">
        <v>235</v>
      </c>
      <c r="F5325" s="72" t="s">
        <v>235</v>
      </c>
    </row>
    <row r="5326" spans="1:7">
      <c r="A5326" s="72" t="s">
        <v>5376</v>
      </c>
      <c r="D5326" s="72" t="s">
        <v>5610</v>
      </c>
      <c r="E5326" s="72" t="s">
        <v>235</v>
      </c>
      <c r="F5326" s="72" t="s">
        <v>235</v>
      </c>
    </row>
    <row r="5327" spans="1:7">
      <c r="A5327" s="72" t="s">
        <v>5376</v>
      </c>
      <c r="D5327" s="72" t="s">
        <v>5611</v>
      </c>
      <c r="E5327" s="72" t="s">
        <v>235</v>
      </c>
      <c r="F5327" s="72" t="s">
        <v>235</v>
      </c>
    </row>
    <row r="5328" spans="1:7">
      <c r="A5328" s="72" t="s">
        <v>5376</v>
      </c>
      <c r="D5328" s="72" t="s">
        <v>5612</v>
      </c>
      <c r="E5328" s="72" t="s">
        <v>235</v>
      </c>
      <c r="F5328" s="72" t="s">
        <v>235</v>
      </c>
    </row>
    <row r="5329" spans="1:7">
      <c r="A5329" s="72" t="s">
        <v>5376</v>
      </c>
      <c r="D5329" s="72" t="s">
        <v>5613</v>
      </c>
      <c r="E5329" s="72">
        <v>0</v>
      </c>
      <c r="F5329" s="72">
        <v>16</v>
      </c>
      <c r="G5329" s="72" t="s">
        <v>242</v>
      </c>
    </row>
    <row r="5330" spans="1:7">
      <c r="A5330" s="72" t="s">
        <v>5376</v>
      </c>
      <c r="D5330" s="72" t="s">
        <v>5614</v>
      </c>
      <c r="E5330" s="72" t="s">
        <v>235</v>
      </c>
      <c r="F5330" s="72" t="s">
        <v>235</v>
      </c>
    </row>
    <row r="5331" spans="1:7">
      <c r="A5331" s="72" t="s">
        <v>5376</v>
      </c>
      <c r="D5331" s="72" t="s">
        <v>5615</v>
      </c>
      <c r="E5331" s="72" t="s">
        <v>235</v>
      </c>
      <c r="F5331" s="72" t="s">
        <v>235</v>
      </c>
    </row>
    <row r="5332" spans="1:7">
      <c r="A5332" s="72" t="s">
        <v>5376</v>
      </c>
      <c r="D5332" s="72" t="s">
        <v>5616</v>
      </c>
      <c r="E5332" s="72" t="s">
        <v>235</v>
      </c>
      <c r="F5332" s="72" t="s">
        <v>235</v>
      </c>
    </row>
    <row r="5333" spans="1:7">
      <c r="A5333" s="72" t="s">
        <v>5376</v>
      </c>
      <c r="D5333" s="72" t="s">
        <v>5617</v>
      </c>
      <c r="E5333" s="72" t="s">
        <v>235</v>
      </c>
      <c r="F5333" s="72" t="s">
        <v>235</v>
      </c>
    </row>
    <row r="5334" spans="1:7">
      <c r="A5334" s="72" t="s">
        <v>5376</v>
      </c>
      <c r="D5334" s="72" t="s">
        <v>5618</v>
      </c>
      <c r="E5334" s="72" t="s">
        <v>235</v>
      </c>
      <c r="F5334" s="72" t="s">
        <v>235</v>
      </c>
    </row>
    <row r="5335" spans="1:7">
      <c r="A5335" s="72" t="s">
        <v>5376</v>
      </c>
      <c r="D5335" s="72" t="s">
        <v>5619</v>
      </c>
      <c r="E5335" s="72">
        <v>0</v>
      </c>
      <c r="F5335" s="72">
        <v>16</v>
      </c>
      <c r="G5335" s="72" t="s">
        <v>242</v>
      </c>
    </row>
    <row r="5336" spans="1:7">
      <c r="A5336" s="72" t="s">
        <v>5376</v>
      </c>
      <c r="D5336" s="72" t="s">
        <v>5620</v>
      </c>
      <c r="E5336" s="72" t="s">
        <v>235</v>
      </c>
      <c r="F5336" s="72" t="s">
        <v>235</v>
      </c>
    </row>
    <row r="5337" spans="1:7">
      <c r="A5337" s="72" t="s">
        <v>5376</v>
      </c>
      <c r="D5337" s="72" t="s">
        <v>5621</v>
      </c>
      <c r="E5337" s="72" t="s">
        <v>235</v>
      </c>
      <c r="F5337" s="72" t="s">
        <v>235</v>
      </c>
    </row>
    <row r="5338" spans="1:7">
      <c r="A5338" s="72" t="s">
        <v>5376</v>
      </c>
      <c r="D5338" s="72" t="s">
        <v>5622</v>
      </c>
      <c r="E5338" s="72" t="s">
        <v>235</v>
      </c>
      <c r="F5338" s="72" t="s">
        <v>235</v>
      </c>
    </row>
    <row r="5339" spans="1:7">
      <c r="A5339" s="72" t="s">
        <v>5376</v>
      </c>
      <c r="D5339" s="72" t="s">
        <v>5623</v>
      </c>
      <c r="E5339" s="72" t="s">
        <v>235</v>
      </c>
      <c r="F5339" s="72" t="s">
        <v>235</v>
      </c>
    </row>
    <row r="5340" spans="1:7">
      <c r="A5340" s="72" t="s">
        <v>5376</v>
      </c>
      <c r="D5340" s="72" t="s">
        <v>5624</v>
      </c>
      <c r="E5340" s="72" t="s">
        <v>235</v>
      </c>
      <c r="F5340" s="72" t="s">
        <v>235</v>
      </c>
    </row>
    <row r="5341" spans="1:7">
      <c r="A5341" s="72" t="s">
        <v>5376</v>
      </c>
      <c r="D5341" s="72" t="s">
        <v>5625</v>
      </c>
      <c r="E5341" s="72">
        <v>0</v>
      </c>
      <c r="F5341" s="72">
        <v>16</v>
      </c>
      <c r="G5341" s="72" t="s">
        <v>242</v>
      </c>
    </row>
    <row r="5342" spans="1:7">
      <c r="A5342" s="72" t="s">
        <v>5376</v>
      </c>
      <c r="D5342" s="72" t="s">
        <v>5626</v>
      </c>
      <c r="E5342" s="72" t="s">
        <v>235</v>
      </c>
      <c r="F5342" s="72" t="s">
        <v>235</v>
      </c>
    </row>
    <row r="5343" spans="1:7">
      <c r="A5343" s="72" t="s">
        <v>5376</v>
      </c>
      <c r="D5343" s="72" t="s">
        <v>5627</v>
      </c>
      <c r="E5343" s="72" t="s">
        <v>235</v>
      </c>
      <c r="F5343" s="72" t="s">
        <v>235</v>
      </c>
    </row>
    <row r="5344" spans="1:7">
      <c r="A5344" s="72" t="s">
        <v>5376</v>
      </c>
      <c r="D5344" s="72" t="s">
        <v>5628</v>
      </c>
      <c r="E5344" s="72" t="s">
        <v>235</v>
      </c>
      <c r="F5344" s="72" t="s">
        <v>235</v>
      </c>
    </row>
    <row r="5345" spans="1:7">
      <c r="A5345" s="72" t="s">
        <v>5376</v>
      </c>
      <c r="D5345" s="72" t="s">
        <v>5629</v>
      </c>
      <c r="E5345" s="72" t="s">
        <v>235</v>
      </c>
      <c r="F5345" s="72" t="s">
        <v>235</v>
      </c>
    </row>
    <row r="5346" spans="1:7">
      <c r="A5346" s="72" t="s">
        <v>5376</v>
      </c>
      <c r="D5346" s="72" t="s">
        <v>5630</v>
      </c>
      <c r="E5346" s="72" t="s">
        <v>235</v>
      </c>
      <c r="F5346" s="72" t="s">
        <v>235</v>
      </c>
    </row>
    <row r="5347" spans="1:7">
      <c r="A5347" s="72" t="s">
        <v>5376</v>
      </c>
      <c r="D5347" s="72" t="s">
        <v>5631</v>
      </c>
      <c r="E5347" s="72">
        <v>0</v>
      </c>
      <c r="F5347" s="72">
        <v>16</v>
      </c>
      <c r="G5347" s="72" t="s">
        <v>242</v>
      </c>
    </row>
    <row r="5348" spans="1:7">
      <c r="A5348" s="72" t="s">
        <v>5376</v>
      </c>
      <c r="D5348" s="72" t="s">
        <v>5632</v>
      </c>
      <c r="E5348" s="72" t="s">
        <v>235</v>
      </c>
      <c r="F5348" s="72" t="s">
        <v>235</v>
      </c>
    </row>
    <row r="5349" spans="1:7">
      <c r="A5349" s="72" t="s">
        <v>5376</v>
      </c>
      <c r="D5349" s="72" t="s">
        <v>5633</v>
      </c>
      <c r="E5349" s="72" t="s">
        <v>235</v>
      </c>
      <c r="F5349" s="72" t="s">
        <v>235</v>
      </c>
    </row>
    <row r="5350" spans="1:7">
      <c r="A5350" s="72" t="s">
        <v>5376</v>
      </c>
      <c r="D5350" s="72" t="s">
        <v>5634</v>
      </c>
      <c r="E5350" s="72" t="s">
        <v>235</v>
      </c>
      <c r="F5350" s="72" t="s">
        <v>235</v>
      </c>
    </row>
    <row r="5351" spans="1:7">
      <c r="A5351" s="72" t="s">
        <v>5376</v>
      </c>
      <c r="D5351" s="72" t="s">
        <v>5635</v>
      </c>
      <c r="E5351" s="72" t="s">
        <v>235</v>
      </c>
      <c r="F5351" s="72" t="s">
        <v>235</v>
      </c>
    </row>
    <row r="5352" spans="1:7">
      <c r="A5352" s="72" t="s">
        <v>5376</v>
      </c>
      <c r="D5352" s="72" t="s">
        <v>5636</v>
      </c>
      <c r="E5352" s="72" t="s">
        <v>235</v>
      </c>
      <c r="F5352" s="72" t="s">
        <v>235</v>
      </c>
    </row>
    <row r="5353" spans="1:7">
      <c r="A5353" s="72" t="s">
        <v>5376</v>
      </c>
      <c r="D5353" s="72" t="s">
        <v>5637</v>
      </c>
      <c r="E5353" s="72">
        <v>0</v>
      </c>
      <c r="F5353" s="72">
        <v>16</v>
      </c>
      <c r="G5353" s="72" t="s">
        <v>242</v>
      </c>
    </row>
    <row r="5354" spans="1:7">
      <c r="A5354" s="72" t="s">
        <v>5376</v>
      </c>
      <c r="D5354" s="72" t="s">
        <v>5638</v>
      </c>
      <c r="E5354" s="72" t="s">
        <v>235</v>
      </c>
      <c r="F5354" s="72" t="s">
        <v>235</v>
      </c>
    </row>
    <row r="5355" spans="1:7">
      <c r="A5355" s="72" t="s">
        <v>5376</v>
      </c>
      <c r="D5355" s="72" t="s">
        <v>5639</v>
      </c>
      <c r="E5355" s="72" t="s">
        <v>235</v>
      </c>
      <c r="F5355" s="72" t="s">
        <v>235</v>
      </c>
    </row>
    <row r="5356" spans="1:7">
      <c r="A5356" s="72" t="s">
        <v>5376</v>
      </c>
      <c r="D5356" s="72" t="s">
        <v>5640</v>
      </c>
      <c r="E5356" s="72" t="s">
        <v>235</v>
      </c>
      <c r="F5356" s="72" t="s">
        <v>235</v>
      </c>
    </row>
    <row r="5357" spans="1:7">
      <c r="A5357" s="72" t="s">
        <v>5376</v>
      </c>
      <c r="D5357" s="72" t="s">
        <v>5641</v>
      </c>
      <c r="E5357" s="72" t="s">
        <v>235</v>
      </c>
      <c r="F5357" s="72" t="s">
        <v>235</v>
      </c>
    </row>
    <row r="5358" spans="1:7">
      <c r="A5358" s="72" t="s">
        <v>5376</v>
      </c>
      <c r="D5358" s="72" t="s">
        <v>5642</v>
      </c>
      <c r="E5358" s="72" t="s">
        <v>235</v>
      </c>
      <c r="F5358" s="72" t="s">
        <v>235</v>
      </c>
    </row>
    <row r="5359" spans="1:7">
      <c r="A5359" s="72" t="s">
        <v>5376</v>
      </c>
      <c r="D5359" s="72" t="s">
        <v>5643</v>
      </c>
      <c r="E5359" s="72">
        <v>0</v>
      </c>
      <c r="F5359" s="72">
        <v>16</v>
      </c>
      <c r="G5359" s="72" t="s">
        <v>242</v>
      </c>
    </row>
    <row r="5360" spans="1:7">
      <c r="A5360" s="72" t="s">
        <v>5376</v>
      </c>
      <c r="D5360" s="72" t="s">
        <v>5644</v>
      </c>
      <c r="E5360" s="72" t="s">
        <v>235</v>
      </c>
      <c r="F5360" s="72" t="s">
        <v>235</v>
      </c>
    </row>
    <row r="5361" spans="1:7">
      <c r="A5361" s="72" t="s">
        <v>5376</v>
      </c>
      <c r="D5361" s="72" t="s">
        <v>5645</v>
      </c>
      <c r="E5361" s="72" t="s">
        <v>235</v>
      </c>
      <c r="F5361" s="72" t="s">
        <v>235</v>
      </c>
    </row>
    <row r="5362" spans="1:7">
      <c r="A5362" s="72" t="s">
        <v>5376</v>
      </c>
      <c r="D5362" s="72" t="s">
        <v>5646</v>
      </c>
      <c r="E5362" s="72" t="s">
        <v>235</v>
      </c>
      <c r="F5362" s="72" t="s">
        <v>235</v>
      </c>
    </row>
    <row r="5363" spans="1:7">
      <c r="A5363" s="72" t="s">
        <v>5376</v>
      </c>
      <c r="D5363" s="72" t="s">
        <v>5647</v>
      </c>
      <c r="E5363" s="72" t="s">
        <v>235</v>
      </c>
      <c r="F5363" s="72" t="s">
        <v>235</v>
      </c>
    </row>
    <row r="5364" spans="1:7">
      <c r="A5364" s="72" t="s">
        <v>5376</v>
      </c>
      <c r="D5364" s="72" t="s">
        <v>5648</v>
      </c>
      <c r="E5364" s="72" t="s">
        <v>235</v>
      </c>
      <c r="F5364" s="72" t="s">
        <v>235</v>
      </c>
    </row>
    <row r="5365" spans="1:7">
      <c r="A5365" s="72" t="s">
        <v>5376</v>
      </c>
      <c r="D5365" s="72" t="s">
        <v>5649</v>
      </c>
      <c r="E5365" s="72">
        <v>0</v>
      </c>
      <c r="F5365" s="72">
        <v>16</v>
      </c>
      <c r="G5365" s="72" t="s">
        <v>242</v>
      </c>
    </row>
    <row r="5366" spans="1:7">
      <c r="A5366" s="72" t="s">
        <v>5376</v>
      </c>
      <c r="D5366" s="72" t="s">
        <v>5650</v>
      </c>
      <c r="E5366" s="72" t="s">
        <v>235</v>
      </c>
      <c r="F5366" s="72" t="s">
        <v>235</v>
      </c>
    </row>
    <row r="5367" spans="1:7">
      <c r="A5367" s="72" t="s">
        <v>5376</v>
      </c>
      <c r="D5367" s="72" t="s">
        <v>5651</v>
      </c>
      <c r="E5367" s="72" t="s">
        <v>235</v>
      </c>
      <c r="F5367" s="72" t="s">
        <v>235</v>
      </c>
    </row>
    <row r="5368" spans="1:7">
      <c r="A5368" s="72" t="s">
        <v>5376</v>
      </c>
      <c r="D5368" s="72" t="s">
        <v>5652</v>
      </c>
      <c r="E5368" s="72" t="s">
        <v>235</v>
      </c>
      <c r="F5368" s="72" t="s">
        <v>235</v>
      </c>
    </row>
    <row r="5369" spans="1:7">
      <c r="A5369" s="72" t="s">
        <v>5376</v>
      </c>
      <c r="D5369" s="72" t="s">
        <v>5653</v>
      </c>
      <c r="E5369" s="72" t="s">
        <v>235</v>
      </c>
      <c r="F5369" s="72" t="s">
        <v>235</v>
      </c>
    </row>
    <row r="5370" spans="1:7">
      <c r="A5370" s="72" t="s">
        <v>5376</v>
      </c>
      <c r="D5370" s="72" t="s">
        <v>5654</v>
      </c>
      <c r="E5370" s="72" t="s">
        <v>235</v>
      </c>
      <c r="F5370" s="72" t="s">
        <v>235</v>
      </c>
    </row>
    <row r="5371" spans="1:7">
      <c r="A5371" s="72" t="s">
        <v>5376</v>
      </c>
      <c r="D5371" s="72" t="s">
        <v>5655</v>
      </c>
      <c r="E5371" s="72">
        <v>0</v>
      </c>
      <c r="F5371" s="72">
        <v>16</v>
      </c>
      <c r="G5371" s="72" t="s">
        <v>242</v>
      </c>
    </row>
    <row r="5372" spans="1:7">
      <c r="A5372" s="72" t="s">
        <v>5376</v>
      </c>
      <c r="D5372" s="72" t="s">
        <v>5656</v>
      </c>
      <c r="E5372" s="72" t="s">
        <v>235</v>
      </c>
      <c r="F5372" s="72" t="s">
        <v>235</v>
      </c>
    </row>
    <row r="5373" spans="1:7">
      <c r="A5373" s="72" t="s">
        <v>5376</v>
      </c>
      <c r="D5373" s="72" t="s">
        <v>5657</v>
      </c>
      <c r="E5373" s="72" t="s">
        <v>235</v>
      </c>
      <c r="F5373" s="72" t="s">
        <v>235</v>
      </c>
    </row>
    <row r="5374" spans="1:7">
      <c r="A5374" s="72" t="s">
        <v>5376</v>
      </c>
      <c r="D5374" s="72" t="s">
        <v>5658</v>
      </c>
      <c r="E5374" s="72" t="s">
        <v>235</v>
      </c>
      <c r="F5374" s="72" t="s">
        <v>235</v>
      </c>
    </row>
    <row r="5375" spans="1:7">
      <c r="A5375" s="72" t="s">
        <v>5376</v>
      </c>
      <c r="D5375" s="72" t="s">
        <v>5659</v>
      </c>
      <c r="E5375" s="72" t="s">
        <v>235</v>
      </c>
      <c r="F5375" s="72" t="s">
        <v>235</v>
      </c>
    </row>
    <row r="5376" spans="1:7">
      <c r="A5376" s="72" t="s">
        <v>5376</v>
      </c>
      <c r="D5376" s="72" t="s">
        <v>5660</v>
      </c>
      <c r="E5376" s="72" t="s">
        <v>235</v>
      </c>
      <c r="F5376" s="72" t="s">
        <v>235</v>
      </c>
    </row>
    <row r="5377" spans="1:7">
      <c r="A5377" s="72" t="s">
        <v>5376</v>
      </c>
      <c r="D5377" s="72" t="s">
        <v>5661</v>
      </c>
      <c r="E5377" s="72">
        <v>0</v>
      </c>
      <c r="F5377" s="72">
        <v>16</v>
      </c>
      <c r="G5377" s="72" t="s">
        <v>242</v>
      </c>
    </row>
    <row r="5378" spans="1:7">
      <c r="A5378" s="72" t="s">
        <v>5376</v>
      </c>
      <c r="D5378" s="72" t="s">
        <v>5662</v>
      </c>
      <c r="E5378" s="72" t="s">
        <v>235</v>
      </c>
      <c r="F5378" s="72" t="s">
        <v>235</v>
      </c>
    </row>
    <row r="5379" spans="1:7">
      <c r="A5379" s="72" t="s">
        <v>5376</v>
      </c>
      <c r="D5379" s="72" t="s">
        <v>5663</v>
      </c>
      <c r="E5379" s="72" t="s">
        <v>235</v>
      </c>
      <c r="F5379" s="72" t="s">
        <v>235</v>
      </c>
    </row>
    <row r="5380" spans="1:7">
      <c r="A5380" s="72" t="s">
        <v>5376</v>
      </c>
      <c r="D5380" s="72" t="s">
        <v>5664</v>
      </c>
      <c r="E5380" s="72" t="s">
        <v>235</v>
      </c>
      <c r="F5380" s="72" t="s">
        <v>235</v>
      </c>
    </row>
    <row r="5381" spans="1:7">
      <c r="A5381" s="72" t="s">
        <v>5376</v>
      </c>
      <c r="D5381" s="72" t="s">
        <v>5665</v>
      </c>
      <c r="E5381" s="72" t="s">
        <v>235</v>
      </c>
      <c r="F5381" s="72" t="s">
        <v>235</v>
      </c>
    </row>
    <row r="5382" spans="1:7">
      <c r="A5382" s="72" t="s">
        <v>5376</v>
      </c>
      <c r="D5382" s="72" t="s">
        <v>5666</v>
      </c>
      <c r="E5382" s="72" t="s">
        <v>235</v>
      </c>
      <c r="F5382" s="72" t="s">
        <v>235</v>
      </c>
    </row>
    <row r="5383" spans="1:7">
      <c r="A5383" s="72" t="s">
        <v>5376</v>
      </c>
      <c r="D5383" s="72" t="s">
        <v>5667</v>
      </c>
      <c r="E5383" s="72">
        <v>0</v>
      </c>
      <c r="F5383" s="72">
        <v>16</v>
      </c>
      <c r="G5383" s="72" t="s">
        <v>242</v>
      </c>
    </row>
    <row r="5384" spans="1:7">
      <c r="A5384" s="72" t="s">
        <v>5376</v>
      </c>
      <c r="D5384" s="72" t="s">
        <v>5668</v>
      </c>
      <c r="E5384" s="72" t="s">
        <v>235</v>
      </c>
      <c r="F5384" s="72" t="s">
        <v>235</v>
      </c>
    </row>
    <row r="5385" spans="1:7">
      <c r="A5385" s="72" t="s">
        <v>5376</v>
      </c>
      <c r="D5385" s="72" t="s">
        <v>5669</v>
      </c>
      <c r="E5385" s="72" t="s">
        <v>235</v>
      </c>
      <c r="F5385" s="72" t="s">
        <v>235</v>
      </c>
    </row>
    <row r="5386" spans="1:7">
      <c r="A5386" s="72" t="s">
        <v>5376</v>
      </c>
      <c r="D5386" s="72" t="s">
        <v>5670</v>
      </c>
      <c r="E5386" s="72" t="s">
        <v>235</v>
      </c>
      <c r="F5386" s="72" t="s">
        <v>235</v>
      </c>
    </row>
    <row r="5387" spans="1:7">
      <c r="A5387" s="72" t="s">
        <v>5376</v>
      </c>
      <c r="D5387" s="72" t="s">
        <v>5671</v>
      </c>
      <c r="E5387" s="72" t="s">
        <v>235</v>
      </c>
      <c r="F5387" s="72" t="s">
        <v>235</v>
      </c>
    </row>
    <row r="5388" spans="1:7">
      <c r="A5388" s="72" t="s">
        <v>5376</v>
      </c>
      <c r="D5388" s="72" t="s">
        <v>5672</v>
      </c>
      <c r="E5388" s="72" t="s">
        <v>235</v>
      </c>
      <c r="F5388" s="72" t="s">
        <v>235</v>
      </c>
    </row>
    <row r="5389" spans="1:7">
      <c r="A5389" s="72" t="s">
        <v>5376</v>
      </c>
      <c r="D5389" s="72" t="s">
        <v>5673</v>
      </c>
      <c r="E5389" s="72">
        <v>0</v>
      </c>
      <c r="F5389" s="72">
        <v>16</v>
      </c>
      <c r="G5389" s="72" t="s">
        <v>242</v>
      </c>
    </row>
    <row r="5390" spans="1:7">
      <c r="A5390" s="72" t="s">
        <v>5376</v>
      </c>
      <c r="D5390" s="72" t="s">
        <v>5674</v>
      </c>
      <c r="E5390" s="72" t="s">
        <v>235</v>
      </c>
      <c r="F5390" s="72" t="s">
        <v>235</v>
      </c>
    </row>
    <row r="5391" spans="1:7">
      <c r="A5391" s="72" t="s">
        <v>5376</v>
      </c>
      <c r="D5391" s="72" t="s">
        <v>5675</v>
      </c>
      <c r="E5391" s="72" t="s">
        <v>235</v>
      </c>
      <c r="F5391" s="72" t="s">
        <v>235</v>
      </c>
    </row>
    <row r="5392" spans="1:7">
      <c r="A5392" s="72" t="s">
        <v>5376</v>
      </c>
      <c r="D5392" s="72" t="s">
        <v>5676</v>
      </c>
      <c r="E5392" s="72" t="s">
        <v>235</v>
      </c>
      <c r="F5392" s="72" t="s">
        <v>235</v>
      </c>
    </row>
    <row r="5393" spans="1:7">
      <c r="A5393" s="72" t="s">
        <v>5376</v>
      </c>
      <c r="D5393" s="72" t="s">
        <v>5677</v>
      </c>
      <c r="E5393" s="72" t="s">
        <v>235</v>
      </c>
      <c r="F5393" s="72" t="s">
        <v>235</v>
      </c>
    </row>
    <row r="5394" spans="1:7">
      <c r="A5394" s="72" t="s">
        <v>5376</v>
      </c>
      <c r="D5394" s="72" t="s">
        <v>5678</v>
      </c>
      <c r="E5394" s="72" t="s">
        <v>235</v>
      </c>
      <c r="F5394" s="72" t="s">
        <v>235</v>
      </c>
    </row>
    <row r="5395" spans="1:7">
      <c r="A5395" s="72" t="s">
        <v>5376</v>
      </c>
      <c r="D5395" s="72" t="s">
        <v>5679</v>
      </c>
      <c r="E5395" s="72">
        <v>0</v>
      </c>
      <c r="F5395" s="72">
        <v>16</v>
      </c>
      <c r="G5395" s="72" t="s">
        <v>242</v>
      </c>
    </row>
    <row r="5396" spans="1:7">
      <c r="A5396" s="72" t="s">
        <v>5376</v>
      </c>
      <c r="D5396" s="72" t="s">
        <v>5680</v>
      </c>
      <c r="E5396" s="72" t="s">
        <v>235</v>
      </c>
      <c r="F5396" s="72" t="s">
        <v>235</v>
      </c>
    </row>
    <row r="5397" spans="1:7">
      <c r="A5397" s="72" t="s">
        <v>5376</v>
      </c>
      <c r="D5397" s="72" t="s">
        <v>5681</v>
      </c>
      <c r="E5397" s="72" t="s">
        <v>235</v>
      </c>
      <c r="F5397" s="72" t="s">
        <v>235</v>
      </c>
    </row>
    <row r="5398" spans="1:7">
      <c r="A5398" s="72" t="s">
        <v>5376</v>
      </c>
      <c r="D5398" s="72" t="s">
        <v>5682</v>
      </c>
      <c r="E5398" s="72" t="s">
        <v>235</v>
      </c>
      <c r="F5398" s="72" t="s">
        <v>235</v>
      </c>
    </row>
    <row r="5399" spans="1:7">
      <c r="A5399" s="72" t="s">
        <v>5376</v>
      </c>
      <c r="D5399" s="72" t="s">
        <v>5683</v>
      </c>
      <c r="E5399" s="72" t="s">
        <v>235</v>
      </c>
      <c r="F5399" s="72" t="s">
        <v>235</v>
      </c>
    </row>
    <row r="5400" spans="1:7">
      <c r="A5400" s="72" t="s">
        <v>5376</v>
      </c>
      <c r="D5400" s="72" t="s">
        <v>5684</v>
      </c>
      <c r="E5400" s="72" t="s">
        <v>235</v>
      </c>
      <c r="F5400" s="72" t="s">
        <v>235</v>
      </c>
    </row>
    <row r="5401" spans="1:7">
      <c r="A5401" s="72" t="s">
        <v>5376</v>
      </c>
      <c r="D5401" s="72" t="s">
        <v>5685</v>
      </c>
      <c r="E5401" s="72">
        <v>0</v>
      </c>
      <c r="F5401" s="72">
        <v>16</v>
      </c>
      <c r="G5401" s="72" t="s">
        <v>242</v>
      </c>
    </row>
    <row r="5402" spans="1:7">
      <c r="A5402" s="72" t="s">
        <v>5376</v>
      </c>
      <c r="D5402" s="72" t="s">
        <v>5686</v>
      </c>
      <c r="E5402" s="72" t="s">
        <v>235</v>
      </c>
      <c r="F5402" s="72" t="s">
        <v>235</v>
      </c>
    </row>
    <row r="5403" spans="1:7">
      <c r="A5403" s="72" t="s">
        <v>5376</v>
      </c>
      <c r="D5403" s="72" t="s">
        <v>5687</v>
      </c>
      <c r="E5403" s="72" t="s">
        <v>235</v>
      </c>
      <c r="F5403" s="72" t="s">
        <v>235</v>
      </c>
    </row>
    <row r="5404" spans="1:7">
      <c r="A5404" s="72" t="s">
        <v>5376</v>
      </c>
      <c r="D5404" s="72" t="s">
        <v>5688</v>
      </c>
      <c r="E5404" s="72" t="s">
        <v>235</v>
      </c>
      <c r="F5404" s="72" t="s">
        <v>235</v>
      </c>
    </row>
    <row r="5405" spans="1:7">
      <c r="A5405" s="72" t="s">
        <v>5376</v>
      </c>
      <c r="D5405" s="72" t="s">
        <v>5689</v>
      </c>
      <c r="E5405" s="72" t="s">
        <v>235</v>
      </c>
      <c r="F5405" s="72" t="s">
        <v>235</v>
      </c>
    </row>
    <row r="5406" spans="1:7">
      <c r="A5406" s="72" t="s">
        <v>5376</v>
      </c>
      <c r="D5406" s="72" t="s">
        <v>5690</v>
      </c>
      <c r="E5406" s="72" t="s">
        <v>235</v>
      </c>
      <c r="F5406" s="72" t="s">
        <v>235</v>
      </c>
    </row>
    <row r="5407" spans="1:7">
      <c r="A5407" s="72" t="s">
        <v>5376</v>
      </c>
      <c r="D5407" s="72" t="s">
        <v>5691</v>
      </c>
      <c r="E5407" s="72">
        <v>0</v>
      </c>
      <c r="F5407" s="72">
        <v>16</v>
      </c>
      <c r="G5407" s="72" t="s">
        <v>242</v>
      </c>
    </row>
    <row r="5408" spans="1:7">
      <c r="A5408" s="72" t="s">
        <v>5376</v>
      </c>
      <c r="D5408" s="72" t="s">
        <v>5692</v>
      </c>
      <c r="E5408" s="72" t="s">
        <v>235</v>
      </c>
      <c r="F5408" s="72" t="s">
        <v>235</v>
      </c>
    </row>
    <row r="5409" spans="1:7">
      <c r="A5409" s="72" t="s">
        <v>5376</v>
      </c>
      <c r="D5409" s="72" t="s">
        <v>5693</v>
      </c>
      <c r="E5409" s="72" t="s">
        <v>235</v>
      </c>
      <c r="F5409" s="72" t="s">
        <v>235</v>
      </c>
    </row>
    <row r="5410" spans="1:7">
      <c r="A5410" s="72" t="s">
        <v>5376</v>
      </c>
      <c r="D5410" s="72" t="s">
        <v>5694</v>
      </c>
      <c r="E5410" s="72" t="s">
        <v>235</v>
      </c>
      <c r="F5410" s="72" t="s">
        <v>235</v>
      </c>
    </row>
    <row r="5411" spans="1:7">
      <c r="A5411" s="72" t="s">
        <v>5376</v>
      </c>
      <c r="D5411" s="72" t="s">
        <v>5695</v>
      </c>
      <c r="E5411" s="72" t="s">
        <v>235</v>
      </c>
      <c r="F5411" s="72" t="s">
        <v>235</v>
      </c>
    </row>
    <row r="5412" spans="1:7">
      <c r="A5412" s="72" t="s">
        <v>5376</v>
      </c>
      <c r="D5412" s="72" t="s">
        <v>5696</v>
      </c>
      <c r="E5412" s="72" t="s">
        <v>235</v>
      </c>
      <c r="F5412" s="72" t="s">
        <v>235</v>
      </c>
    </row>
    <row r="5413" spans="1:7">
      <c r="A5413" s="72" t="s">
        <v>5376</v>
      </c>
      <c r="D5413" s="72" t="s">
        <v>5697</v>
      </c>
      <c r="E5413" s="72">
        <v>0</v>
      </c>
      <c r="F5413" s="72">
        <v>16</v>
      </c>
      <c r="G5413" s="72" t="s">
        <v>242</v>
      </c>
    </row>
    <row r="5414" spans="1:7">
      <c r="A5414" s="72" t="s">
        <v>5376</v>
      </c>
      <c r="D5414" s="72" t="s">
        <v>5698</v>
      </c>
      <c r="E5414" s="72" t="s">
        <v>235</v>
      </c>
      <c r="F5414" s="72" t="s">
        <v>235</v>
      </c>
    </row>
    <row r="5415" spans="1:7">
      <c r="A5415" s="72" t="s">
        <v>5376</v>
      </c>
      <c r="D5415" s="72" t="s">
        <v>5699</v>
      </c>
      <c r="E5415" s="72" t="s">
        <v>235</v>
      </c>
      <c r="F5415" s="72" t="s">
        <v>235</v>
      </c>
    </row>
    <row r="5416" spans="1:7">
      <c r="A5416" s="72" t="s">
        <v>5376</v>
      </c>
      <c r="D5416" s="72" t="s">
        <v>5700</v>
      </c>
      <c r="E5416" s="72" t="s">
        <v>235</v>
      </c>
      <c r="F5416" s="72" t="s">
        <v>235</v>
      </c>
    </row>
    <row r="5417" spans="1:7">
      <c r="A5417" s="72" t="s">
        <v>5376</v>
      </c>
      <c r="D5417" s="72" t="s">
        <v>5701</v>
      </c>
      <c r="E5417" s="72" t="s">
        <v>235</v>
      </c>
      <c r="F5417" s="72" t="s">
        <v>235</v>
      </c>
    </row>
    <row r="5418" spans="1:7">
      <c r="A5418" s="72" t="s">
        <v>5376</v>
      </c>
      <c r="D5418" s="72" t="s">
        <v>5702</v>
      </c>
      <c r="E5418" s="72" t="s">
        <v>235</v>
      </c>
      <c r="F5418" s="72" t="s">
        <v>235</v>
      </c>
    </row>
    <row r="5419" spans="1:7">
      <c r="A5419" s="72" t="s">
        <v>5376</v>
      </c>
      <c r="D5419" s="72" t="s">
        <v>5703</v>
      </c>
      <c r="E5419" s="72">
        <v>0</v>
      </c>
      <c r="F5419" s="72">
        <v>16</v>
      </c>
      <c r="G5419" s="72" t="s">
        <v>242</v>
      </c>
    </row>
    <row r="5420" spans="1:7">
      <c r="A5420" s="72" t="s">
        <v>5376</v>
      </c>
      <c r="D5420" s="72" t="s">
        <v>5704</v>
      </c>
      <c r="E5420" s="72" t="s">
        <v>235</v>
      </c>
      <c r="F5420" s="72" t="s">
        <v>235</v>
      </c>
    </row>
    <row r="5421" spans="1:7">
      <c r="A5421" s="72" t="s">
        <v>5376</v>
      </c>
      <c r="D5421" s="72" t="s">
        <v>5705</v>
      </c>
      <c r="E5421" s="72" t="s">
        <v>235</v>
      </c>
      <c r="F5421" s="72" t="s">
        <v>235</v>
      </c>
    </row>
    <row r="5422" spans="1:7">
      <c r="A5422" s="72" t="s">
        <v>5376</v>
      </c>
      <c r="D5422" s="72" t="s">
        <v>5706</v>
      </c>
      <c r="E5422" s="72" t="s">
        <v>235</v>
      </c>
      <c r="F5422" s="72" t="s">
        <v>235</v>
      </c>
    </row>
    <row r="5423" spans="1:7">
      <c r="A5423" s="72" t="s">
        <v>5376</v>
      </c>
      <c r="D5423" s="72" t="s">
        <v>5707</v>
      </c>
      <c r="E5423" s="72" t="s">
        <v>235</v>
      </c>
      <c r="F5423" s="72" t="s">
        <v>235</v>
      </c>
    </row>
    <row r="5424" spans="1:7">
      <c r="A5424" s="72" t="s">
        <v>5376</v>
      </c>
      <c r="D5424" s="72" t="s">
        <v>5708</v>
      </c>
      <c r="E5424" s="72" t="s">
        <v>235</v>
      </c>
      <c r="F5424" s="72" t="s">
        <v>235</v>
      </c>
    </row>
    <row r="5425" spans="1:7">
      <c r="A5425" s="72" t="s">
        <v>5376</v>
      </c>
      <c r="D5425" s="72" t="s">
        <v>5709</v>
      </c>
      <c r="E5425" s="72">
        <v>0</v>
      </c>
      <c r="F5425" s="72">
        <v>16</v>
      </c>
      <c r="G5425" s="72" t="s">
        <v>242</v>
      </c>
    </row>
    <row r="5426" spans="1:7">
      <c r="A5426" s="72" t="s">
        <v>5376</v>
      </c>
      <c r="D5426" s="72" t="s">
        <v>5710</v>
      </c>
      <c r="E5426" s="72" t="s">
        <v>235</v>
      </c>
      <c r="F5426" s="72" t="s">
        <v>235</v>
      </c>
    </row>
    <row r="5427" spans="1:7">
      <c r="A5427" s="72" t="s">
        <v>5376</v>
      </c>
      <c r="D5427" s="72" t="s">
        <v>5711</v>
      </c>
      <c r="E5427" s="72" t="s">
        <v>235</v>
      </c>
      <c r="F5427" s="72" t="s">
        <v>235</v>
      </c>
    </row>
    <row r="5428" spans="1:7">
      <c r="A5428" s="72" t="s">
        <v>5376</v>
      </c>
      <c r="D5428" s="72" t="s">
        <v>5712</v>
      </c>
      <c r="E5428" s="72" t="s">
        <v>235</v>
      </c>
      <c r="F5428" s="72" t="s">
        <v>235</v>
      </c>
    </row>
    <row r="5429" spans="1:7">
      <c r="A5429" s="72" t="s">
        <v>5376</v>
      </c>
      <c r="D5429" s="72" t="s">
        <v>5713</v>
      </c>
      <c r="E5429" s="72" t="s">
        <v>235</v>
      </c>
      <c r="F5429" s="72" t="s">
        <v>235</v>
      </c>
    </row>
    <row r="5430" spans="1:7">
      <c r="A5430" s="72" t="s">
        <v>5376</v>
      </c>
      <c r="D5430" s="72" t="s">
        <v>5714</v>
      </c>
      <c r="E5430" s="72" t="s">
        <v>235</v>
      </c>
      <c r="F5430" s="72" t="s">
        <v>235</v>
      </c>
    </row>
    <row r="5431" spans="1:7">
      <c r="A5431" s="72" t="s">
        <v>5376</v>
      </c>
      <c r="D5431" s="72" t="s">
        <v>5715</v>
      </c>
      <c r="E5431" s="72">
        <v>0</v>
      </c>
      <c r="F5431" s="72">
        <v>16</v>
      </c>
      <c r="G5431" s="72" t="s">
        <v>242</v>
      </c>
    </row>
    <row r="5432" spans="1:7">
      <c r="A5432" s="72" t="s">
        <v>5376</v>
      </c>
      <c r="D5432" s="72" t="s">
        <v>5716</v>
      </c>
      <c r="E5432" s="72" t="s">
        <v>235</v>
      </c>
      <c r="F5432" s="72" t="s">
        <v>235</v>
      </c>
    </row>
    <row r="5433" spans="1:7">
      <c r="A5433" s="72" t="s">
        <v>5376</v>
      </c>
      <c r="D5433" s="72" t="s">
        <v>5717</v>
      </c>
      <c r="E5433" s="72" t="s">
        <v>235</v>
      </c>
      <c r="F5433" s="72" t="s">
        <v>235</v>
      </c>
    </row>
    <row r="5434" spans="1:7">
      <c r="A5434" s="72" t="s">
        <v>5376</v>
      </c>
      <c r="D5434" s="72" t="s">
        <v>5718</v>
      </c>
      <c r="E5434" s="72" t="s">
        <v>235</v>
      </c>
      <c r="F5434" s="72" t="s">
        <v>235</v>
      </c>
    </row>
    <row r="5435" spans="1:7">
      <c r="A5435" s="72" t="s">
        <v>5376</v>
      </c>
      <c r="D5435" s="72" t="s">
        <v>5719</v>
      </c>
      <c r="E5435" s="72" t="s">
        <v>235</v>
      </c>
      <c r="F5435" s="72" t="s">
        <v>235</v>
      </c>
    </row>
    <row r="5436" spans="1:7">
      <c r="A5436" s="72" t="s">
        <v>5376</v>
      </c>
      <c r="D5436" s="72" t="s">
        <v>5720</v>
      </c>
      <c r="E5436" s="72" t="s">
        <v>235</v>
      </c>
      <c r="F5436" s="72" t="s">
        <v>235</v>
      </c>
    </row>
    <row r="5437" spans="1:7">
      <c r="A5437" s="72" t="s">
        <v>5376</v>
      </c>
      <c r="D5437" s="72" t="s">
        <v>5721</v>
      </c>
      <c r="E5437" s="72">
        <v>0</v>
      </c>
      <c r="F5437" s="72">
        <v>16</v>
      </c>
      <c r="G5437" s="72" t="s">
        <v>242</v>
      </c>
    </row>
    <row r="5438" spans="1:7">
      <c r="A5438" s="72" t="s">
        <v>5376</v>
      </c>
      <c r="D5438" s="72" t="s">
        <v>5722</v>
      </c>
      <c r="E5438" s="72" t="s">
        <v>235</v>
      </c>
      <c r="F5438" s="72" t="s">
        <v>235</v>
      </c>
    </row>
    <row r="5439" spans="1:7">
      <c r="A5439" s="72" t="s">
        <v>5376</v>
      </c>
      <c r="D5439" s="72" t="s">
        <v>5723</v>
      </c>
      <c r="E5439" s="72" t="s">
        <v>235</v>
      </c>
      <c r="F5439" s="72" t="s">
        <v>235</v>
      </c>
    </row>
    <row r="5440" spans="1:7">
      <c r="A5440" s="72" t="s">
        <v>5376</v>
      </c>
      <c r="D5440" s="72" t="s">
        <v>5724</v>
      </c>
      <c r="E5440" s="72" t="s">
        <v>235</v>
      </c>
      <c r="F5440" s="72" t="s">
        <v>235</v>
      </c>
    </row>
    <row r="5441" spans="1:7">
      <c r="A5441" s="72" t="s">
        <v>5376</v>
      </c>
      <c r="D5441" s="72" t="s">
        <v>5725</v>
      </c>
      <c r="E5441" s="72" t="s">
        <v>235</v>
      </c>
      <c r="F5441" s="72" t="s">
        <v>235</v>
      </c>
    </row>
    <row r="5442" spans="1:7">
      <c r="A5442" s="72" t="s">
        <v>5376</v>
      </c>
      <c r="D5442" s="72" t="s">
        <v>5726</v>
      </c>
      <c r="E5442" s="72" t="s">
        <v>235</v>
      </c>
      <c r="F5442" s="72" t="s">
        <v>235</v>
      </c>
    </row>
    <row r="5443" spans="1:7">
      <c r="A5443" s="72" t="s">
        <v>5376</v>
      </c>
      <c r="D5443" s="72" t="s">
        <v>5727</v>
      </c>
      <c r="E5443" s="72">
        <v>0</v>
      </c>
      <c r="F5443" s="72">
        <v>16</v>
      </c>
      <c r="G5443" s="72" t="s">
        <v>242</v>
      </c>
    </row>
    <row r="5444" spans="1:7">
      <c r="A5444" s="72" t="s">
        <v>5376</v>
      </c>
      <c r="D5444" s="72" t="s">
        <v>5728</v>
      </c>
      <c r="E5444" s="72" t="s">
        <v>235</v>
      </c>
      <c r="F5444" s="72" t="s">
        <v>235</v>
      </c>
    </row>
    <row r="5445" spans="1:7">
      <c r="A5445" s="72" t="s">
        <v>5376</v>
      </c>
      <c r="D5445" s="72" t="s">
        <v>5729</v>
      </c>
      <c r="E5445" s="72" t="s">
        <v>235</v>
      </c>
      <c r="F5445" s="72" t="s">
        <v>235</v>
      </c>
    </row>
    <row r="5446" spans="1:7">
      <c r="A5446" s="72" t="s">
        <v>5376</v>
      </c>
      <c r="D5446" s="72" t="s">
        <v>5730</v>
      </c>
      <c r="E5446" s="72" t="s">
        <v>235</v>
      </c>
      <c r="F5446" s="72" t="s">
        <v>235</v>
      </c>
    </row>
    <row r="5447" spans="1:7">
      <c r="A5447" s="72" t="s">
        <v>5376</v>
      </c>
      <c r="D5447" s="72" t="s">
        <v>5731</v>
      </c>
      <c r="E5447" s="72" t="s">
        <v>235</v>
      </c>
      <c r="F5447" s="72" t="s">
        <v>235</v>
      </c>
    </row>
    <row r="5448" spans="1:7">
      <c r="A5448" s="72" t="s">
        <v>5376</v>
      </c>
      <c r="D5448" s="72" t="s">
        <v>5732</v>
      </c>
      <c r="E5448" s="72" t="s">
        <v>235</v>
      </c>
      <c r="F5448" s="72" t="s">
        <v>235</v>
      </c>
    </row>
    <row r="5449" spans="1:7">
      <c r="A5449" s="72" t="s">
        <v>5376</v>
      </c>
      <c r="D5449" s="72" t="s">
        <v>5733</v>
      </c>
      <c r="E5449" s="72">
        <v>0</v>
      </c>
      <c r="F5449" s="72">
        <v>16</v>
      </c>
      <c r="G5449" s="72" t="s">
        <v>242</v>
      </c>
    </row>
    <row r="5450" spans="1:7">
      <c r="A5450" s="72" t="s">
        <v>5376</v>
      </c>
      <c r="D5450" s="72" t="s">
        <v>5734</v>
      </c>
      <c r="E5450" s="72" t="s">
        <v>235</v>
      </c>
      <c r="F5450" s="72" t="s">
        <v>235</v>
      </c>
    </row>
    <row r="5451" spans="1:7">
      <c r="A5451" s="72" t="s">
        <v>5376</v>
      </c>
      <c r="D5451" s="72" t="s">
        <v>5735</v>
      </c>
      <c r="E5451" s="72" t="s">
        <v>235</v>
      </c>
      <c r="F5451" s="72" t="s">
        <v>235</v>
      </c>
    </row>
    <row r="5452" spans="1:7">
      <c r="A5452" s="72" t="s">
        <v>5376</v>
      </c>
      <c r="D5452" s="72" t="s">
        <v>5736</v>
      </c>
      <c r="E5452" s="72" t="s">
        <v>235</v>
      </c>
      <c r="F5452" s="72" t="s">
        <v>235</v>
      </c>
    </row>
    <row r="5453" spans="1:7">
      <c r="A5453" s="72" t="s">
        <v>5376</v>
      </c>
      <c r="D5453" s="72" t="s">
        <v>5737</v>
      </c>
      <c r="E5453" s="72" t="s">
        <v>235</v>
      </c>
      <c r="F5453" s="72" t="s">
        <v>235</v>
      </c>
    </row>
    <row r="5454" spans="1:7">
      <c r="A5454" s="72" t="s">
        <v>5376</v>
      </c>
      <c r="D5454" s="72" t="s">
        <v>5738</v>
      </c>
      <c r="E5454" s="72" t="s">
        <v>235</v>
      </c>
      <c r="F5454" s="72" t="s">
        <v>235</v>
      </c>
    </row>
    <row r="5455" spans="1:7">
      <c r="A5455" s="72" t="s">
        <v>5376</v>
      </c>
      <c r="D5455" s="72" t="s">
        <v>5739</v>
      </c>
      <c r="E5455" s="72">
        <v>0</v>
      </c>
      <c r="F5455" s="72">
        <v>16</v>
      </c>
      <c r="G5455" s="72" t="s">
        <v>242</v>
      </c>
    </row>
    <row r="5456" spans="1:7">
      <c r="A5456" s="72" t="s">
        <v>5376</v>
      </c>
      <c r="D5456" s="72" t="s">
        <v>5740</v>
      </c>
      <c r="E5456" s="72" t="s">
        <v>235</v>
      </c>
      <c r="F5456" s="72" t="s">
        <v>235</v>
      </c>
    </row>
    <row r="5457" spans="1:7">
      <c r="A5457" s="72" t="s">
        <v>5376</v>
      </c>
      <c r="D5457" s="72" t="s">
        <v>5741</v>
      </c>
      <c r="E5457" s="72" t="s">
        <v>235</v>
      </c>
      <c r="F5457" s="72" t="s">
        <v>235</v>
      </c>
    </row>
    <row r="5458" spans="1:7">
      <c r="A5458" s="72" t="s">
        <v>5376</v>
      </c>
      <c r="D5458" s="72" t="s">
        <v>5742</v>
      </c>
      <c r="E5458" s="72" t="s">
        <v>235</v>
      </c>
      <c r="F5458" s="72" t="s">
        <v>235</v>
      </c>
    </row>
    <row r="5459" spans="1:7">
      <c r="A5459" s="72" t="s">
        <v>5376</v>
      </c>
      <c r="D5459" s="72" t="s">
        <v>5743</v>
      </c>
      <c r="E5459" s="72" t="s">
        <v>235</v>
      </c>
      <c r="F5459" s="72" t="s">
        <v>235</v>
      </c>
    </row>
    <row r="5460" spans="1:7">
      <c r="A5460" s="72" t="s">
        <v>5376</v>
      </c>
      <c r="D5460" s="72" t="s">
        <v>5744</v>
      </c>
      <c r="E5460" s="72" t="s">
        <v>235</v>
      </c>
      <c r="F5460" s="72" t="s">
        <v>235</v>
      </c>
    </row>
    <row r="5461" spans="1:7">
      <c r="A5461" s="72" t="s">
        <v>5376</v>
      </c>
      <c r="D5461" s="72" t="s">
        <v>5745</v>
      </c>
      <c r="E5461" s="72">
        <v>0</v>
      </c>
      <c r="F5461" s="72">
        <v>16</v>
      </c>
      <c r="G5461" s="72" t="s">
        <v>242</v>
      </c>
    </row>
    <row r="5462" spans="1:7">
      <c r="A5462" s="72" t="s">
        <v>5376</v>
      </c>
      <c r="D5462" s="72" t="s">
        <v>5746</v>
      </c>
      <c r="E5462" s="72" t="s">
        <v>235</v>
      </c>
      <c r="F5462" s="72" t="s">
        <v>235</v>
      </c>
    </row>
    <row r="5463" spans="1:7">
      <c r="A5463" s="72" t="s">
        <v>5376</v>
      </c>
      <c r="D5463" s="72" t="s">
        <v>5747</v>
      </c>
      <c r="E5463" s="72" t="s">
        <v>235</v>
      </c>
      <c r="F5463" s="72" t="s">
        <v>235</v>
      </c>
    </row>
    <row r="5464" spans="1:7">
      <c r="A5464" s="72" t="s">
        <v>5376</v>
      </c>
      <c r="D5464" s="72" t="s">
        <v>5748</v>
      </c>
      <c r="E5464" s="72" t="s">
        <v>235</v>
      </c>
      <c r="F5464" s="72" t="s">
        <v>235</v>
      </c>
    </row>
    <row r="5465" spans="1:7">
      <c r="A5465" s="72" t="s">
        <v>5376</v>
      </c>
      <c r="D5465" s="72" t="s">
        <v>5749</v>
      </c>
      <c r="E5465" s="72" t="s">
        <v>235</v>
      </c>
      <c r="F5465" s="72" t="s">
        <v>235</v>
      </c>
    </row>
    <row r="5466" spans="1:7">
      <c r="A5466" s="72" t="s">
        <v>5376</v>
      </c>
      <c r="D5466" s="72" t="s">
        <v>5750</v>
      </c>
      <c r="E5466" s="72" t="s">
        <v>235</v>
      </c>
      <c r="F5466" s="72" t="s">
        <v>235</v>
      </c>
    </row>
    <row r="5467" spans="1:7">
      <c r="A5467" s="72" t="s">
        <v>5376</v>
      </c>
      <c r="D5467" s="72" t="s">
        <v>5751</v>
      </c>
      <c r="E5467" s="72">
        <v>0</v>
      </c>
      <c r="F5467" s="72">
        <v>16</v>
      </c>
      <c r="G5467" s="72" t="s">
        <v>242</v>
      </c>
    </row>
    <row r="5468" spans="1:7">
      <c r="A5468" s="72" t="s">
        <v>5376</v>
      </c>
      <c r="D5468" s="72" t="s">
        <v>5752</v>
      </c>
      <c r="E5468" s="72" t="s">
        <v>235</v>
      </c>
      <c r="F5468" s="72" t="s">
        <v>235</v>
      </c>
    </row>
    <row r="5469" spans="1:7">
      <c r="A5469" s="72" t="s">
        <v>5376</v>
      </c>
      <c r="D5469" s="72" t="s">
        <v>5753</v>
      </c>
      <c r="E5469" s="72" t="s">
        <v>235</v>
      </c>
      <c r="F5469" s="72" t="s">
        <v>235</v>
      </c>
    </row>
    <row r="5470" spans="1:7">
      <c r="A5470" s="72" t="s">
        <v>5376</v>
      </c>
      <c r="D5470" s="72" t="s">
        <v>5754</v>
      </c>
      <c r="E5470" s="72" t="s">
        <v>235</v>
      </c>
      <c r="F5470" s="72" t="s">
        <v>235</v>
      </c>
    </row>
    <row r="5471" spans="1:7">
      <c r="A5471" s="72" t="s">
        <v>5376</v>
      </c>
      <c r="D5471" s="72" t="s">
        <v>5755</v>
      </c>
      <c r="E5471" s="72" t="s">
        <v>235</v>
      </c>
      <c r="F5471" s="72" t="s">
        <v>235</v>
      </c>
    </row>
    <row r="5472" spans="1:7">
      <c r="A5472" s="72" t="s">
        <v>5376</v>
      </c>
      <c r="D5472" s="72" t="s">
        <v>5756</v>
      </c>
      <c r="E5472" s="72" t="s">
        <v>235</v>
      </c>
      <c r="F5472" s="72" t="s">
        <v>235</v>
      </c>
    </row>
    <row r="5473" spans="1:7">
      <c r="A5473" s="72" t="s">
        <v>5376</v>
      </c>
      <c r="D5473" s="72" t="s">
        <v>5757</v>
      </c>
      <c r="E5473" s="72">
        <v>0</v>
      </c>
      <c r="F5473" s="72">
        <v>16</v>
      </c>
      <c r="G5473" s="72" t="s">
        <v>242</v>
      </c>
    </row>
    <row r="5474" spans="1:7">
      <c r="A5474" s="72" t="s">
        <v>5376</v>
      </c>
      <c r="D5474" s="72" t="s">
        <v>5758</v>
      </c>
      <c r="E5474" s="72" t="s">
        <v>235</v>
      </c>
      <c r="F5474" s="72" t="s">
        <v>235</v>
      </c>
    </row>
    <row r="5475" spans="1:7">
      <c r="A5475" s="72" t="s">
        <v>5376</v>
      </c>
      <c r="D5475" s="72" t="s">
        <v>5759</v>
      </c>
      <c r="E5475" s="72" t="s">
        <v>235</v>
      </c>
      <c r="F5475" s="72" t="s">
        <v>235</v>
      </c>
    </row>
    <row r="5476" spans="1:7">
      <c r="A5476" s="72" t="s">
        <v>5376</v>
      </c>
      <c r="D5476" s="72" t="s">
        <v>5760</v>
      </c>
      <c r="E5476" s="72" t="s">
        <v>235</v>
      </c>
      <c r="F5476" s="72" t="s">
        <v>235</v>
      </c>
    </row>
    <row r="5477" spans="1:7">
      <c r="A5477" s="72" t="s">
        <v>5376</v>
      </c>
      <c r="D5477" s="72" t="s">
        <v>5761</v>
      </c>
      <c r="E5477" s="72" t="s">
        <v>235</v>
      </c>
      <c r="F5477" s="72" t="s">
        <v>235</v>
      </c>
    </row>
    <row r="5478" spans="1:7">
      <c r="A5478" s="72" t="s">
        <v>5376</v>
      </c>
      <c r="D5478" s="72" t="s">
        <v>5762</v>
      </c>
      <c r="E5478" s="72" t="s">
        <v>235</v>
      </c>
      <c r="F5478" s="72" t="s">
        <v>235</v>
      </c>
    </row>
    <row r="5479" spans="1:7">
      <c r="A5479" s="72" t="s">
        <v>5376</v>
      </c>
      <c r="D5479" s="72" t="s">
        <v>5763</v>
      </c>
      <c r="E5479" s="72">
        <v>0</v>
      </c>
      <c r="F5479" s="72">
        <v>16</v>
      </c>
      <c r="G5479" s="72" t="s">
        <v>242</v>
      </c>
    </row>
    <row r="5480" spans="1:7">
      <c r="A5480" s="72" t="s">
        <v>5376</v>
      </c>
      <c r="D5480" s="72" t="s">
        <v>5764</v>
      </c>
      <c r="E5480" s="72" t="s">
        <v>235</v>
      </c>
      <c r="F5480" s="72" t="s">
        <v>235</v>
      </c>
    </row>
    <row r="5481" spans="1:7">
      <c r="A5481" s="72" t="s">
        <v>5376</v>
      </c>
      <c r="D5481" s="72" t="s">
        <v>5765</v>
      </c>
      <c r="E5481" s="72" t="s">
        <v>235</v>
      </c>
      <c r="F5481" s="72" t="s">
        <v>235</v>
      </c>
    </row>
    <row r="5482" spans="1:7">
      <c r="A5482" s="72" t="s">
        <v>5376</v>
      </c>
      <c r="D5482" s="72" t="s">
        <v>5766</v>
      </c>
      <c r="E5482" s="72" t="s">
        <v>235</v>
      </c>
      <c r="F5482" s="72" t="s">
        <v>235</v>
      </c>
    </row>
    <row r="5483" spans="1:7">
      <c r="A5483" s="72" t="s">
        <v>5376</v>
      </c>
      <c r="D5483" s="72" t="s">
        <v>5767</v>
      </c>
      <c r="E5483" s="72" t="s">
        <v>235</v>
      </c>
      <c r="F5483" s="72" t="s">
        <v>235</v>
      </c>
    </row>
    <row r="5484" spans="1:7">
      <c r="A5484" s="72" t="s">
        <v>5376</v>
      </c>
      <c r="D5484" s="72" t="s">
        <v>5768</v>
      </c>
      <c r="E5484" s="72" t="s">
        <v>235</v>
      </c>
      <c r="F5484" s="72" t="s">
        <v>235</v>
      </c>
    </row>
    <row r="5485" spans="1:7">
      <c r="A5485" s="72" t="s">
        <v>5376</v>
      </c>
      <c r="D5485" s="72" t="s">
        <v>5769</v>
      </c>
      <c r="E5485" s="72">
        <v>0</v>
      </c>
      <c r="F5485" s="72">
        <v>16</v>
      </c>
      <c r="G5485" s="72" t="s">
        <v>242</v>
      </c>
    </row>
    <row r="5486" spans="1:7">
      <c r="A5486" s="72" t="s">
        <v>5376</v>
      </c>
      <c r="D5486" s="72" t="s">
        <v>5770</v>
      </c>
      <c r="E5486" s="72" t="s">
        <v>235</v>
      </c>
      <c r="F5486" s="72" t="s">
        <v>235</v>
      </c>
    </row>
    <row r="5487" spans="1:7">
      <c r="A5487" s="72" t="s">
        <v>5376</v>
      </c>
      <c r="D5487" s="72" t="s">
        <v>5771</v>
      </c>
      <c r="E5487" s="72" t="s">
        <v>235</v>
      </c>
      <c r="F5487" s="72" t="s">
        <v>235</v>
      </c>
    </row>
    <row r="5488" spans="1:7">
      <c r="A5488" s="72" t="s">
        <v>5376</v>
      </c>
      <c r="D5488" s="72" t="s">
        <v>5772</v>
      </c>
      <c r="E5488" s="72" t="s">
        <v>235</v>
      </c>
      <c r="F5488" s="72" t="s">
        <v>235</v>
      </c>
    </row>
    <row r="5489" spans="1:7">
      <c r="A5489" s="72" t="s">
        <v>5376</v>
      </c>
      <c r="D5489" s="72" t="s">
        <v>5773</v>
      </c>
      <c r="E5489" s="72" t="s">
        <v>235</v>
      </c>
      <c r="F5489" s="72" t="s">
        <v>235</v>
      </c>
    </row>
    <row r="5490" spans="1:7">
      <c r="A5490" s="72" t="s">
        <v>5376</v>
      </c>
      <c r="D5490" s="72" t="s">
        <v>5774</v>
      </c>
      <c r="E5490" s="72" t="s">
        <v>235</v>
      </c>
      <c r="F5490" s="72" t="s">
        <v>235</v>
      </c>
    </row>
    <row r="5491" spans="1:7">
      <c r="A5491" s="72" t="s">
        <v>5376</v>
      </c>
      <c r="D5491" s="72" t="s">
        <v>5775</v>
      </c>
      <c r="E5491" s="72">
        <v>0</v>
      </c>
      <c r="F5491" s="72">
        <v>16</v>
      </c>
      <c r="G5491" s="72" t="s">
        <v>242</v>
      </c>
    </row>
    <row r="5492" spans="1:7">
      <c r="A5492" s="72" t="s">
        <v>5376</v>
      </c>
      <c r="D5492" s="72" t="s">
        <v>5776</v>
      </c>
      <c r="E5492" s="72" t="s">
        <v>235</v>
      </c>
      <c r="F5492" s="72" t="s">
        <v>235</v>
      </c>
    </row>
    <row r="5493" spans="1:7">
      <c r="A5493" s="72" t="s">
        <v>5376</v>
      </c>
      <c r="D5493" s="72" t="s">
        <v>5777</v>
      </c>
      <c r="E5493" s="72" t="s">
        <v>235</v>
      </c>
      <c r="F5493" s="72" t="s">
        <v>235</v>
      </c>
    </row>
    <row r="5494" spans="1:7">
      <c r="A5494" s="72" t="s">
        <v>5376</v>
      </c>
      <c r="D5494" s="72" t="s">
        <v>5778</v>
      </c>
      <c r="E5494" s="72" t="s">
        <v>235</v>
      </c>
      <c r="F5494" s="72" t="s">
        <v>235</v>
      </c>
    </row>
    <row r="5495" spans="1:7">
      <c r="A5495" s="72" t="s">
        <v>5376</v>
      </c>
      <c r="D5495" s="72" t="s">
        <v>5779</v>
      </c>
      <c r="E5495" s="72" t="s">
        <v>235</v>
      </c>
      <c r="F5495" s="72" t="s">
        <v>235</v>
      </c>
    </row>
    <row r="5496" spans="1:7">
      <c r="A5496" s="72" t="s">
        <v>5376</v>
      </c>
      <c r="D5496" s="72" t="s">
        <v>5780</v>
      </c>
      <c r="E5496" s="72" t="s">
        <v>235</v>
      </c>
      <c r="F5496" s="72" t="s">
        <v>235</v>
      </c>
    </row>
    <row r="5497" spans="1:7">
      <c r="A5497" s="72" t="s">
        <v>5376</v>
      </c>
      <c r="D5497" s="72" t="s">
        <v>5781</v>
      </c>
      <c r="E5497" s="72">
        <v>0</v>
      </c>
      <c r="F5497" s="72">
        <v>16</v>
      </c>
      <c r="G5497" s="72" t="s">
        <v>242</v>
      </c>
    </row>
    <row r="5498" spans="1:7">
      <c r="A5498" s="72" t="s">
        <v>5376</v>
      </c>
      <c r="D5498" s="72" t="s">
        <v>5782</v>
      </c>
      <c r="E5498" s="72" t="s">
        <v>235</v>
      </c>
      <c r="F5498" s="72" t="s">
        <v>235</v>
      </c>
    </row>
    <row r="5499" spans="1:7">
      <c r="A5499" s="72" t="s">
        <v>5376</v>
      </c>
      <c r="D5499" s="72" t="s">
        <v>5783</v>
      </c>
      <c r="E5499" s="72" t="s">
        <v>235</v>
      </c>
      <c r="F5499" s="72" t="s">
        <v>235</v>
      </c>
    </row>
    <row r="5500" spans="1:7">
      <c r="A5500" s="72" t="s">
        <v>5376</v>
      </c>
      <c r="D5500" s="72" t="s">
        <v>5784</v>
      </c>
      <c r="E5500" s="72" t="s">
        <v>235</v>
      </c>
      <c r="F5500" s="72" t="s">
        <v>235</v>
      </c>
    </row>
    <row r="5501" spans="1:7">
      <c r="A5501" s="72" t="s">
        <v>5376</v>
      </c>
      <c r="D5501" s="72" t="s">
        <v>5785</v>
      </c>
      <c r="E5501" s="72" t="s">
        <v>235</v>
      </c>
      <c r="F5501" s="72" t="s">
        <v>235</v>
      </c>
    </row>
    <row r="5502" spans="1:7">
      <c r="A5502" s="72" t="s">
        <v>5376</v>
      </c>
      <c r="D5502" s="72" t="s">
        <v>5786</v>
      </c>
      <c r="E5502" s="72" t="s">
        <v>235</v>
      </c>
      <c r="F5502" s="72" t="s">
        <v>235</v>
      </c>
    </row>
    <row r="5503" spans="1:7">
      <c r="A5503" s="72" t="s">
        <v>5376</v>
      </c>
      <c r="D5503" s="72" t="s">
        <v>5787</v>
      </c>
      <c r="E5503" s="72">
        <v>0</v>
      </c>
      <c r="F5503" s="72">
        <v>16</v>
      </c>
      <c r="G5503" s="72" t="s">
        <v>242</v>
      </c>
    </row>
    <row r="5504" spans="1:7">
      <c r="A5504" s="72" t="s">
        <v>5376</v>
      </c>
      <c r="D5504" s="72" t="s">
        <v>5788</v>
      </c>
      <c r="E5504" s="72" t="s">
        <v>235</v>
      </c>
      <c r="F5504" s="72" t="s">
        <v>235</v>
      </c>
    </row>
    <row r="5505" spans="1:7">
      <c r="A5505" s="72" t="s">
        <v>5376</v>
      </c>
      <c r="D5505" s="72" t="s">
        <v>5789</v>
      </c>
      <c r="E5505" s="72" t="s">
        <v>235</v>
      </c>
      <c r="F5505" s="72" t="s">
        <v>235</v>
      </c>
    </row>
    <row r="5506" spans="1:7">
      <c r="A5506" s="72" t="s">
        <v>5376</v>
      </c>
      <c r="D5506" s="72" t="s">
        <v>5790</v>
      </c>
      <c r="E5506" s="72" t="s">
        <v>235</v>
      </c>
      <c r="F5506" s="72" t="s">
        <v>235</v>
      </c>
    </row>
    <row r="5507" spans="1:7">
      <c r="A5507" s="72" t="s">
        <v>5376</v>
      </c>
      <c r="D5507" s="72" t="s">
        <v>5791</v>
      </c>
      <c r="E5507" s="72" t="s">
        <v>235</v>
      </c>
      <c r="F5507" s="72" t="s">
        <v>235</v>
      </c>
    </row>
    <row r="5508" spans="1:7">
      <c r="A5508" s="72" t="s">
        <v>5376</v>
      </c>
      <c r="D5508" s="72" t="s">
        <v>5792</v>
      </c>
      <c r="E5508" s="72" t="s">
        <v>235</v>
      </c>
      <c r="F5508" s="72" t="s">
        <v>235</v>
      </c>
    </row>
    <row r="5509" spans="1:7">
      <c r="A5509" s="72" t="s">
        <v>5376</v>
      </c>
      <c r="D5509" s="72" t="s">
        <v>5793</v>
      </c>
      <c r="E5509" s="72">
        <v>0</v>
      </c>
      <c r="F5509" s="72">
        <v>16</v>
      </c>
      <c r="G5509" s="72" t="s">
        <v>242</v>
      </c>
    </row>
    <row r="5510" spans="1:7">
      <c r="A5510" s="72" t="s">
        <v>5376</v>
      </c>
      <c r="D5510" s="72" t="s">
        <v>5794</v>
      </c>
      <c r="E5510" s="72" t="s">
        <v>235</v>
      </c>
      <c r="F5510" s="72" t="s">
        <v>235</v>
      </c>
    </row>
    <row r="5511" spans="1:7">
      <c r="A5511" s="72" t="s">
        <v>5376</v>
      </c>
      <c r="D5511" s="72" t="s">
        <v>5795</v>
      </c>
      <c r="E5511" s="72" t="s">
        <v>235</v>
      </c>
      <c r="F5511" s="72" t="s">
        <v>235</v>
      </c>
    </row>
    <row r="5512" spans="1:7">
      <c r="A5512" s="72" t="s">
        <v>5376</v>
      </c>
      <c r="D5512" s="72" t="s">
        <v>5796</v>
      </c>
      <c r="E5512" s="72" t="s">
        <v>235</v>
      </c>
      <c r="F5512" s="72" t="s">
        <v>235</v>
      </c>
    </row>
    <row r="5513" spans="1:7">
      <c r="A5513" s="72" t="s">
        <v>5376</v>
      </c>
      <c r="D5513" s="72" t="s">
        <v>5797</v>
      </c>
      <c r="E5513" s="72" t="s">
        <v>235</v>
      </c>
      <c r="F5513" s="72" t="s">
        <v>235</v>
      </c>
    </row>
    <row r="5514" spans="1:7">
      <c r="A5514" s="72" t="s">
        <v>5376</v>
      </c>
      <c r="D5514" s="72" t="s">
        <v>5798</v>
      </c>
      <c r="E5514" s="72" t="s">
        <v>235</v>
      </c>
      <c r="F5514" s="72" t="s">
        <v>235</v>
      </c>
    </row>
    <row r="5515" spans="1:7">
      <c r="A5515" s="72" t="s">
        <v>5376</v>
      </c>
      <c r="D5515" s="72" t="s">
        <v>5799</v>
      </c>
      <c r="E5515" s="72">
        <v>0</v>
      </c>
      <c r="F5515" s="72">
        <v>16</v>
      </c>
      <c r="G5515" s="72" t="s">
        <v>242</v>
      </c>
    </row>
    <row r="5516" spans="1:7">
      <c r="A5516" s="72" t="s">
        <v>5376</v>
      </c>
      <c r="D5516" s="72" t="s">
        <v>5800</v>
      </c>
      <c r="E5516" s="72" t="s">
        <v>235</v>
      </c>
      <c r="F5516" s="72" t="s">
        <v>235</v>
      </c>
    </row>
    <row r="5517" spans="1:7">
      <c r="A5517" s="72" t="s">
        <v>5376</v>
      </c>
      <c r="D5517" s="72" t="s">
        <v>5801</v>
      </c>
      <c r="E5517" s="72" t="s">
        <v>235</v>
      </c>
      <c r="F5517" s="72" t="s">
        <v>235</v>
      </c>
    </row>
    <row r="5518" spans="1:7">
      <c r="A5518" s="72" t="s">
        <v>5376</v>
      </c>
      <c r="D5518" s="72" t="s">
        <v>5802</v>
      </c>
      <c r="E5518" s="72" t="s">
        <v>235</v>
      </c>
      <c r="F5518" s="72" t="s">
        <v>235</v>
      </c>
    </row>
    <row r="5519" spans="1:7">
      <c r="A5519" s="72" t="s">
        <v>5376</v>
      </c>
      <c r="D5519" s="72" t="s">
        <v>5803</v>
      </c>
      <c r="E5519" s="72" t="s">
        <v>235</v>
      </c>
      <c r="F5519" s="72" t="s">
        <v>235</v>
      </c>
    </row>
    <row r="5520" spans="1:7">
      <c r="A5520" s="72" t="s">
        <v>5376</v>
      </c>
      <c r="D5520" s="72" t="s">
        <v>5804</v>
      </c>
      <c r="E5520" s="72" t="s">
        <v>235</v>
      </c>
      <c r="F5520" s="72" t="s">
        <v>235</v>
      </c>
    </row>
    <row r="5521" spans="1:7">
      <c r="A5521" s="72" t="s">
        <v>5376</v>
      </c>
      <c r="D5521" s="72" t="s">
        <v>5805</v>
      </c>
      <c r="E5521" s="72">
        <v>0</v>
      </c>
      <c r="F5521" s="72">
        <v>16</v>
      </c>
      <c r="G5521" s="72" t="s">
        <v>242</v>
      </c>
    </row>
    <row r="5522" spans="1:7">
      <c r="A5522" s="72" t="s">
        <v>5376</v>
      </c>
      <c r="D5522" s="72" t="s">
        <v>5806</v>
      </c>
      <c r="E5522" s="72" t="s">
        <v>235</v>
      </c>
      <c r="F5522" s="72" t="s">
        <v>235</v>
      </c>
    </row>
    <row r="5523" spans="1:7">
      <c r="A5523" s="72" t="s">
        <v>5376</v>
      </c>
      <c r="D5523" s="72" t="s">
        <v>5807</v>
      </c>
      <c r="E5523" s="72" t="s">
        <v>235</v>
      </c>
      <c r="F5523" s="72" t="s">
        <v>235</v>
      </c>
    </row>
    <row r="5524" spans="1:7">
      <c r="A5524" s="72" t="s">
        <v>5376</v>
      </c>
      <c r="D5524" s="72" t="s">
        <v>5808</v>
      </c>
      <c r="E5524" s="72" t="s">
        <v>235</v>
      </c>
      <c r="F5524" s="72" t="s">
        <v>235</v>
      </c>
    </row>
    <row r="5525" spans="1:7">
      <c r="A5525" s="72" t="s">
        <v>5376</v>
      </c>
      <c r="D5525" s="72" t="s">
        <v>5809</v>
      </c>
      <c r="E5525" s="72" t="s">
        <v>235</v>
      </c>
      <c r="F5525" s="72" t="s">
        <v>235</v>
      </c>
    </row>
    <row r="5526" spans="1:7">
      <c r="A5526" s="72" t="s">
        <v>5376</v>
      </c>
      <c r="D5526" s="72" t="s">
        <v>5810</v>
      </c>
      <c r="E5526" s="72" t="s">
        <v>235</v>
      </c>
      <c r="F5526" s="72" t="s">
        <v>235</v>
      </c>
    </row>
    <row r="5527" spans="1:7">
      <c r="A5527" s="72" t="s">
        <v>5376</v>
      </c>
      <c r="D5527" s="72" t="s">
        <v>5811</v>
      </c>
      <c r="E5527" s="72">
        <v>0</v>
      </c>
      <c r="F5527" s="72">
        <v>16</v>
      </c>
      <c r="G5527" s="72" t="s">
        <v>242</v>
      </c>
    </row>
    <row r="5528" spans="1:7">
      <c r="A5528" s="72" t="s">
        <v>5376</v>
      </c>
      <c r="D5528" s="72" t="s">
        <v>5812</v>
      </c>
      <c r="E5528" s="72" t="s">
        <v>235</v>
      </c>
      <c r="F5528" s="72" t="s">
        <v>235</v>
      </c>
    </row>
    <row r="5529" spans="1:7">
      <c r="A5529" s="72" t="s">
        <v>5376</v>
      </c>
      <c r="D5529" s="72" t="s">
        <v>5813</v>
      </c>
      <c r="E5529" s="72" t="s">
        <v>235</v>
      </c>
      <c r="F5529" s="72" t="s">
        <v>235</v>
      </c>
    </row>
    <row r="5530" spans="1:7">
      <c r="A5530" s="72" t="s">
        <v>5376</v>
      </c>
      <c r="D5530" s="72" t="s">
        <v>5814</v>
      </c>
      <c r="E5530" s="72" t="s">
        <v>235</v>
      </c>
      <c r="F5530" s="72" t="s">
        <v>235</v>
      </c>
    </row>
    <row r="5531" spans="1:7">
      <c r="A5531" s="72" t="s">
        <v>5376</v>
      </c>
      <c r="D5531" s="72" t="s">
        <v>5815</v>
      </c>
      <c r="E5531" s="72" t="s">
        <v>235</v>
      </c>
      <c r="F5531" s="72" t="s">
        <v>235</v>
      </c>
    </row>
    <row r="5532" spans="1:7">
      <c r="A5532" s="72" t="s">
        <v>5376</v>
      </c>
      <c r="D5532" s="72" t="s">
        <v>5816</v>
      </c>
      <c r="E5532" s="72" t="s">
        <v>235</v>
      </c>
      <c r="F5532" s="72" t="s">
        <v>235</v>
      </c>
    </row>
    <row r="5533" spans="1:7">
      <c r="A5533" s="72" t="s">
        <v>5376</v>
      </c>
      <c r="D5533" s="72" t="s">
        <v>5817</v>
      </c>
      <c r="E5533" s="72">
        <v>0</v>
      </c>
      <c r="F5533" s="72">
        <v>16</v>
      </c>
      <c r="G5533" s="72" t="s">
        <v>242</v>
      </c>
    </row>
    <row r="5534" spans="1:7">
      <c r="A5534" s="72" t="s">
        <v>5376</v>
      </c>
      <c r="D5534" s="72" t="s">
        <v>5818</v>
      </c>
      <c r="E5534" s="72" t="s">
        <v>235</v>
      </c>
      <c r="F5534" s="72" t="s">
        <v>235</v>
      </c>
    </row>
    <row r="5535" spans="1:7">
      <c r="A5535" s="72" t="s">
        <v>5376</v>
      </c>
      <c r="D5535" s="72" t="s">
        <v>5819</v>
      </c>
      <c r="E5535" s="72" t="s">
        <v>235</v>
      </c>
      <c r="F5535" s="72" t="s">
        <v>235</v>
      </c>
    </row>
    <row r="5536" spans="1:7">
      <c r="A5536" s="72" t="s">
        <v>5376</v>
      </c>
      <c r="D5536" s="72" t="s">
        <v>5820</v>
      </c>
      <c r="E5536" s="72" t="s">
        <v>235</v>
      </c>
      <c r="F5536" s="72" t="s">
        <v>235</v>
      </c>
    </row>
    <row r="5537" spans="1:7">
      <c r="A5537" s="72" t="s">
        <v>5376</v>
      </c>
      <c r="D5537" s="72" t="s">
        <v>5821</v>
      </c>
      <c r="E5537" s="72" t="s">
        <v>235</v>
      </c>
      <c r="F5537" s="72" t="s">
        <v>235</v>
      </c>
    </row>
    <row r="5538" spans="1:7">
      <c r="A5538" s="72" t="s">
        <v>5376</v>
      </c>
      <c r="D5538" s="72" t="s">
        <v>5822</v>
      </c>
      <c r="E5538" s="72" t="s">
        <v>235</v>
      </c>
      <c r="F5538" s="72" t="s">
        <v>235</v>
      </c>
    </row>
    <row r="5539" spans="1:7">
      <c r="A5539" s="72" t="s">
        <v>5376</v>
      </c>
      <c r="D5539" s="72" t="s">
        <v>5823</v>
      </c>
      <c r="E5539" s="72">
        <v>0</v>
      </c>
      <c r="F5539" s="72">
        <v>16</v>
      </c>
      <c r="G5539" s="72" t="s">
        <v>242</v>
      </c>
    </row>
    <row r="5540" spans="1:7">
      <c r="A5540" s="72" t="s">
        <v>5376</v>
      </c>
      <c r="D5540" s="72" t="s">
        <v>5824</v>
      </c>
      <c r="E5540" s="72" t="s">
        <v>235</v>
      </c>
      <c r="F5540" s="72" t="s">
        <v>235</v>
      </c>
    </row>
    <row r="5541" spans="1:7">
      <c r="A5541" s="72" t="s">
        <v>5376</v>
      </c>
      <c r="D5541" s="72" t="s">
        <v>5825</v>
      </c>
      <c r="E5541" s="72" t="s">
        <v>235</v>
      </c>
      <c r="F5541" s="72" t="s">
        <v>235</v>
      </c>
    </row>
    <row r="5542" spans="1:7">
      <c r="A5542" s="72" t="s">
        <v>5376</v>
      </c>
      <c r="D5542" s="72" t="s">
        <v>5826</v>
      </c>
      <c r="E5542" s="72" t="s">
        <v>235</v>
      </c>
      <c r="F5542" s="72" t="s">
        <v>235</v>
      </c>
    </row>
    <row r="5543" spans="1:7">
      <c r="A5543" s="72" t="s">
        <v>5376</v>
      </c>
      <c r="D5543" s="72" t="s">
        <v>5827</v>
      </c>
      <c r="E5543" s="72" t="s">
        <v>235</v>
      </c>
      <c r="F5543" s="72" t="s">
        <v>235</v>
      </c>
    </row>
    <row r="5544" spans="1:7">
      <c r="A5544" s="72" t="s">
        <v>5376</v>
      </c>
      <c r="D5544" s="72" t="s">
        <v>5828</v>
      </c>
      <c r="E5544" s="72" t="s">
        <v>235</v>
      </c>
      <c r="F5544" s="72" t="s">
        <v>235</v>
      </c>
    </row>
    <row r="5545" spans="1:7">
      <c r="A5545" s="72" t="s">
        <v>5376</v>
      </c>
      <c r="D5545" s="72" t="s">
        <v>5829</v>
      </c>
      <c r="E5545" s="72">
        <v>0</v>
      </c>
      <c r="F5545" s="72">
        <v>16</v>
      </c>
      <c r="G5545" s="72" t="s">
        <v>242</v>
      </c>
    </row>
    <row r="5546" spans="1:7">
      <c r="A5546" s="72" t="s">
        <v>5376</v>
      </c>
      <c r="D5546" s="72" t="s">
        <v>5830</v>
      </c>
      <c r="E5546" s="72" t="s">
        <v>235</v>
      </c>
      <c r="F5546" s="72" t="s">
        <v>235</v>
      </c>
    </row>
    <row r="5547" spans="1:7">
      <c r="A5547" s="72" t="s">
        <v>5376</v>
      </c>
      <c r="D5547" s="72" t="s">
        <v>5831</v>
      </c>
      <c r="E5547" s="72" t="s">
        <v>235</v>
      </c>
      <c r="F5547" s="72" t="s">
        <v>235</v>
      </c>
    </row>
    <row r="5548" spans="1:7">
      <c r="A5548" s="72" t="s">
        <v>5376</v>
      </c>
      <c r="D5548" s="72" t="s">
        <v>5832</v>
      </c>
      <c r="E5548" s="72" t="s">
        <v>235</v>
      </c>
      <c r="F5548" s="72" t="s">
        <v>235</v>
      </c>
    </row>
    <row r="5549" spans="1:7">
      <c r="A5549" s="72" t="s">
        <v>5376</v>
      </c>
      <c r="D5549" s="72" t="s">
        <v>5833</v>
      </c>
      <c r="E5549" s="72" t="s">
        <v>235</v>
      </c>
      <c r="F5549" s="72" t="s">
        <v>235</v>
      </c>
    </row>
    <row r="5550" spans="1:7">
      <c r="A5550" s="72" t="s">
        <v>5376</v>
      </c>
      <c r="D5550" s="72" t="s">
        <v>5834</v>
      </c>
      <c r="E5550" s="72" t="s">
        <v>235</v>
      </c>
      <c r="F5550" s="72" t="s">
        <v>235</v>
      </c>
    </row>
    <row r="5551" spans="1:7">
      <c r="A5551" s="72" t="s">
        <v>5376</v>
      </c>
      <c r="D5551" s="72" t="s">
        <v>5835</v>
      </c>
      <c r="E5551" s="72">
        <v>0</v>
      </c>
      <c r="F5551" s="72">
        <v>16</v>
      </c>
      <c r="G5551" s="72" t="s">
        <v>242</v>
      </c>
    </row>
    <row r="5552" spans="1:7">
      <c r="A5552" s="72" t="s">
        <v>5376</v>
      </c>
      <c r="D5552" s="72" t="s">
        <v>5836</v>
      </c>
      <c r="E5552" s="72" t="s">
        <v>235</v>
      </c>
      <c r="F5552" s="72" t="s">
        <v>235</v>
      </c>
    </row>
    <row r="5553" spans="1:7">
      <c r="A5553" s="72" t="s">
        <v>5376</v>
      </c>
      <c r="D5553" s="72" t="s">
        <v>5837</v>
      </c>
      <c r="E5553" s="72" t="s">
        <v>235</v>
      </c>
      <c r="F5553" s="72" t="s">
        <v>235</v>
      </c>
    </row>
    <row r="5554" spans="1:7">
      <c r="A5554" s="72" t="s">
        <v>5376</v>
      </c>
      <c r="D5554" s="72" t="s">
        <v>5838</v>
      </c>
      <c r="E5554" s="72" t="s">
        <v>235</v>
      </c>
      <c r="F5554" s="72" t="s">
        <v>235</v>
      </c>
    </row>
    <row r="5555" spans="1:7">
      <c r="A5555" s="72" t="s">
        <v>5376</v>
      </c>
      <c r="D5555" s="72" t="s">
        <v>5839</v>
      </c>
      <c r="E5555" s="72" t="s">
        <v>235</v>
      </c>
      <c r="F5555" s="72" t="s">
        <v>235</v>
      </c>
    </row>
    <row r="5556" spans="1:7">
      <c r="A5556" s="72" t="s">
        <v>5376</v>
      </c>
      <c r="D5556" s="72" t="s">
        <v>5840</v>
      </c>
      <c r="E5556" s="72" t="s">
        <v>235</v>
      </c>
      <c r="F5556" s="72" t="s">
        <v>235</v>
      </c>
    </row>
    <row r="5557" spans="1:7">
      <c r="A5557" s="72" t="s">
        <v>5376</v>
      </c>
      <c r="D5557" s="72" t="s">
        <v>5841</v>
      </c>
      <c r="E5557" s="72">
        <v>0</v>
      </c>
      <c r="F5557" s="72">
        <v>16</v>
      </c>
      <c r="G5557" s="72" t="s">
        <v>242</v>
      </c>
    </row>
    <row r="5558" spans="1:7">
      <c r="A5558" s="72" t="s">
        <v>5376</v>
      </c>
      <c r="D5558" s="72" t="s">
        <v>5842</v>
      </c>
      <c r="E5558" s="72" t="s">
        <v>235</v>
      </c>
      <c r="F5558" s="72" t="s">
        <v>235</v>
      </c>
    </row>
    <row r="5559" spans="1:7">
      <c r="A5559" s="72" t="s">
        <v>5376</v>
      </c>
      <c r="D5559" s="72" t="s">
        <v>5843</v>
      </c>
      <c r="E5559" s="72" t="s">
        <v>235</v>
      </c>
      <c r="F5559" s="72" t="s">
        <v>235</v>
      </c>
    </row>
    <row r="5560" spans="1:7">
      <c r="A5560" s="72" t="s">
        <v>5376</v>
      </c>
      <c r="D5560" s="72" t="s">
        <v>5844</v>
      </c>
      <c r="E5560" s="72" t="s">
        <v>235</v>
      </c>
      <c r="F5560" s="72" t="s">
        <v>235</v>
      </c>
    </row>
    <row r="5561" spans="1:7">
      <c r="A5561" s="72" t="s">
        <v>5376</v>
      </c>
      <c r="D5561" s="72" t="s">
        <v>5845</v>
      </c>
      <c r="E5561" s="72" t="s">
        <v>235</v>
      </c>
      <c r="F5561" s="72" t="s">
        <v>235</v>
      </c>
    </row>
    <row r="5562" spans="1:7">
      <c r="A5562" s="72" t="s">
        <v>5376</v>
      </c>
      <c r="D5562" s="72" t="s">
        <v>5846</v>
      </c>
      <c r="E5562" s="72" t="s">
        <v>235</v>
      </c>
      <c r="F5562" s="72" t="s">
        <v>235</v>
      </c>
    </row>
    <row r="5563" spans="1:7">
      <c r="A5563" s="72" t="s">
        <v>5376</v>
      </c>
      <c r="D5563" s="72" t="s">
        <v>5847</v>
      </c>
      <c r="E5563" s="72">
        <v>0</v>
      </c>
      <c r="F5563" s="72">
        <v>16</v>
      </c>
      <c r="G5563" s="72" t="s">
        <v>242</v>
      </c>
    </row>
    <row r="5564" spans="1:7">
      <c r="A5564" s="72" t="s">
        <v>5376</v>
      </c>
      <c r="D5564" s="72" t="s">
        <v>5848</v>
      </c>
      <c r="E5564" s="72" t="s">
        <v>235</v>
      </c>
      <c r="F5564" s="72" t="s">
        <v>235</v>
      </c>
    </row>
    <row r="5565" spans="1:7">
      <c r="A5565" s="72" t="s">
        <v>5376</v>
      </c>
      <c r="D5565" s="72" t="s">
        <v>5849</v>
      </c>
      <c r="E5565" s="72" t="s">
        <v>235</v>
      </c>
      <c r="F5565" s="72" t="s">
        <v>235</v>
      </c>
    </row>
    <row r="5566" spans="1:7">
      <c r="A5566" s="72" t="s">
        <v>5376</v>
      </c>
      <c r="D5566" s="72" t="s">
        <v>5850</v>
      </c>
      <c r="E5566" s="72" t="s">
        <v>235</v>
      </c>
      <c r="F5566" s="72" t="s">
        <v>235</v>
      </c>
    </row>
    <row r="5567" spans="1:7">
      <c r="A5567" s="72" t="s">
        <v>5376</v>
      </c>
      <c r="D5567" s="72" t="s">
        <v>5851</v>
      </c>
      <c r="E5567" s="72" t="s">
        <v>235</v>
      </c>
      <c r="F5567" s="72" t="s">
        <v>235</v>
      </c>
    </row>
    <row r="5568" spans="1:7">
      <c r="A5568" s="72" t="s">
        <v>5376</v>
      </c>
      <c r="D5568" s="72" t="s">
        <v>5852</v>
      </c>
      <c r="E5568" s="72" t="s">
        <v>235</v>
      </c>
      <c r="F5568" s="72" t="s">
        <v>235</v>
      </c>
    </row>
    <row r="5569" spans="1:7">
      <c r="A5569" s="72" t="s">
        <v>5376</v>
      </c>
      <c r="D5569" s="72" t="s">
        <v>5853</v>
      </c>
      <c r="E5569" s="72">
        <v>0</v>
      </c>
      <c r="F5569" s="72">
        <v>16</v>
      </c>
      <c r="G5569" s="72" t="s">
        <v>242</v>
      </c>
    </row>
    <row r="5570" spans="1:7">
      <c r="A5570" s="72" t="s">
        <v>5376</v>
      </c>
      <c r="D5570" s="72" t="s">
        <v>5854</v>
      </c>
      <c r="E5570" s="72" t="s">
        <v>235</v>
      </c>
      <c r="F5570" s="72" t="s">
        <v>235</v>
      </c>
    </row>
    <row r="5571" spans="1:7">
      <c r="A5571" s="72" t="s">
        <v>5376</v>
      </c>
      <c r="D5571" s="72" t="s">
        <v>5855</v>
      </c>
      <c r="E5571" s="72" t="s">
        <v>235</v>
      </c>
      <c r="F5571" s="72" t="s">
        <v>235</v>
      </c>
    </row>
    <row r="5572" spans="1:7">
      <c r="A5572" s="72" t="s">
        <v>5376</v>
      </c>
      <c r="D5572" s="72" t="s">
        <v>5856</v>
      </c>
      <c r="E5572" s="72" t="s">
        <v>235</v>
      </c>
      <c r="F5572" s="72" t="s">
        <v>235</v>
      </c>
    </row>
    <row r="5573" spans="1:7">
      <c r="A5573" s="72" t="s">
        <v>5376</v>
      </c>
      <c r="D5573" s="72" t="s">
        <v>5857</v>
      </c>
      <c r="E5573" s="72" t="s">
        <v>235</v>
      </c>
      <c r="F5573" s="72" t="s">
        <v>235</v>
      </c>
    </row>
    <row r="5574" spans="1:7">
      <c r="A5574" s="72" t="s">
        <v>5376</v>
      </c>
      <c r="D5574" s="72" t="s">
        <v>5858</v>
      </c>
      <c r="E5574" s="72" t="s">
        <v>235</v>
      </c>
      <c r="F5574" s="72" t="s">
        <v>235</v>
      </c>
    </row>
    <row r="5575" spans="1:7">
      <c r="A5575" s="72" t="s">
        <v>5376</v>
      </c>
      <c r="D5575" s="72" t="s">
        <v>5859</v>
      </c>
      <c r="E5575" s="72">
        <v>0</v>
      </c>
      <c r="F5575" s="72">
        <v>12</v>
      </c>
      <c r="G5575" s="72" t="s">
        <v>242</v>
      </c>
    </row>
    <row r="5576" spans="1:7">
      <c r="A5576" s="72" t="s">
        <v>5376</v>
      </c>
      <c r="D5576" s="72" t="s">
        <v>5860</v>
      </c>
      <c r="E5576" s="72" t="s">
        <v>235</v>
      </c>
      <c r="F5576" s="72" t="s">
        <v>235</v>
      </c>
    </row>
    <row r="5577" spans="1:7">
      <c r="A5577" s="72" t="s">
        <v>5376</v>
      </c>
      <c r="D5577" s="72" t="s">
        <v>5861</v>
      </c>
      <c r="E5577" s="72" t="s">
        <v>235</v>
      </c>
      <c r="F5577" s="72" t="s">
        <v>235</v>
      </c>
    </row>
    <row r="5578" spans="1:7">
      <c r="A5578" s="72" t="s">
        <v>5376</v>
      </c>
      <c r="D5578" s="72" t="s">
        <v>5862</v>
      </c>
      <c r="E5578" s="72" t="s">
        <v>235</v>
      </c>
      <c r="F5578" s="72" t="s">
        <v>235</v>
      </c>
    </row>
    <row r="5579" spans="1:7">
      <c r="A5579" s="72" t="s">
        <v>5376</v>
      </c>
      <c r="D5579" s="72" t="s">
        <v>5863</v>
      </c>
      <c r="E5579" s="72" t="s">
        <v>235</v>
      </c>
      <c r="F5579" s="72" t="s">
        <v>235</v>
      </c>
    </row>
    <row r="5580" spans="1:7">
      <c r="A5580" s="72" t="s">
        <v>5376</v>
      </c>
      <c r="D5580" s="72" t="s">
        <v>5864</v>
      </c>
      <c r="E5580" s="72" t="s">
        <v>235</v>
      </c>
      <c r="F5580" s="72" t="s">
        <v>235</v>
      </c>
    </row>
    <row r="5581" spans="1:7">
      <c r="A5581" s="72" t="s">
        <v>5376</v>
      </c>
      <c r="D5581" s="72" t="s">
        <v>5865</v>
      </c>
      <c r="E5581" s="72">
        <v>0</v>
      </c>
      <c r="F5581" s="72">
        <v>12</v>
      </c>
      <c r="G5581" s="72" t="s">
        <v>242</v>
      </c>
    </row>
    <row r="5582" spans="1:7">
      <c r="A5582" s="72" t="s">
        <v>5376</v>
      </c>
      <c r="D5582" s="72" t="s">
        <v>5866</v>
      </c>
      <c r="E5582" s="72" t="s">
        <v>235</v>
      </c>
      <c r="F5582" s="72" t="s">
        <v>235</v>
      </c>
    </row>
    <row r="5583" spans="1:7">
      <c r="A5583" s="72" t="s">
        <v>5376</v>
      </c>
      <c r="D5583" s="72" t="s">
        <v>5867</v>
      </c>
      <c r="E5583" s="72" t="s">
        <v>235</v>
      </c>
      <c r="F5583" s="72" t="s">
        <v>235</v>
      </c>
    </row>
    <row r="5584" spans="1:7">
      <c r="A5584" s="72" t="s">
        <v>5376</v>
      </c>
      <c r="D5584" s="72" t="s">
        <v>5868</v>
      </c>
      <c r="E5584" s="72" t="s">
        <v>235</v>
      </c>
      <c r="F5584" s="72" t="s">
        <v>235</v>
      </c>
    </row>
    <row r="5585" spans="1:7">
      <c r="A5585" s="72" t="s">
        <v>5376</v>
      </c>
      <c r="D5585" s="72" t="s">
        <v>5869</v>
      </c>
      <c r="E5585" s="72" t="s">
        <v>235</v>
      </c>
      <c r="F5585" s="72" t="s">
        <v>235</v>
      </c>
    </row>
    <row r="5586" spans="1:7">
      <c r="A5586" s="72" t="s">
        <v>5376</v>
      </c>
      <c r="D5586" s="72" t="s">
        <v>5870</v>
      </c>
      <c r="E5586" s="72" t="s">
        <v>235</v>
      </c>
      <c r="F5586" s="72" t="s">
        <v>235</v>
      </c>
    </row>
    <row r="5587" spans="1:7">
      <c r="A5587" s="72" t="s">
        <v>5376</v>
      </c>
      <c r="D5587" s="72" t="s">
        <v>5871</v>
      </c>
      <c r="E5587" s="72">
        <v>0</v>
      </c>
      <c r="F5587" s="72">
        <v>12</v>
      </c>
      <c r="G5587" s="72" t="s">
        <v>242</v>
      </c>
    </row>
    <row r="5588" spans="1:7">
      <c r="A5588" s="72" t="s">
        <v>5376</v>
      </c>
      <c r="D5588" s="72" t="s">
        <v>5872</v>
      </c>
      <c r="E5588" s="72" t="s">
        <v>235</v>
      </c>
      <c r="F5588" s="72" t="s">
        <v>235</v>
      </c>
    </row>
    <row r="5589" spans="1:7">
      <c r="A5589" s="72" t="s">
        <v>5376</v>
      </c>
      <c r="D5589" s="72" t="s">
        <v>5873</v>
      </c>
      <c r="E5589" s="72" t="s">
        <v>235</v>
      </c>
      <c r="F5589" s="72" t="s">
        <v>235</v>
      </c>
    </row>
    <row r="5590" spans="1:7">
      <c r="A5590" s="72" t="s">
        <v>5376</v>
      </c>
      <c r="D5590" s="72" t="s">
        <v>5874</v>
      </c>
      <c r="E5590" s="72" t="s">
        <v>235</v>
      </c>
      <c r="F5590" s="72" t="s">
        <v>235</v>
      </c>
    </row>
    <row r="5591" spans="1:7">
      <c r="A5591" s="72" t="s">
        <v>5376</v>
      </c>
      <c r="D5591" s="72" t="s">
        <v>5875</v>
      </c>
      <c r="E5591" s="72" t="s">
        <v>235</v>
      </c>
      <c r="F5591" s="72" t="s">
        <v>235</v>
      </c>
    </row>
    <row r="5592" spans="1:7">
      <c r="A5592" s="72" t="s">
        <v>5376</v>
      </c>
      <c r="D5592" s="72" t="s">
        <v>5876</v>
      </c>
      <c r="E5592" s="72" t="s">
        <v>235</v>
      </c>
      <c r="F5592" s="72" t="s">
        <v>235</v>
      </c>
    </row>
    <row r="5593" spans="1:7">
      <c r="A5593" s="72" t="s">
        <v>5376</v>
      </c>
      <c r="D5593" s="72" t="s">
        <v>5877</v>
      </c>
      <c r="E5593" s="72">
        <v>0</v>
      </c>
      <c r="F5593" s="72">
        <v>12</v>
      </c>
      <c r="G5593" s="72" t="s">
        <v>242</v>
      </c>
    </row>
    <row r="5594" spans="1:7">
      <c r="A5594" s="72" t="s">
        <v>5376</v>
      </c>
      <c r="D5594" s="72" t="s">
        <v>5878</v>
      </c>
      <c r="E5594" s="72" t="s">
        <v>235</v>
      </c>
      <c r="F5594" s="72" t="s">
        <v>235</v>
      </c>
    </row>
    <row r="5595" spans="1:7">
      <c r="A5595" s="72" t="s">
        <v>5376</v>
      </c>
      <c r="D5595" s="72" t="s">
        <v>5879</v>
      </c>
      <c r="E5595" s="72" t="s">
        <v>235</v>
      </c>
      <c r="F5595" s="72" t="s">
        <v>235</v>
      </c>
    </row>
    <row r="5596" spans="1:7">
      <c r="A5596" s="72" t="s">
        <v>5376</v>
      </c>
      <c r="D5596" s="72" t="s">
        <v>5880</v>
      </c>
      <c r="E5596" s="72" t="s">
        <v>235</v>
      </c>
      <c r="F5596" s="72" t="s">
        <v>235</v>
      </c>
    </row>
    <row r="5597" spans="1:7">
      <c r="A5597" s="72" t="s">
        <v>5376</v>
      </c>
      <c r="D5597" s="72" t="s">
        <v>5881</v>
      </c>
      <c r="E5597" s="72" t="s">
        <v>235</v>
      </c>
      <c r="F5597" s="72" t="s">
        <v>235</v>
      </c>
    </row>
    <row r="5598" spans="1:7">
      <c r="A5598" s="72" t="s">
        <v>5376</v>
      </c>
      <c r="D5598" s="72" t="s">
        <v>5882</v>
      </c>
      <c r="E5598" s="72" t="s">
        <v>235</v>
      </c>
      <c r="F5598" s="72" t="s">
        <v>235</v>
      </c>
    </row>
    <row r="5599" spans="1:7">
      <c r="A5599" s="72" t="s">
        <v>5376</v>
      </c>
      <c r="D5599" s="72" t="s">
        <v>5883</v>
      </c>
      <c r="E5599" s="72">
        <v>0</v>
      </c>
      <c r="F5599" s="72">
        <v>12</v>
      </c>
      <c r="G5599" s="72" t="s">
        <v>242</v>
      </c>
    </row>
    <row r="5600" spans="1:7">
      <c r="A5600" s="72" t="s">
        <v>5376</v>
      </c>
      <c r="D5600" s="72" t="s">
        <v>5884</v>
      </c>
      <c r="E5600" s="72" t="s">
        <v>235</v>
      </c>
      <c r="F5600" s="72" t="s">
        <v>235</v>
      </c>
    </row>
    <row r="5601" spans="1:7">
      <c r="A5601" s="72" t="s">
        <v>5376</v>
      </c>
      <c r="D5601" s="72" t="s">
        <v>5885</v>
      </c>
      <c r="E5601" s="72" t="s">
        <v>235</v>
      </c>
      <c r="F5601" s="72" t="s">
        <v>235</v>
      </c>
    </row>
    <row r="5602" spans="1:7">
      <c r="A5602" s="72" t="s">
        <v>5376</v>
      </c>
      <c r="D5602" s="72" t="s">
        <v>5886</v>
      </c>
      <c r="E5602" s="72" t="s">
        <v>235</v>
      </c>
      <c r="F5602" s="72" t="s">
        <v>235</v>
      </c>
    </row>
    <row r="5603" spans="1:7">
      <c r="A5603" s="72" t="s">
        <v>5376</v>
      </c>
      <c r="D5603" s="72" t="s">
        <v>5887</v>
      </c>
      <c r="E5603" s="72" t="s">
        <v>235</v>
      </c>
      <c r="F5603" s="72" t="s">
        <v>235</v>
      </c>
    </row>
    <row r="5604" spans="1:7">
      <c r="A5604" s="72" t="s">
        <v>5376</v>
      </c>
      <c r="D5604" s="72" t="s">
        <v>5888</v>
      </c>
      <c r="E5604" s="72" t="s">
        <v>235</v>
      </c>
      <c r="F5604" s="72" t="s">
        <v>235</v>
      </c>
    </row>
    <row r="5605" spans="1:7">
      <c r="A5605" s="72" t="s">
        <v>5376</v>
      </c>
      <c r="D5605" s="72" t="s">
        <v>5889</v>
      </c>
      <c r="E5605" s="72">
        <v>0</v>
      </c>
      <c r="F5605" s="72">
        <v>12</v>
      </c>
      <c r="G5605" s="72" t="s">
        <v>242</v>
      </c>
    </row>
    <row r="5606" spans="1:7">
      <c r="A5606" s="72" t="s">
        <v>5376</v>
      </c>
      <c r="D5606" s="72" t="s">
        <v>5890</v>
      </c>
      <c r="E5606" s="72" t="s">
        <v>235</v>
      </c>
      <c r="F5606" s="72" t="s">
        <v>235</v>
      </c>
    </row>
    <row r="5607" spans="1:7">
      <c r="A5607" s="72" t="s">
        <v>5376</v>
      </c>
      <c r="D5607" s="72" t="s">
        <v>5891</v>
      </c>
      <c r="E5607" s="72" t="s">
        <v>235</v>
      </c>
      <c r="F5607" s="72" t="s">
        <v>235</v>
      </c>
    </row>
    <row r="5608" spans="1:7">
      <c r="A5608" s="72" t="s">
        <v>5376</v>
      </c>
      <c r="D5608" s="72" t="s">
        <v>5892</v>
      </c>
      <c r="E5608" s="72" t="s">
        <v>235</v>
      </c>
      <c r="F5608" s="72" t="s">
        <v>235</v>
      </c>
    </row>
    <row r="5609" spans="1:7">
      <c r="A5609" s="72" t="s">
        <v>5376</v>
      </c>
      <c r="D5609" s="72" t="s">
        <v>5893</v>
      </c>
      <c r="E5609" s="72" t="s">
        <v>235</v>
      </c>
      <c r="F5609" s="72" t="s">
        <v>235</v>
      </c>
    </row>
    <row r="5610" spans="1:7">
      <c r="A5610" s="72" t="s">
        <v>5376</v>
      </c>
      <c r="D5610" s="72" t="s">
        <v>5894</v>
      </c>
      <c r="E5610" s="72" t="s">
        <v>235</v>
      </c>
      <c r="F5610" s="72" t="s">
        <v>235</v>
      </c>
    </row>
    <row r="5611" spans="1:7">
      <c r="A5611" s="72" t="s">
        <v>5376</v>
      </c>
      <c r="D5611" s="72" t="s">
        <v>5895</v>
      </c>
      <c r="E5611" s="72">
        <v>0</v>
      </c>
      <c r="F5611" s="72">
        <v>12</v>
      </c>
      <c r="G5611" s="72" t="s">
        <v>242</v>
      </c>
    </row>
    <row r="5612" spans="1:7">
      <c r="A5612" s="72" t="s">
        <v>5376</v>
      </c>
      <c r="D5612" s="72" t="s">
        <v>5896</v>
      </c>
      <c r="E5612" s="72" t="s">
        <v>235</v>
      </c>
      <c r="F5612" s="72" t="s">
        <v>235</v>
      </c>
    </row>
    <row r="5613" spans="1:7">
      <c r="A5613" s="72" t="s">
        <v>5376</v>
      </c>
      <c r="D5613" s="72" t="s">
        <v>5897</v>
      </c>
      <c r="E5613" s="72" t="s">
        <v>235</v>
      </c>
      <c r="F5613" s="72" t="s">
        <v>235</v>
      </c>
    </row>
    <row r="5614" spans="1:7">
      <c r="A5614" s="72" t="s">
        <v>5376</v>
      </c>
      <c r="D5614" s="72" t="s">
        <v>5898</v>
      </c>
      <c r="E5614" s="72" t="s">
        <v>235</v>
      </c>
      <c r="F5614" s="72" t="s">
        <v>235</v>
      </c>
    </row>
    <row r="5615" spans="1:7">
      <c r="A5615" s="72" t="s">
        <v>5376</v>
      </c>
      <c r="D5615" s="72" t="s">
        <v>5899</v>
      </c>
      <c r="E5615" s="72" t="s">
        <v>235</v>
      </c>
      <c r="F5615" s="72" t="s">
        <v>235</v>
      </c>
    </row>
    <row r="5616" spans="1:7">
      <c r="A5616" s="72" t="s">
        <v>5376</v>
      </c>
      <c r="D5616" s="72" t="s">
        <v>5900</v>
      </c>
      <c r="E5616" s="72" t="s">
        <v>235</v>
      </c>
      <c r="F5616" s="72" t="s">
        <v>235</v>
      </c>
    </row>
    <row r="5617" spans="1:7">
      <c r="A5617" s="72" t="s">
        <v>5376</v>
      </c>
      <c r="D5617" s="72" t="s">
        <v>5901</v>
      </c>
      <c r="E5617" s="72">
        <v>0</v>
      </c>
      <c r="F5617" s="72">
        <v>12</v>
      </c>
      <c r="G5617" s="72" t="s">
        <v>242</v>
      </c>
    </row>
    <row r="5618" spans="1:7">
      <c r="A5618" s="72" t="s">
        <v>5376</v>
      </c>
      <c r="D5618" s="72" t="s">
        <v>5902</v>
      </c>
      <c r="E5618" s="72" t="s">
        <v>235</v>
      </c>
      <c r="F5618" s="72" t="s">
        <v>235</v>
      </c>
    </row>
    <row r="5619" spans="1:7">
      <c r="A5619" s="72" t="s">
        <v>5376</v>
      </c>
      <c r="D5619" s="72" t="s">
        <v>5903</v>
      </c>
      <c r="E5619" s="72" t="s">
        <v>235</v>
      </c>
      <c r="F5619" s="72" t="s">
        <v>235</v>
      </c>
    </row>
    <row r="5620" spans="1:7">
      <c r="A5620" s="72" t="s">
        <v>5376</v>
      </c>
      <c r="D5620" s="72" t="s">
        <v>5904</v>
      </c>
      <c r="E5620" s="72" t="s">
        <v>235</v>
      </c>
      <c r="F5620" s="72" t="s">
        <v>235</v>
      </c>
    </row>
    <row r="5621" spans="1:7">
      <c r="A5621" s="72" t="s">
        <v>5376</v>
      </c>
      <c r="D5621" s="72" t="s">
        <v>5905</v>
      </c>
      <c r="E5621" s="72" t="s">
        <v>235</v>
      </c>
      <c r="F5621" s="72" t="s">
        <v>235</v>
      </c>
    </row>
    <row r="5622" spans="1:7">
      <c r="A5622" s="72" t="s">
        <v>5376</v>
      </c>
      <c r="D5622" s="72" t="s">
        <v>5906</v>
      </c>
      <c r="E5622" s="72" t="s">
        <v>235</v>
      </c>
      <c r="F5622" s="72" t="s">
        <v>235</v>
      </c>
    </row>
    <row r="5623" spans="1:7">
      <c r="A5623" s="72" t="s">
        <v>5376</v>
      </c>
      <c r="D5623" s="72" t="s">
        <v>5907</v>
      </c>
      <c r="E5623" s="72">
        <v>0</v>
      </c>
      <c r="F5623" s="72">
        <v>12</v>
      </c>
      <c r="G5623" s="72" t="s">
        <v>242</v>
      </c>
    </row>
    <row r="5624" spans="1:7">
      <c r="A5624" s="72" t="s">
        <v>5376</v>
      </c>
      <c r="D5624" s="72" t="s">
        <v>5908</v>
      </c>
      <c r="E5624" s="72" t="s">
        <v>235</v>
      </c>
      <c r="F5624" s="72" t="s">
        <v>235</v>
      </c>
    </row>
    <row r="5625" spans="1:7">
      <c r="A5625" s="72" t="s">
        <v>5376</v>
      </c>
      <c r="D5625" s="72" t="s">
        <v>5909</v>
      </c>
      <c r="E5625" s="72" t="s">
        <v>235</v>
      </c>
      <c r="F5625" s="72" t="s">
        <v>235</v>
      </c>
    </row>
    <row r="5626" spans="1:7">
      <c r="A5626" s="72" t="s">
        <v>5376</v>
      </c>
      <c r="D5626" s="72" t="s">
        <v>5910</v>
      </c>
      <c r="E5626" s="72" t="s">
        <v>235</v>
      </c>
      <c r="F5626" s="72" t="s">
        <v>235</v>
      </c>
    </row>
    <row r="5627" spans="1:7">
      <c r="A5627" s="72" t="s">
        <v>5376</v>
      </c>
      <c r="D5627" s="72" t="s">
        <v>5911</v>
      </c>
      <c r="E5627" s="72" t="s">
        <v>235</v>
      </c>
      <c r="F5627" s="72" t="s">
        <v>235</v>
      </c>
    </row>
    <row r="5628" spans="1:7">
      <c r="A5628" s="72" t="s">
        <v>5376</v>
      </c>
      <c r="D5628" s="72" t="s">
        <v>5912</v>
      </c>
      <c r="E5628" s="72" t="s">
        <v>235</v>
      </c>
      <c r="F5628" s="72" t="s">
        <v>235</v>
      </c>
    </row>
    <row r="5629" spans="1:7">
      <c r="A5629" s="72" t="s">
        <v>5376</v>
      </c>
      <c r="D5629" s="72" t="s">
        <v>5913</v>
      </c>
      <c r="E5629" s="72">
        <v>0</v>
      </c>
      <c r="F5629" s="72">
        <v>12</v>
      </c>
      <c r="G5629" s="72" t="s">
        <v>242</v>
      </c>
    </row>
    <row r="5630" spans="1:7">
      <c r="A5630" s="72" t="s">
        <v>5376</v>
      </c>
      <c r="D5630" s="72" t="s">
        <v>5914</v>
      </c>
      <c r="E5630" s="72" t="s">
        <v>235</v>
      </c>
      <c r="F5630" s="72" t="s">
        <v>235</v>
      </c>
    </row>
    <row r="5631" spans="1:7">
      <c r="A5631" s="72" t="s">
        <v>5376</v>
      </c>
      <c r="D5631" s="72" t="s">
        <v>5915</v>
      </c>
      <c r="E5631" s="72" t="s">
        <v>235</v>
      </c>
      <c r="F5631" s="72" t="s">
        <v>235</v>
      </c>
    </row>
    <row r="5632" spans="1:7">
      <c r="A5632" s="72" t="s">
        <v>5376</v>
      </c>
      <c r="D5632" s="72" t="s">
        <v>5916</v>
      </c>
      <c r="E5632" s="72" t="s">
        <v>235</v>
      </c>
      <c r="F5632" s="72" t="s">
        <v>235</v>
      </c>
    </row>
    <row r="5633" spans="1:7">
      <c r="A5633" s="72" t="s">
        <v>5376</v>
      </c>
      <c r="D5633" s="72" t="s">
        <v>5917</v>
      </c>
      <c r="E5633" s="72" t="s">
        <v>235</v>
      </c>
      <c r="F5633" s="72" t="s">
        <v>235</v>
      </c>
    </row>
    <row r="5634" spans="1:7">
      <c r="A5634" s="72" t="s">
        <v>5376</v>
      </c>
      <c r="D5634" s="72" t="s">
        <v>5918</v>
      </c>
      <c r="E5634" s="72" t="s">
        <v>235</v>
      </c>
      <c r="F5634" s="72" t="s">
        <v>235</v>
      </c>
    </row>
    <row r="5635" spans="1:7">
      <c r="A5635" s="72" t="s">
        <v>5376</v>
      </c>
      <c r="D5635" s="72" t="s">
        <v>5919</v>
      </c>
      <c r="E5635" s="72">
        <v>0</v>
      </c>
      <c r="F5635" s="72">
        <v>12</v>
      </c>
      <c r="G5635" s="72" t="s">
        <v>242</v>
      </c>
    </row>
    <row r="5636" spans="1:7">
      <c r="A5636" s="72" t="s">
        <v>5376</v>
      </c>
      <c r="D5636" s="72" t="s">
        <v>5920</v>
      </c>
      <c r="E5636" s="72" t="s">
        <v>235</v>
      </c>
      <c r="F5636" s="72" t="s">
        <v>235</v>
      </c>
    </row>
    <row r="5637" spans="1:7">
      <c r="A5637" s="72" t="s">
        <v>5376</v>
      </c>
      <c r="D5637" s="72" t="s">
        <v>5921</v>
      </c>
      <c r="E5637" s="72" t="s">
        <v>235</v>
      </c>
      <c r="F5637" s="72" t="s">
        <v>235</v>
      </c>
    </row>
    <row r="5638" spans="1:7">
      <c r="A5638" s="72" t="s">
        <v>5376</v>
      </c>
      <c r="D5638" s="72" t="s">
        <v>5922</v>
      </c>
      <c r="E5638" s="72" t="s">
        <v>235</v>
      </c>
      <c r="F5638" s="72" t="s">
        <v>235</v>
      </c>
    </row>
    <row r="5639" spans="1:7">
      <c r="A5639" s="72" t="s">
        <v>5376</v>
      </c>
      <c r="D5639" s="72" t="s">
        <v>5923</v>
      </c>
      <c r="E5639" s="72" t="s">
        <v>235</v>
      </c>
      <c r="F5639" s="72" t="s">
        <v>235</v>
      </c>
    </row>
    <row r="5640" spans="1:7">
      <c r="A5640" s="72" t="s">
        <v>5376</v>
      </c>
      <c r="D5640" s="72" t="s">
        <v>5924</v>
      </c>
      <c r="E5640" s="72" t="s">
        <v>235</v>
      </c>
      <c r="F5640" s="72" t="s">
        <v>235</v>
      </c>
    </row>
    <row r="5641" spans="1:7">
      <c r="A5641" s="72" t="s">
        <v>5376</v>
      </c>
      <c r="D5641" s="72" t="s">
        <v>5925</v>
      </c>
      <c r="E5641" s="72">
        <v>0</v>
      </c>
      <c r="F5641" s="72">
        <v>12</v>
      </c>
      <c r="G5641" s="72" t="s">
        <v>242</v>
      </c>
    </row>
    <row r="5642" spans="1:7">
      <c r="A5642" s="72" t="s">
        <v>5376</v>
      </c>
      <c r="D5642" s="72" t="s">
        <v>5926</v>
      </c>
      <c r="E5642" s="72" t="s">
        <v>235</v>
      </c>
      <c r="F5642" s="72" t="s">
        <v>235</v>
      </c>
    </row>
    <row r="5643" spans="1:7">
      <c r="A5643" s="72" t="s">
        <v>5376</v>
      </c>
      <c r="D5643" s="72" t="s">
        <v>5927</v>
      </c>
      <c r="E5643" s="72" t="s">
        <v>235</v>
      </c>
      <c r="F5643" s="72" t="s">
        <v>235</v>
      </c>
    </row>
    <row r="5644" spans="1:7">
      <c r="A5644" s="72" t="s">
        <v>5376</v>
      </c>
      <c r="D5644" s="72" t="s">
        <v>5928</v>
      </c>
      <c r="E5644" s="72" t="s">
        <v>235</v>
      </c>
      <c r="F5644" s="72" t="s">
        <v>235</v>
      </c>
    </row>
    <row r="5645" spans="1:7">
      <c r="A5645" s="72" t="s">
        <v>5376</v>
      </c>
      <c r="D5645" s="72" t="s">
        <v>5929</v>
      </c>
      <c r="E5645" s="72" t="s">
        <v>235</v>
      </c>
      <c r="F5645" s="72" t="s">
        <v>235</v>
      </c>
    </row>
    <row r="5646" spans="1:7">
      <c r="A5646" s="72" t="s">
        <v>5376</v>
      </c>
      <c r="D5646" s="72" t="s">
        <v>5930</v>
      </c>
      <c r="E5646" s="72" t="s">
        <v>235</v>
      </c>
      <c r="F5646" s="72" t="s">
        <v>235</v>
      </c>
    </row>
    <row r="5647" spans="1:7">
      <c r="A5647" s="72" t="s">
        <v>5376</v>
      </c>
      <c r="D5647" s="72" t="s">
        <v>5931</v>
      </c>
      <c r="E5647" s="72">
        <v>0</v>
      </c>
      <c r="F5647" s="72">
        <v>12</v>
      </c>
      <c r="G5647" s="72" t="s">
        <v>242</v>
      </c>
    </row>
    <row r="5648" spans="1:7">
      <c r="A5648" s="72" t="s">
        <v>5376</v>
      </c>
      <c r="D5648" s="72" t="s">
        <v>5932</v>
      </c>
      <c r="E5648" s="72" t="s">
        <v>235</v>
      </c>
      <c r="F5648" s="72" t="s">
        <v>235</v>
      </c>
    </row>
    <row r="5649" spans="1:7">
      <c r="A5649" s="72" t="s">
        <v>5376</v>
      </c>
      <c r="D5649" s="72" t="s">
        <v>5933</v>
      </c>
      <c r="E5649" s="72" t="s">
        <v>235</v>
      </c>
      <c r="F5649" s="72" t="s">
        <v>235</v>
      </c>
    </row>
    <row r="5650" spans="1:7">
      <c r="A5650" s="72" t="s">
        <v>5376</v>
      </c>
      <c r="D5650" s="72" t="s">
        <v>5934</v>
      </c>
      <c r="E5650" s="72" t="s">
        <v>235</v>
      </c>
      <c r="F5650" s="72" t="s">
        <v>235</v>
      </c>
    </row>
    <row r="5651" spans="1:7">
      <c r="A5651" s="72" t="s">
        <v>5376</v>
      </c>
      <c r="D5651" s="72" t="s">
        <v>5935</v>
      </c>
      <c r="E5651" s="72" t="s">
        <v>235</v>
      </c>
      <c r="F5651" s="72" t="s">
        <v>235</v>
      </c>
    </row>
    <row r="5652" spans="1:7">
      <c r="A5652" s="72" t="s">
        <v>5376</v>
      </c>
      <c r="D5652" s="72" t="s">
        <v>5936</v>
      </c>
      <c r="E5652" s="72" t="s">
        <v>235</v>
      </c>
      <c r="F5652" s="72" t="s">
        <v>235</v>
      </c>
    </row>
    <row r="5653" spans="1:7">
      <c r="A5653" s="72" t="s">
        <v>5376</v>
      </c>
      <c r="D5653" s="72" t="s">
        <v>5937</v>
      </c>
      <c r="E5653" s="72">
        <v>0</v>
      </c>
      <c r="F5653" s="72">
        <v>12</v>
      </c>
      <c r="G5653" s="72" t="s">
        <v>242</v>
      </c>
    </row>
    <row r="5654" spans="1:7">
      <c r="A5654" s="72" t="s">
        <v>5376</v>
      </c>
      <c r="D5654" s="72" t="s">
        <v>5938</v>
      </c>
      <c r="E5654" s="72" t="s">
        <v>235</v>
      </c>
      <c r="F5654" s="72" t="s">
        <v>235</v>
      </c>
    </row>
    <row r="5655" spans="1:7">
      <c r="A5655" s="72" t="s">
        <v>5376</v>
      </c>
      <c r="D5655" s="72" t="s">
        <v>5939</v>
      </c>
      <c r="E5655" s="72" t="s">
        <v>235</v>
      </c>
      <c r="F5655" s="72" t="s">
        <v>235</v>
      </c>
    </row>
    <row r="5656" spans="1:7">
      <c r="A5656" s="72" t="s">
        <v>5376</v>
      </c>
      <c r="D5656" s="72" t="s">
        <v>5940</v>
      </c>
      <c r="E5656" s="72" t="s">
        <v>235</v>
      </c>
      <c r="F5656" s="72" t="s">
        <v>235</v>
      </c>
    </row>
    <row r="5657" spans="1:7">
      <c r="A5657" s="72" t="s">
        <v>5376</v>
      </c>
      <c r="D5657" s="72" t="s">
        <v>5941</v>
      </c>
      <c r="E5657" s="72" t="s">
        <v>235</v>
      </c>
      <c r="F5657" s="72" t="s">
        <v>235</v>
      </c>
    </row>
    <row r="5658" spans="1:7">
      <c r="A5658" s="72" t="s">
        <v>5376</v>
      </c>
      <c r="D5658" s="72" t="s">
        <v>5942</v>
      </c>
      <c r="E5658" s="72" t="s">
        <v>235</v>
      </c>
      <c r="F5658" s="72" t="s">
        <v>235</v>
      </c>
    </row>
    <row r="5659" spans="1:7">
      <c r="A5659" s="72" t="s">
        <v>5376</v>
      </c>
      <c r="D5659" s="72" t="s">
        <v>5943</v>
      </c>
      <c r="E5659" s="72">
        <v>0</v>
      </c>
      <c r="F5659" s="72">
        <v>12</v>
      </c>
      <c r="G5659" s="72" t="s">
        <v>242</v>
      </c>
    </row>
    <row r="5660" spans="1:7">
      <c r="A5660" s="72" t="s">
        <v>5376</v>
      </c>
      <c r="D5660" s="72" t="s">
        <v>5944</v>
      </c>
      <c r="E5660" s="72" t="s">
        <v>235</v>
      </c>
      <c r="F5660" s="72" t="s">
        <v>235</v>
      </c>
    </row>
    <row r="5661" spans="1:7">
      <c r="A5661" s="72" t="s">
        <v>5376</v>
      </c>
      <c r="D5661" s="72" t="s">
        <v>5945</v>
      </c>
      <c r="E5661" s="72" t="s">
        <v>235</v>
      </c>
      <c r="F5661" s="72" t="s">
        <v>235</v>
      </c>
    </row>
    <row r="5662" spans="1:7">
      <c r="A5662" s="72" t="s">
        <v>5376</v>
      </c>
      <c r="D5662" s="72" t="s">
        <v>5946</v>
      </c>
      <c r="E5662" s="72" t="s">
        <v>235</v>
      </c>
      <c r="F5662" s="72" t="s">
        <v>235</v>
      </c>
    </row>
    <row r="5663" spans="1:7">
      <c r="A5663" s="72" t="s">
        <v>5376</v>
      </c>
      <c r="D5663" s="72" t="s">
        <v>5947</v>
      </c>
      <c r="E5663" s="72" t="s">
        <v>235</v>
      </c>
      <c r="F5663" s="72" t="s">
        <v>235</v>
      </c>
    </row>
    <row r="5664" spans="1:7">
      <c r="A5664" s="72" t="s">
        <v>5376</v>
      </c>
      <c r="D5664" s="72" t="s">
        <v>5948</v>
      </c>
      <c r="E5664" s="72" t="s">
        <v>235</v>
      </c>
      <c r="F5664" s="72" t="s">
        <v>235</v>
      </c>
    </row>
    <row r="5665" spans="1:7">
      <c r="A5665" s="72" t="s">
        <v>5376</v>
      </c>
      <c r="D5665" s="72" t="s">
        <v>5949</v>
      </c>
      <c r="E5665" s="72">
        <v>0</v>
      </c>
      <c r="F5665" s="72">
        <v>12</v>
      </c>
      <c r="G5665" s="72" t="s">
        <v>242</v>
      </c>
    </row>
    <row r="5666" spans="1:7">
      <c r="A5666" s="72" t="s">
        <v>5376</v>
      </c>
      <c r="D5666" s="72" t="s">
        <v>5950</v>
      </c>
      <c r="E5666" s="72" t="s">
        <v>235</v>
      </c>
      <c r="F5666" s="72" t="s">
        <v>235</v>
      </c>
    </row>
    <row r="5667" spans="1:7">
      <c r="A5667" s="72" t="s">
        <v>5376</v>
      </c>
      <c r="D5667" s="72" t="s">
        <v>5951</v>
      </c>
      <c r="E5667" s="72" t="s">
        <v>235</v>
      </c>
      <c r="F5667" s="72" t="s">
        <v>235</v>
      </c>
    </row>
    <row r="5668" spans="1:7">
      <c r="A5668" s="72" t="s">
        <v>5376</v>
      </c>
      <c r="D5668" s="72" t="s">
        <v>5952</v>
      </c>
      <c r="E5668" s="72" t="s">
        <v>235</v>
      </c>
      <c r="F5668" s="72" t="s">
        <v>235</v>
      </c>
    </row>
    <row r="5669" spans="1:7">
      <c r="A5669" s="72" t="s">
        <v>5376</v>
      </c>
      <c r="D5669" s="72" t="s">
        <v>5953</v>
      </c>
      <c r="E5669" s="72" t="s">
        <v>235</v>
      </c>
      <c r="F5669" s="72" t="s">
        <v>235</v>
      </c>
    </row>
    <row r="5670" spans="1:7">
      <c r="A5670" s="72" t="s">
        <v>5376</v>
      </c>
      <c r="D5670" s="72" t="s">
        <v>5954</v>
      </c>
      <c r="E5670" s="72" t="s">
        <v>235</v>
      </c>
      <c r="F5670" s="72" t="s">
        <v>235</v>
      </c>
    </row>
    <row r="5671" spans="1:7">
      <c r="A5671" s="72" t="s">
        <v>5376</v>
      </c>
      <c r="D5671" s="72" t="s">
        <v>5955</v>
      </c>
      <c r="E5671" s="72">
        <v>0</v>
      </c>
      <c r="F5671" s="72">
        <v>12</v>
      </c>
      <c r="G5671" s="72" t="s">
        <v>242</v>
      </c>
    </row>
    <row r="5672" spans="1:7">
      <c r="A5672" s="72" t="s">
        <v>5376</v>
      </c>
      <c r="D5672" s="72" t="s">
        <v>5956</v>
      </c>
      <c r="E5672" s="72" t="s">
        <v>235</v>
      </c>
      <c r="F5672" s="72" t="s">
        <v>235</v>
      </c>
    </row>
    <row r="5673" spans="1:7">
      <c r="A5673" s="72" t="s">
        <v>5376</v>
      </c>
      <c r="D5673" s="72" t="s">
        <v>5957</v>
      </c>
      <c r="E5673" s="72" t="s">
        <v>235</v>
      </c>
      <c r="F5673" s="72" t="s">
        <v>235</v>
      </c>
    </row>
    <row r="5674" spans="1:7">
      <c r="A5674" s="72" t="s">
        <v>5376</v>
      </c>
      <c r="D5674" s="72" t="s">
        <v>5958</v>
      </c>
      <c r="E5674" s="72" t="s">
        <v>235</v>
      </c>
      <c r="F5674" s="72" t="s">
        <v>235</v>
      </c>
    </row>
    <row r="5675" spans="1:7">
      <c r="A5675" s="72" t="s">
        <v>5376</v>
      </c>
      <c r="D5675" s="72" t="s">
        <v>5959</v>
      </c>
      <c r="E5675" s="72" t="s">
        <v>235</v>
      </c>
      <c r="F5675" s="72" t="s">
        <v>235</v>
      </c>
    </row>
    <row r="5676" spans="1:7">
      <c r="A5676" s="72" t="s">
        <v>5376</v>
      </c>
      <c r="D5676" s="72" t="s">
        <v>5960</v>
      </c>
      <c r="E5676" s="72" t="s">
        <v>235</v>
      </c>
      <c r="F5676" s="72" t="s">
        <v>235</v>
      </c>
    </row>
    <row r="5677" spans="1:7">
      <c r="A5677" s="72" t="s">
        <v>5376</v>
      </c>
      <c r="D5677" s="72" t="s">
        <v>5961</v>
      </c>
      <c r="E5677" s="72">
        <v>0</v>
      </c>
      <c r="F5677" s="72">
        <v>12</v>
      </c>
      <c r="G5677" s="72" t="s">
        <v>242</v>
      </c>
    </row>
    <row r="5678" spans="1:7">
      <c r="A5678" s="72" t="s">
        <v>5376</v>
      </c>
      <c r="D5678" s="72" t="s">
        <v>5962</v>
      </c>
      <c r="E5678" s="72" t="s">
        <v>235</v>
      </c>
      <c r="F5678" s="72" t="s">
        <v>235</v>
      </c>
    </row>
    <row r="5679" spans="1:7">
      <c r="A5679" s="72" t="s">
        <v>5376</v>
      </c>
      <c r="D5679" s="72" t="s">
        <v>5963</v>
      </c>
      <c r="E5679" s="72" t="s">
        <v>235</v>
      </c>
      <c r="F5679" s="72" t="s">
        <v>235</v>
      </c>
    </row>
    <row r="5680" spans="1:7">
      <c r="A5680" s="72" t="s">
        <v>5376</v>
      </c>
      <c r="D5680" s="72" t="s">
        <v>5964</v>
      </c>
      <c r="E5680" s="72" t="s">
        <v>235</v>
      </c>
      <c r="F5680" s="72" t="s">
        <v>235</v>
      </c>
    </row>
    <row r="5681" spans="1:7">
      <c r="A5681" s="72" t="s">
        <v>5376</v>
      </c>
      <c r="D5681" s="72" t="s">
        <v>5965</v>
      </c>
      <c r="E5681" s="72" t="s">
        <v>235</v>
      </c>
      <c r="F5681" s="72" t="s">
        <v>235</v>
      </c>
    </row>
    <row r="5682" spans="1:7">
      <c r="A5682" s="72" t="s">
        <v>5376</v>
      </c>
      <c r="D5682" s="72" t="s">
        <v>5966</v>
      </c>
      <c r="E5682" s="72" t="s">
        <v>235</v>
      </c>
      <c r="F5682" s="72" t="s">
        <v>235</v>
      </c>
    </row>
    <row r="5683" spans="1:7">
      <c r="A5683" s="72" t="s">
        <v>5376</v>
      </c>
      <c r="D5683" s="72" t="s">
        <v>5967</v>
      </c>
      <c r="E5683" s="72">
        <v>0</v>
      </c>
      <c r="F5683" s="72">
        <v>12</v>
      </c>
      <c r="G5683" s="72" t="s">
        <v>242</v>
      </c>
    </row>
    <row r="5684" spans="1:7">
      <c r="A5684" s="72" t="s">
        <v>5376</v>
      </c>
      <c r="D5684" s="72" t="s">
        <v>5968</v>
      </c>
      <c r="E5684" s="72" t="s">
        <v>235</v>
      </c>
      <c r="F5684" s="72" t="s">
        <v>235</v>
      </c>
    </row>
    <row r="5685" spans="1:7">
      <c r="A5685" s="72" t="s">
        <v>5376</v>
      </c>
      <c r="D5685" s="72" t="s">
        <v>5969</v>
      </c>
      <c r="E5685" s="72" t="s">
        <v>235</v>
      </c>
      <c r="F5685" s="72" t="s">
        <v>235</v>
      </c>
    </row>
    <row r="5686" spans="1:7">
      <c r="A5686" s="72" t="s">
        <v>5376</v>
      </c>
      <c r="D5686" s="72" t="s">
        <v>5970</v>
      </c>
      <c r="E5686" s="72" t="s">
        <v>235</v>
      </c>
      <c r="F5686" s="72" t="s">
        <v>235</v>
      </c>
    </row>
    <row r="5687" spans="1:7">
      <c r="A5687" s="72" t="s">
        <v>5376</v>
      </c>
      <c r="D5687" s="72" t="s">
        <v>5971</v>
      </c>
      <c r="E5687" s="72" t="s">
        <v>235</v>
      </c>
      <c r="F5687" s="72" t="s">
        <v>235</v>
      </c>
    </row>
    <row r="5688" spans="1:7">
      <c r="A5688" s="72" t="s">
        <v>5376</v>
      </c>
      <c r="D5688" s="72" t="s">
        <v>5972</v>
      </c>
      <c r="E5688" s="72" t="s">
        <v>235</v>
      </c>
      <c r="F5688" s="72" t="s">
        <v>235</v>
      </c>
    </row>
    <row r="5689" spans="1:7">
      <c r="A5689" s="72" t="s">
        <v>5376</v>
      </c>
      <c r="D5689" s="72" t="s">
        <v>5973</v>
      </c>
      <c r="E5689" s="72">
        <v>0</v>
      </c>
      <c r="F5689" s="72">
        <v>12</v>
      </c>
      <c r="G5689" s="72" t="s">
        <v>242</v>
      </c>
    </row>
    <row r="5690" spans="1:7">
      <c r="A5690" s="72" t="s">
        <v>5376</v>
      </c>
      <c r="D5690" s="72" t="s">
        <v>5974</v>
      </c>
      <c r="E5690" s="72" t="s">
        <v>235</v>
      </c>
      <c r="F5690" s="72" t="s">
        <v>235</v>
      </c>
    </row>
    <row r="5691" spans="1:7">
      <c r="A5691" s="72" t="s">
        <v>5376</v>
      </c>
      <c r="D5691" s="72" t="s">
        <v>5975</v>
      </c>
      <c r="E5691" s="72" t="s">
        <v>235</v>
      </c>
      <c r="F5691" s="72" t="s">
        <v>235</v>
      </c>
    </row>
    <row r="5692" spans="1:7">
      <c r="A5692" s="72" t="s">
        <v>5376</v>
      </c>
      <c r="D5692" s="72" t="s">
        <v>5976</v>
      </c>
      <c r="E5692" s="72" t="s">
        <v>235</v>
      </c>
      <c r="F5692" s="72" t="s">
        <v>235</v>
      </c>
    </row>
    <row r="5693" spans="1:7">
      <c r="A5693" s="72" t="s">
        <v>5376</v>
      </c>
      <c r="D5693" s="72" t="s">
        <v>5977</v>
      </c>
      <c r="E5693" s="72" t="s">
        <v>235</v>
      </c>
      <c r="F5693" s="72" t="s">
        <v>235</v>
      </c>
    </row>
    <row r="5694" spans="1:7">
      <c r="A5694" s="72" t="s">
        <v>5376</v>
      </c>
      <c r="D5694" s="72" t="s">
        <v>5978</v>
      </c>
      <c r="E5694" s="72" t="s">
        <v>235</v>
      </c>
      <c r="F5694" s="72" t="s">
        <v>235</v>
      </c>
    </row>
    <row r="5695" spans="1:7">
      <c r="A5695" s="72" t="s">
        <v>5376</v>
      </c>
      <c r="D5695" s="72" t="s">
        <v>5979</v>
      </c>
      <c r="E5695" s="72">
        <v>0</v>
      </c>
      <c r="F5695" s="72">
        <v>12</v>
      </c>
      <c r="G5695" s="72" t="s">
        <v>242</v>
      </c>
    </row>
    <row r="5696" spans="1:7">
      <c r="A5696" s="72" t="s">
        <v>5376</v>
      </c>
      <c r="D5696" s="72" t="s">
        <v>5980</v>
      </c>
      <c r="E5696" s="72" t="s">
        <v>235</v>
      </c>
      <c r="F5696" s="72" t="s">
        <v>235</v>
      </c>
    </row>
    <row r="5697" spans="1:7">
      <c r="A5697" s="72" t="s">
        <v>5376</v>
      </c>
      <c r="D5697" s="72" t="s">
        <v>5981</v>
      </c>
      <c r="E5697" s="72" t="s">
        <v>235</v>
      </c>
      <c r="F5697" s="72" t="s">
        <v>235</v>
      </c>
    </row>
    <row r="5698" spans="1:7">
      <c r="A5698" s="72" t="s">
        <v>5376</v>
      </c>
      <c r="D5698" s="72" t="s">
        <v>5982</v>
      </c>
      <c r="E5698" s="72" t="s">
        <v>235</v>
      </c>
      <c r="F5698" s="72" t="s">
        <v>235</v>
      </c>
    </row>
    <row r="5699" spans="1:7">
      <c r="A5699" s="72" t="s">
        <v>5376</v>
      </c>
      <c r="D5699" s="72" t="s">
        <v>5983</v>
      </c>
      <c r="E5699" s="72" t="s">
        <v>235</v>
      </c>
      <c r="F5699" s="72" t="s">
        <v>235</v>
      </c>
    </row>
    <row r="5700" spans="1:7">
      <c r="A5700" s="72" t="s">
        <v>5376</v>
      </c>
      <c r="D5700" s="72" t="s">
        <v>5984</v>
      </c>
      <c r="E5700" s="72" t="s">
        <v>235</v>
      </c>
      <c r="F5700" s="72" t="s">
        <v>235</v>
      </c>
    </row>
    <row r="5701" spans="1:7">
      <c r="A5701" s="72" t="s">
        <v>5376</v>
      </c>
      <c r="D5701" s="72" t="s">
        <v>5985</v>
      </c>
      <c r="E5701" s="72">
        <v>0</v>
      </c>
      <c r="F5701" s="72">
        <v>12</v>
      </c>
      <c r="G5701" s="72" t="s">
        <v>242</v>
      </c>
    </row>
    <row r="5702" spans="1:7">
      <c r="A5702" s="72" t="s">
        <v>5376</v>
      </c>
      <c r="D5702" s="72" t="s">
        <v>5986</v>
      </c>
      <c r="E5702" s="72" t="s">
        <v>235</v>
      </c>
      <c r="F5702" s="72" t="s">
        <v>235</v>
      </c>
    </row>
    <row r="5703" spans="1:7">
      <c r="A5703" s="72" t="s">
        <v>5376</v>
      </c>
      <c r="D5703" s="72" t="s">
        <v>5987</v>
      </c>
      <c r="E5703" s="72" t="s">
        <v>235</v>
      </c>
      <c r="F5703" s="72" t="s">
        <v>235</v>
      </c>
    </row>
    <row r="5704" spans="1:7">
      <c r="A5704" s="72" t="s">
        <v>5376</v>
      </c>
      <c r="D5704" s="72" t="s">
        <v>5988</v>
      </c>
      <c r="E5704" s="72" t="s">
        <v>235</v>
      </c>
      <c r="F5704" s="72" t="s">
        <v>235</v>
      </c>
    </row>
    <row r="5705" spans="1:7">
      <c r="A5705" s="72" t="s">
        <v>5376</v>
      </c>
      <c r="D5705" s="72" t="s">
        <v>5989</v>
      </c>
      <c r="E5705" s="72" t="s">
        <v>235</v>
      </c>
      <c r="F5705" s="72" t="s">
        <v>235</v>
      </c>
    </row>
    <row r="5706" spans="1:7">
      <c r="A5706" s="72" t="s">
        <v>5376</v>
      </c>
      <c r="D5706" s="72" t="s">
        <v>5990</v>
      </c>
      <c r="E5706" s="72" t="s">
        <v>235</v>
      </c>
      <c r="F5706" s="72" t="s">
        <v>235</v>
      </c>
    </row>
    <row r="5707" spans="1:7">
      <c r="A5707" s="72" t="s">
        <v>5376</v>
      </c>
      <c r="D5707" s="72" t="s">
        <v>5991</v>
      </c>
      <c r="E5707" s="72">
        <v>0</v>
      </c>
      <c r="F5707" s="72">
        <v>12</v>
      </c>
      <c r="G5707" s="72" t="s">
        <v>242</v>
      </c>
    </row>
    <row r="5708" spans="1:7">
      <c r="A5708" s="72" t="s">
        <v>5376</v>
      </c>
      <c r="D5708" s="72" t="s">
        <v>5992</v>
      </c>
      <c r="E5708" s="72" t="s">
        <v>235</v>
      </c>
      <c r="F5708" s="72" t="s">
        <v>235</v>
      </c>
    </row>
    <row r="5709" spans="1:7">
      <c r="A5709" s="72" t="s">
        <v>5376</v>
      </c>
      <c r="D5709" s="72" t="s">
        <v>5993</v>
      </c>
      <c r="E5709" s="72" t="s">
        <v>235</v>
      </c>
      <c r="F5709" s="72" t="s">
        <v>235</v>
      </c>
    </row>
    <row r="5710" spans="1:7">
      <c r="A5710" s="72" t="s">
        <v>5376</v>
      </c>
      <c r="D5710" s="72" t="s">
        <v>5994</v>
      </c>
      <c r="E5710" s="72" t="s">
        <v>235</v>
      </c>
      <c r="F5710" s="72" t="s">
        <v>235</v>
      </c>
    </row>
    <row r="5711" spans="1:7">
      <c r="A5711" s="72" t="s">
        <v>5376</v>
      </c>
      <c r="D5711" s="72" t="s">
        <v>5995</v>
      </c>
      <c r="E5711" s="72" t="s">
        <v>235</v>
      </c>
      <c r="F5711" s="72" t="s">
        <v>235</v>
      </c>
    </row>
    <row r="5712" spans="1:7">
      <c r="A5712" s="72" t="s">
        <v>5376</v>
      </c>
      <c r="D5712" s="72" t="s">
        <v>5996</v>
      </c>
      <c r="E5712" s="72" t="s">
        <v>235</v>
      </c>
      <c r="F5712" s="72" t="s">
        <v>235</v>
      </c>
    </row>
    <row r="5713" spans="1:7">
      <c r="A5713" s="72" t="s">
        <v>5376</v>
      </c>
      <c r="D5713" s="72" t="s">
        <v>5997</v>
      </c>
      <c r="E5713" s="72">
        <v>0</v>
      </c>
      <c r="F5713" s="72">
        <v>12</v>
      </c>
      <c r="G5713" s="72" t="s">
        <v>242</v>
      </c>
    </row>
    <row r="5714" spans="1:7">
      <c r="A5714" s="72" t="s">
        <v>5376</v>
      </c>
      <c r="D5714" s="72" t="s">
        <v>5998</v>
      </c>
      <c r="E5714" s="72" t="s">
        <v>235</v>
      </c>
      <c r="F5714" s="72" t="s">
        <v>235</v>
      </c>
    </row>
    <row r="5715" spans="1:7">
      <c r="A5715" s="72" t="s">
        <v>5376</v>
      </c>
      <c r="D5715" s="72" t="s">
        <v>5999</v>
      </c>
      <c r="E5715" s="72" t="s">
        <v>235</v>
      </c>
      <c r="F5715" s="72" t="s">
        <v>235</v>
      </c>
    </row>
    <row r="5716" spans="1:7">
      <c r="A5716" s="72" t="s">
        <v>5376</v>
      </c>
      <c r="D5716" s="72" t="s">
        <v>6000</v>
      </c>
      <c r="E5716" s="72" t="s">
        <v>235</v>
      </c>
      <c r="F5716" s="72" t="s">
        <v>235</v>
      </c>
    </row>
    <row r="5717" spans="1:7">
      <c r="A5717" s="72" t="s">
        <v>5376</v>
      </c>
      <c r="D5717" s="72" t="s">
        <v>6001</v>
      </c>
      <c r="E5717" s="72" t="s">
        <v>235</v>
      </c>
      <c r="F5717" s="72" t="s">
        <v>235</v>
      </c>
    </row>
    <row r="5718" spans="1:7">
      <c r="A5718" s="72" t="s">
        <v>5376</v>
      </c>
      <c r="D5718" s="72" t="s">
        <v>6002</v>
      </c>
      <c r="E5718" s="72" t="s">
        <v>235</v>
      </c>
      <c r="F5718" s="72" t="s">
        <v>235</v>
      </c>
    </row>
    <row r="5719" spans="1:7">
      <c r="A5719" s="72" t="s">
        <v>5376</v>
      </c>
      <c r="D5719" s="72" t="s">
        <v>6003</v>
      </c>
      <c r="E5719" s="72">
        <v>0</v>
      </c>
      <c r="F5719" s="72">
        <v>12</v>
      </c>
      <c r="G5719" s="72" t="s">
        <v>242</v>
      </c>
    </row>
    <row r="5720" spans="1:7">
      <c r="A5720" s="72" t="s">
        <v>5376</v>
      </c>
      <c r="D5720" s="72" t="s">
        <v>6004</v>
      </c>
      <c r="E5720" s="72" t="s">
        <v>235</v>
      </c>
      <c r="F5720" s="72" t="s">
        <v>235</v>
      </c>
    </row>
    <row r="5721" spans="1:7">
      <c r="A5721" s="72" t="s">
        <v>5376</v>
      </c>
      <c r="D5721" s="72" t="s">
        <v>6005</v>
      </c>
      <c r="E5721" s="72" t="s">
        <v>235</v>
      </c>
      <c r="F5721" s="72" t="s">
        <v>235</v>
      </c>
    </row>
    <row r="5722" spans="1:7">
      <c r="A5722" s="72" t="s">
        <v>5376</v>
      </c>
      <c r="D5722" s="72" t="s">
        <v>6006</v>
      </c>
      <c r="E5722" s="72" t="s">
        <v>235</v>
      </c>
      <c r="F5722" s="72" t="s">
        <v>235</v>
      </c>
    </row>
    <row r="5723" spans="1:7">
      <c r="A5723" s="72" t="s">
        <v>5376</v>
      </c>
      <c r="D5723" s="72" t="s">
        <v>6007</v>
      </c>
      <c r="E5723" s="72" t="s">
        <v>235</v>
      </c>
      <c r="F5723" s="72" t="s">
        <v>235</v>
      </c>
    </row>
    <row r="5724" spans="1:7">
      <c r="A5724" s="72" t="s">
        <v>5376</v>
      </c>
      <c r="D5724" s="72" t="s">
        <v>6008</v>
      </c>
      <c r="E5724" s="72" t="s">
        <v>235</v>
      </c>
      <c r="F5724" s="72" t="s">
        <v>235</v>
      </c>
    </row>
    <row r="5725" spans="1:7">
      <c r="A5725" s="72" t="s">
        <v>5376</v>
      </c>
      <c r="D5725" s="72" t="s">
        <v>6009</v>
      </c>
      <c r="E5725" s="72">
        <v>0</v>
      </c>
      <c r="F5725" s="72">
        <v>12</v>
      </c>
      <c r="G5725" s="72" t="s">
        <v>242</v>
      </c>
    </row>
    <row r="5726" spans="1:7">
      <c r="A5726" s="72" t="s">
        <v>5376</v>
      </c>
      <c r="D5726" s="72" t="s">
        <v>6010</v>
      </c>
      <c r="E5726" s="72" t="s">
        <v>235</v>
      </c>
      <c r="F5726" s="72" t="s">
        <v>235</v>
      </c>
    </row>
    <row r="5727" spans="1:7">
      <c r="A5727" s="72" t="s">
        <v>5376</v>
      </c>
      <c r="D5727" s="72" t="s">
        <v>6011</v>
      </c>
      <c r="E5727" s="72" t="s">
        <v>235</v>
      </c>
      <c r="F5727" s="72" t="s">
        <v>235</v>
      </c>
    </row>
    <row r="5728" spans="1:7">
      <c r="A5728" s="72" t="s">
        <v>5376</v>
      </c>
      <c r="D5728" s="72" t="s">
        <v>6012</v>
      </c>
      <c r="E5728" s="72" t="s">
        <v>235</v>
      </c>
      <c r="F5728" s="72" t="s">
        <v>235</v>
      </c>
    </row>
    <row r="5729" spans="1:7">
      <c r="A5729" s="72" t="s">
        <v>5376</v>
      </c>
      <c r="D5729" s="72" t="s">
        <v>6013</v>
      </c>
      <c r="E5729" s="72" t="s">
        <v>235</v>
      </c>
      <c r="F5729" s="72" t="s">
        <v>235</v>
      </c>
    </row>
    <row r="5730" spans="1:7">
      <c r="A5730" s="72" t="s">
        <v>5376</v>
      </c>
      <c r="D5730" s="72" t="s">
        <v>6014</v>
      </c>
      <c r="E5730" s="72" t="s">
        <v>235</v>
      </c>
      <c r="F5730" s="72" t="s">
        <v>235</v>
      </c>
    </row>
    <row r="5731" spans="1:7">
      <c r="A5731" s="72" t="s">
        <v>5376</v>
      </c>
      <c r="D5731" s="72" t="s">
        <v>6015</v>
      </c>
      <c r="E5731" s="72">
        <v>0</v>
      </c>
      <c r="F5731" s="72">
        <v>12</v>
      </c>
      <c r="G5731" s="72" t="s">
        <v>242</v>
      </c>
    </row>
    <row r="5732" spans="1:7">
      <c r="A5732" s="72" t="s">
        <v>5376</v>
      </c>
      <c r="D5732" s="72" t="s">
        <v>6016</v>
      </c>
      <c r="E5732" s="72" t="s">
        <v>235</v>
      </c>
      <c r="F5732" s="72" t="s">
        <v>235</v>
      </c>
    </row>
    <row r="5733" spans="1:7">
      <c r="A5733" s="72" t="s">
        <v>5376</v>
      </c>
      <c r="D5733" s="72" t="s">
        <v>6017</v>
      </c>
      <c r="E5733" s="72" t="s">
        <v>235</v>
      </c>
      <c r="F5733" s="72" t="s">
        <v>235</v>
      </c>
    </row>
    <row r="5734" spans="1:7">
      <c r="A5734" s="72" t="s">
        <v>5376</v>
      </c>
      <c r="D5734" s="72" t="s">
        <v>6018</v>
      </c>
      <c r="E5734" s="72" t="s">
        <v>235</v>
      </c>
      <c r="F5734" s="72" t="s">
        <v>235</v>
      </c>
    </row>
    <row r="5735" spans="1:7">
      <c r="A5735" s="72" t="s">
        <v>5376</v>
      </c>
      <c r="D5735" s="72" t="s">
        <v>6019</v>
      </c>
      <c r="E5735" s="72" t="s">
        <v>235</v>
      </c>
      <c r="F5735" s="72" t="s">
        <v>235</v>
      </c>
    </row>
    <row r="5736" spans="1:7">
      <c r="A5736" s="72" t="s">
        <v>5376</v>
      </c>
      <c r="D5736" s="72" t="s">
        <v>6020</v>
      </c>
      <c r="E5736" s="72" t="s">
        <v>235</v>
      </c>
      <c r="F5736" s="72" t="s">
        <v>235</v>
      </c>
    </row>
    <row r="5737" spans="1:7">
      <c r="A5737" s="72" t="s">
        <v>5376</v>
      </c>
      <c r="D5737" s="72" t="s">
        <v>6021</v>
      </c>
      <c r="E5737" s="72">
        <v>0</v>
      </c>
      <c r="F5737" s="72">
        <v>12</v>
      </c>
      <c r="G5737" s="72" t="s">
        <v>242</v>
      </c>
    </row>
    <row r="5738" spans="1:7">
      <c r="A5738" s="72" t="s">
        <v>5376</v>
      </c>
      <c r="D5738" s="72" t="s">
        <v>6022</v>
      </c>
      <c r="E5738" s="72" t="s">
        <v>235</v>
      </c>
      <c r="F5738" s="72" t="s">
        <v>235</v>
      </c>
    </row>
    <row r="5739" spans="1:7">
      <c r="A5739" s="72" t="s">
        <v>5376</v>
      </c>
      <c r="D5739" s="72" t="s">
        <v>6023</v>
      </c>
      <c r="E5739" s="72" t="s">
        <v>235</v>
      </c>
      <c r="F5739" s="72" t="s">
        <v>235</v>
      </c>
    </row>
    <row r="5740" spans="1:7">
      <c r="A5740" s="72" t="s">
        <v>5376</v>
      </c>
      <c r="D5740" s="72" t="s">
        <v>6024</v>
      </c>
      <c r="E5740" s="72" t="s">
        <v>235</v>
      </c>
      <c r="F5740" s="72" t="s">
        <v>235</v>
      </c>
    </row>
    <row r="5741" spans="1:7">
      <c r="A5741" s="72" t="s">
        <v>5376</v>
      </c>
      <c r="D5741" s="72" t="s">
        <v>6025</v>
      </c>
      <c r="E5741" s="72" t="s">
        <v>235</v>
      </c>
      <c r="F5741" s="72" t="s">
        <v>235</v>
      </c>
    </row>
    <row r="5742" spans="1:7">
      <c r="A5742" s="72" t="s">
        <v>5376</v>
      </c>
      <c r="D5742" s="72" t="s">
        <v>6026</v>
      </c>
      <c r="E5742" s="72" t="s">
        <v>235</v>
      </c>
      <c r="F5742" s="72" t="s">
        <v>235</v>
      </c>
    </row>
    <row r="5743" spans="1:7">
      <c r="A5743" s="72" t="s">
        <v>5376</v>
      </c>
      <c r="D5743" s="72" t="s">
        <v>6027</v>
      </c>
      <c r="E5743" s="72">
        <v>0</v>
      </c>
      <c r="F5743" s="72">
        <v>12</v>
      </c>
      <c r="G5743" s="72" t="s">
        <v>242</v>
      </c>
    </row>
    <row r="5744" spans="1:7">
      <c r="A5744" s="72" t="s">
        <v>5376</v>
      </c>
      <c r="D5744" s="72" t="s">
        <v>6028</v>
      </c>
      <c r="E5744" s="72" t="s">
        <v>235</v>
      </c>
      <c r="F5744" s="72" t="s">
        <v>235</v>
      </c>
    </row>
    <row r="5745" spans="1:7">
      <c r="A5745" s="72" t="s">
        <v>5376</v>
      </c>
      <c r="D5745" s="72" t="s">
        <v>6029</v>
      </c>
      <c r="E5745" s="72" t="s">
        <v>235</v>
      </c>
      <c r="F5745" s="72" t="s">
        <v>235</v>
      </c>
    </row>
    <row r="5746" spans="1:7">
      <c r="A5746" s="72" t="s">
        <v>5376</v>
      </c>
      <c r="D5746" s="72" t="s">
        <v>6030</v>
      </c>
      <c r="E5746" s="72" t="s">
        <v>235</v>
      </c>
      <c r="F5746" s="72" t="s">
        <v>235</v>
      </c>
    </row>
    <row r="5747" spans="1:7">
      <c r="A5747" s="72" t="s">
        <v>5376</v>
      </c>
      <c r="D5747" s="72" t="s">
        <v>6031</v>
      </c>
      <c r="E5747" s="72" t="s">
        <v>235</v>
      </c>
      <c r="F5747" s="72" t="s">
        <v>235</v>
      </c>
    </row>
    <row r="5748" spans="1:7">
      <c r="A5748" s="72" t="s">
        <v>5376</v>
      </c>
      <c r="D5748" s="72" t="s">
        <v>6032</v>
      </c>
      <c r="E5748" s="72" t="s">
        <v>235</v>
      </c>
      <c r="F5748" s="72" t="s">
        <v>235</v>
      </c>
    </row>
    <row r="5749" spans="1:7">
      <c r="A5749" s="72" t="s">
        <v>5376</v>
      </c>
      <c r="D5749" s="72" t="s">
        <v>6033</v>
      </c>
      <c r="E5749" s="72">
        <v>0</v>
      </c>
      <c r="F5749" s="72">
        <v>12</v>
      </c>
      <c r="G5749" s="72" t="s">
        <v>242</v>
      </c>
    </row>
    <row r="5750" spans="1:7">
      <c r="A5750" s="72" t="s">
        <v>5376</v>
      </c>
      <c r="D5750" s="72" t="s">
        <v>6034</v>
      </c>
      <c r="E5750" s="72" t="s">
        <v>235</v>
      </c>
      <c r="F5750" s="72" t="s">
        <v>235</v>
      </c>
    </row>
    <row r="5751" spans="1:7">
      <c r="A5751" s="72" t="s">
        <v>5376</v>
      </c>
      <c r="D5751" s="72" t="s">
        <v>6035</v>
      </c>
      <c r="E5751" s="72" t="s">
        <v>235</v>
      </c>
      <c r="F5751" s="72" t="s">
        <v>235</v>
      </c>
    </row>
    <row r="5752" spans="1:7">
      <c r="A5752" s="72" t="s">
        <v>5376</v>
      </c>
      <c r="D5752" s="72" t="s">
        <v>6036</v>
      </c>
      <c r="E5752" s="72" t="s">
        <v>235</v>
      </c>
      <c r="F5752" s="72" t="s">
        <v>235</v>
      </c>
    </row>
    <row r="5753" spans="1:7">
      <c r="A5753" s="72" t="s">
        <v>5376</v>
      </c>
      <c r="D5753" s="72" t="s">
        <v>6037</v>
      </c>
      <c r="E5753" s="72" t="s">
        <v>235</v>
      </c>
      <c r="F5753" s="72" t="s">
        <v>235</v>
      </c>
    </row>
    <row r="5754" spans="1:7">
      <c r="A5754" s="72" t="s">
        <v>5376</v>
      </c>
      <c r="D5754" s="72" t="s">
        <v>6038</v>
      </c>
      <c r="E5754" s="72" t="s">
        <v>235</v>
      </c>
      <c r="F5754" s="72" t="s">
        <v>235</v>
      </c>
    </row>
    <row r="5755" spans="1:7">
      <c r="A5755" s="72" t="s">
        <v>5376</v>
      </c>
      <c r="D5755" s="72" t="s">
        <v>6039</v>
      </c>
      <c r="E5755" s="72">
        <v>0</v>
      </c>
      <c r="F5755" s="72">
        <v>12</v>
      </c>
      <c r="G5755" s="72" t="s">
        <v>242</v>
      </c>
    </row>
    <row r="5756" spans="1:7">
      <c r="A5756" s="72" t="s">
        <v>5376</v>
      </c>
      <c r="D5756" s="72" t="s">
        <v>6040</v>
      </c>
      <c r="E5756" s="72" t="s">
        <v>235</v>
      </c>
      <c r="F5756" s="72" t="s">
        <v>235</v>
      </c>
    </row>
    <row r="5757" spans="1:7">
      <c r="A5757" s="72" t="s">
        <v>5376</v>
      </c>
      <c r="D5757" s="72" t="s">
        <v>6041</v>
      </c>
      <c r="E5757" s="72" t="s">
        <v>235</v>
      </c>
      <c r="F5757" s="72" t="s">
        <v>235</v>
      </c>
    </row>
    <row r="5758" spans="1:7">
      <c r="A5758" s="72" t="s">
        <v>5376</v>
      </c>
      <c r="D5758" s="72" t="s">
        <v>6042</v>
      </c>
      <c r="E5758" s="72" t="s">
        <v>235</v>
      </c>
      <c r="F5758" s="72" t="s">
        <v>235</v>
      </c>
    </row>
    <row r="5759" spans="1:7">
      <c r="A5759" s="72" t="s">
        <v>5376</v>
      </c>
      <c r="D5759" s="72" t="s">
        <v>6043</v>
      </c>
      <c r="E5759" s="72" t="s">
        <v>235</v>
      </c>
      <c r="F5759" s="72" t="s">
        <v>235</v>
      </c>
    </row>
    <row r="5760" spans="1:7">
      <c r="A5760" s="72" t="s">
        <v>5376</v>
      </c>
      <c r="D5760" s="72" t="s">
        <v>6044</v>
      </c>
      <c r="E5760" s="72" t="s">
        <v>235</v>
      </c>
      <c r="F5760" s="72" t="s">
        <v>235</v>
      </c>
    </row>
    <row r="5761" spans="1:7">
      <c r="A5761" s="72" t="s">
        <v>5376</v>
      </c>
      <c r="D5761" s="72" t="s">
        <v>6045</v>
      </c>
      <c r="E5761" s="72">
        <v>0</v>
      </c>
      <c r="F5761" s="72">
        <v>12</v>
      </c>
      <c r="G5761" s="72" t="s">
        <v>242</v>
      </c>
    </row>
    <row r="5762" spans="1:7">
      <c r="A5762" s="72" t="s">
        <v>5376</v>
      </c>
      <c r="D5762" s="72" t="s">
        <v>6046</v>
      </c>
      <c r="E5762" s="72" t="s">
        <v>235</v>
      </c>
      <c r="F5762" s="72" t="s">
        <v>235</v>
      </c>
    </row>
    <row r="5763" spans="1:7">
      <c r="A5763" s="72" t="s">
        <v>5376</v>
      </c>
      <c r="D5763" s="72" t="s">
        <v>6047</v>
      </c>
      <c r="E5763" s="72" t="s">
        <v>235</v>
      </c>
      <c r="F5763" s="72" t="s">
        <v>235</v>
      </c>
    </row>
    <row r="5764" spans="1:7">
      <c r="A5764" s="72" t="s">
        <v>5376</v>
      </c>
      <c r="D5764" s="72" t="s">
        <v>6048</v>
      </c>
      <c r="E5764" s="72" t="s">
        <v>235</v>
      </c>
      <c r="F5764" s="72" t="s">
        <v>235</v>
      </c>
    </row>
    <row r="5765" spans="1:7">
      <c r="A5765" s="72" t="s">
        <v>5376</v>
      </c>
      <c r="D5765" s="72" t="s">
        <v>6049</v>
      </c>
      <c r="E5765" s="72" t="s">
        <v>235</v>
      </c>
      <c r="F5765" s="72" t="s">
        <v>235</v>
      </c>
    </row>
    <row r="5766" spans="1:7">
      <c r="A5766" s="72" t="s">
        <v>5376</v>
      </c>
      <c r="D5766" s="72" t="s">
        <v>6050</v>
      </c>
      <c r="E5766" s="72" t="s">
        <v>235</v>
      </c>
      <c r="F5766" s="72" t="s">
        <v>235</v>
      </c>
    </row>
    <row r="5767" spans="1:7">
      <c r="A5767" s="72" t="s">
        <v>5376</v>
      </c>
      <c r="D5767" s="72" t="s">
        <v>6051</v>
      </c>
      <c r="E5767" s="72">
        <v>0</v>
      </c>
      <c r="F5767" s="72">
        <v>12</v>
      </c>
      <c r="G5767" s="72" t="s">
        <v>242</v>
      </c>
    </row>
    <row r="5768" spans="1:7">
      <c r="A5768" s="72" t="s">
        <v>5376</v>
      </c>
      <c r="D5768" s="72" t="s">
        <v>6052</v>
      </c>
      <c r="E5768" s="72" t="s">
        <v>235</v>
      </c>
      <c r="F5768" s="72" t="s">
        <v>235</v>
      </c>
    </row>
    <row r="5769" spans="1:7">
      <c r="A5769" s="72" t="s">
        <v>5376</v>
      </c>
      <c r="D5769" s="72" t="s">
        <v>6053</v>
      </c>
      <c r="E5769" s="72" t="s">
        <v>235</v>
      </c>
      <c r="F5769" s="72" t="s">
        <v>235</v>
      </c>
    </row>
    <row r="5770" spans="1:7">
      <c r="A5770" s="72" t="s">
        <v>5376</v>
      </c>
      <c r="D5770" s="72" t="s">
        <v>6054</v>
      </c>
      <c r="E5770" s="72" t="s">
        <v>235</v>
      </c>
      <c r="F5770" s="72" t="s">
        <v>235</v>
      </c>
    </row>
    <row r="5771" spans="1:7">
      <c r="A5771" s="72" t="s">
        <v>5376</v>
      </c>
      <c r="D5771" s="72" t="s">
        <v>6055</v>
      </c>
      <c r="E5771" s="72" t="s">
        <v>235</v>
      </c>
      <c r="F5771" s="72" t="s">
        <v>235</v>
      </c>
    </row>
    <row r="5772" spans="1:7">
      <c r="A5772" s="72" t="s">
        <v>5376</v>
      </c>
      <c r="D5772" s="72" t="s">
        <v>6056</v>
      </c>
      <c r="E5772" s="72" t="s">
        <v>235</v>
      </c>
      <c r="F5772" s="72" t="s">
        <v>235</v>
      </c>
    </row>
    <row r="5773" spans="1:7">
      <c r="A5773" s="72" t="s">
        <v>5376</v>
      </c>
      <c r="D5773" s="72" t="s">
        <v>6057</v>
      </c>
      <c r="E5773" s="72">
        <v>0</v>
      </c>
      <c r="F5773" s="72">
        <v>12</v>
      </c>
      <c r="G5773" s="72" t="s">
        <v>242</v>
      </c>
    </row>
    <row r="5774" spans="1:7">
      <c r="A5774" s="72" t="s">
        <v>5376</v>
      </c>
      <c r="D5774" s="72" t="s">
        <v>6058</v>
      </c>
      <c r="E5774" s="72" t="s">
        <v>235</v>
      </c>
      <c r="F5774" s="72" t="s">
        <v>235</v>
      </c>
    </row>
    <row r="5775" spans="1:7">
      <c r="A5775" s="72" t="s">
        <v>5376</v>
      </c>
      <c r="D5775" s="72" t="s">
        <v>6059</v>
      </c>
      <c r="E5775" s="72" t="s">
        <v>235</v>
      </c>
      <c r="F5775" s="72" t="s">
        <v>235</v>
      </c>
    </row>
    <row r="5776" spans="1:7">
      <c r="A5776" s="72" t="s">
        <v>5376</v>
      </c>
      <c r="D5776" s="72" t="s">
        <v>6060</v>
      </c>
      <c r="E5776" s="72" t="s">
        <v>235</v>
      </c>
      <c r="F5776" s="72" t="s">
        <v>235</v>
      </c>
    </row>
    <row r="5777" spans="1:7">
      <c r="A5777" s="72" t="s">
        <v>5376</v>
      </c>
      <c r="D5777" s="72" t="s">
        <v>6061</v>
      </c>
      <c r="E5777" s="72" t="s">
        <v>235</v>
      </c>
      <c r="F5777" s="72" t="s">
        <v>235</v>
      </c>
    </row>
    <row r="5778" spans="1:7">
      <c r="A5778" s="72" t="s">
        <v>5376</v>
      </c>
      <c r="D5778" s="72" t="s">
        <v>6062</v>
      </c>
      <c r="E5778" s="72" t="s">
        <v>235</v>
      </c>
      <c r="F5778" s="72" t="s">
        <v>235</v>
      </c>
    </row>
    <row r="5779" spans="1:7">
      <c r="A5779" s="72" t="s">
        <v>5376</v>
      </c>
      <c r="D5779" s="72" t="s">
        <v>6063</v>
      </c>
      <c r="E5779" s="72">
        <v>0</v>
      </c>
      <c r="F5779" s="72">
        <v>12</v>
      </c>
      <c r="G5779" s="72" t="s">
        <v>242</v>
      </c>
    </row>
    <row r="5780" spans="1:7">
      <c r="A5780" s="72" t="s">
        <v>5376</v>
      </c>
      <c r="D5780" s="72" t="s">
        <v>6064</v>
      </c>
      <c r="E5780" s="72" t="s">
        <v>235</v>
      </c>
      <c r="F5780" s="72" t="s">
        <v>235</v>
      </c>
    </row>
    <row r="5781" spans="1:7">
      <c r="A5781" s="72" t="s">
        <v>5376</v>
      </c>
      <c r="D5781" s="72" t="s">
        <v>6065</v>
      </c>
      <c r="E5781" s="72" t="s">
        <v>235</v>
      </c>
      <c r="F5781" s="72" t="s">
        <v>235</v>
      </c>
    </row>
    <row r="5782" spans="1:7">
      <c r="A5782" s="72" t="s">
        <v>5376</v>
      </c>
      <c r="D5782" s="72" t="s">
        <v>6066</v>
      </c>
      <c r="E5782" s="72" t="s">
        <v>235</v>
      </c>
      <c r="F5782" s="72" t="s">
        <v>235</v>
      </c>
    </row>
    <row r="5783" spans="1:7">
      <c r="A5783" s="72" t="s">
        <v>5376</v>
      </c>
      <c r="D5783" s="72" t="s">
        <v>6067</v>
      </c>
      <c r="E5783" s="72" t="s">
        <v>235</v>
      </c>
      <c r="F5783" s="72" t="s">
        <v>235</v>
      </c>
    </row>
    <row r="5784" spans="1:7">
      <c r="A5784" s="72" t="s">
        <v>5376</v>
      </c>
      <c r="D5784" s="72" t="s">
        <v>6068</v>
      </c>
      <c r="E5784" s="72" t="s">
        <v>235</v>
      </c>
      <c r="F5784" s="72" t="s">
        <v>235</v>
      </c>
    </row>
    <row r="5785" spans="1:7">
      <c r="A5785" s="72" t="s">
        <v>5376</v>
      </c>
      <c r="D5785" s="72" t="s">
        <v>6069</v>
      </c>
      <c r="E5785" s="72">
        <v>0</v>
      </c>
      <c r="F5785" s="72">
        <v>12</v>
      </c>
      <c r="G5785" s="72" t="s">
        <v>242</v>
      </c>
    </row>
    <row r="5786" spans="1:7">
      <c r="A5786" s="72" t="s">
        <v>5376</v>
      </c>
      <c r="D5786" s="72" t="s">
        <v>6070</v>
      </c>
      <c r="E5786" s="72" t="s">
        <v>235</v>
      </c>
      <c r="F5786" s="72" t="s">
        <v>235</v>
      </c>
    </row>
    <row r="5787" spans="1:7">
      <c r="A5787" s="72" t="s">
        <v>5376</v>
      </c>
      <c r="D5787" s="72" t="s">
        <v>6071</v>
      </c>
      <c r="E5787" s="72" t="s">
        <v>235</v>
      </c>
      <c r="F5787" s="72" t="s">
        <v>235</v>
      </c>
    </row>
    <row r="5788" spans="1:7">
      <c r="A5788" s="72" t="s">
        <v>5376</v>
      </c>
      <c r="D5788" s="72" t="s">
        <v>6072</v>
      </c>
      <c r="E5788" s="72" t="s">
        <v>235</v>
      </c>
      <c r="F5788" s="72" t="s">
        <v>235</v>
      </c>
    </row>
    <row r="5789" spans="1:7">
      <c r="A5789" s="72" t="s">
        <v>5376</v>
      </c>
      <c r="D5789" s="72" t="s">
        <v>6073</v>
      </c>
      <c r="E5789" s="72" t="s">
        <v>235</v>
      </c>
      <c r="F5789" s="72" t="s">
        <v>235</v>
      </c>
    </row>
    <row r="5790" spans="1:7">
      <c r="A5790" s="72" t="s">
        <v>5376</v>
      </c>
      <c r="D5790" s="72" t="s">
        <v>6074</v>
      </c>
      <c r="E5790" s="72" t="s">
        <v>235</v>
      </c>
      <c r="F5790" s="72" t="s">
        <v>235</v>
      </c>
    </row>
    <row r="5791" spans="1:7">
      <c r="A5791" s="72" t="s">
        <v>5376</v>
      </c>
      <c r="D5791" s="72" t="s">
        <v>6075</v>
      </c>
      <c r="E5791" s="72">
        <v>0</v>
      </c>
      <c r="F5791" s="72">
        <v>12</v>
      </c>
      <c r="G5791" s="72" t="s">
        <v>242</v>
      </c>
    </row>
    <row r="5792" spans="1:7">
      <c r="A5792" s="72" t="s">
        <v>5376</v>
      </c>
      <c r="D5792" s="72" t="s">
        <v>6076</v>
      </c>
      <c r="E5792" s="72" t="s">
        <v>235</v>
      </c>
      <c r="F5792" s="72" t="s">
        <v>235</v>
      </c>
    </row>
    <row r="5793" spans="1:7">
      <c r="A5793" s="72" t="s">
        <v>5376</v>
      </c>
      <c r="D5793" s="72" t="s">
        <v>6077</v>
      </c>
      <c r="E5793" s="72" t="s">
        <v>235</v>
      </c>
      <c r="F5793" s="72" t="s">
        <v>235</v>
      </c>
    </row>
    <row r="5794" spans="1:7">
      <c r="A5794" s="72" t="s">
        <v>5376</v>
      </c>
      <c r="D5794" s="72" t="s">
        <v>6078</v>
      </c>
      <c r="E5794" s="72" t="s">
        <v>235</v>
      </c>
      <c r="F5794" s="72" t="s">
        <v>235</v>
      </c>
    </row>
    <row r="5795" spans="1:7">
      <c r="A5795" s="72" t="s">
        <v>5376</v>
      </c>
      <c r="D5795" s="72" t="s">
        <v>6079</v>
      </c>
      <c r="E5795" s="72" t="s">
        <v>235</v>
      </c>
      <c r="F5795" s="72" t="s">
        <v>235</v>
      </c>
    </row>
    <row r="5796" spans="1:7">
      <c r="A5796" s="72" t="s">
        <v>5376</v>
      </c>
      <c r="D5796" s="72" t="s">
        <v>6080</v>
      </c>
      <c r="E5796" s="72" t="s">
        <v>235</v>
      </c>
      <c r="F5796" s="72" t="s">
        <v>235</v>
      </c>
    </row>
    <row r="5797" spans="1:7">
      <c r="A5797" s="72" t="s">
        <v>5376</v>
      </c>
      <c r="D5797" s="72" t="s">
        <v>6081</v>
      </c>
      <c r="E5797" s="72">
        <v>0</v>
      </c>
      <c r="F5797" s="72">
        <v>12</v>
      </c>
      <c r="G5797" s="72" t="s">
        <v>242</v>
      </c>
    </row>
    <row r="5798" spans="1:7">
      <c r="A5798" s="72" t="s">
        <v>5376</v>
      </c>
      <c r="D5798" s="72" t="s">
        <v>6082</v>
      </c>
      <c r="E5798" s="72" t="s">
        <v>235</v>
      </c>
      <c r="F5798" s="72" t="s">
        <v>235</v>
      </c>
    </row>
    <row r="5799" spans="1:7">
      <c r="A5799" s="72" t="s">
        <v>5376</v>
      </c>
      <c r="D5799" s="72" t="s">
        <v>6083</v>
      </c>
      <c r="E5799" s="72" t="s">
        <v>235</v>
      </c>
      <c r="F5799" s="72" t="s">
        <v>235</v>
      </c>
    </row>
    <row r="5800" spans="1:7">
      <c r="A5800" s="72" t="s">
        <v>5376</v>
      </c>
      <c r="D5800" s="72" t="s">
        <v>6084</v>
      </c>
      <c r="E5800" s="72" t="s">
        <v>235</v>
      </c>
      <c r="F5800" s="72" t="s">
        <v>235</v>
      </c>
    </row>
    <row r="5801" spans="1:7">
      <c r="A5801" s="72" t="s">
        <v>5376</v>
      </c>
      <c r="D5801" s="72" t="s">
        <v>6085</v>
      </c>
      <c r="E5801" s="72" t="s">
        <v>235</v>
      </c>
      <c r="F5801" s="72" t="s">
        <v>235</v>
      </c>
    </row>
    <row r="5802" spans="1:7">
      <c r="A5802" s="72" t="s">
        <v>5376</v>
      </c>
      <c r="D5802" s="72" t="s">
        <v>6086</v>
      </c>
      <c r="E5802" s="72" t="s">
        <v>235</v>
      </c>
      <c r="F5802" s="72" t="s">
        <v>235</v>
      </c>
    </row>
    <row r="5803" spans="1:7">
      <c r="A5803" s="72" t="s">
        <v>5376</v>
      </c>
      <c r="D5803" s="72" t="s">
        <v>6087</v>
      </c>
      <c r="E5803" s="72">
        <v>0</v>
      </c>
      <c r="F5803" s="72">
        <v>12</v>
      </c>
      <c r="G5803" s="72" t="s">
        <v>242</v>
      </c>
    </row>
    <row r="5804" spans="1:7">
      <c r="A5804" s="72" t="s">
        <v>5376</v>
      </c>
      <c r="D5804" s="72" t="s">
        <v>6088</v>
      </c>
      <c r="E5804" s="72" t="s">
        <v>235</v>
      </c>
      <c r="F5804" s="72" t="s">
        <v>235</v>
      </c>
    </row>
    <row r="5805" spans="1:7">
      <c r="A5805" s="72" t="s">
        <v>5376</v>
      </c>
      <c r="D5805" s="72" t="s">
        <v>6089</v>
      </c>
      <c r="E5805" s="72" t="s">
        <v>235</v>
      </c>
      <c r="F5805" s="72" t="s">
        <v>235</v>
      </c>
    </row>
    <row r="5806" spans="1:7">
      <c r="A5806" s="72" t="s">
        <v>5376</v>
      </c>
      <c r="D5806" s="72" t="s">
        <v>6090</v>
      </c>
      <c r="E5806" s="72" t="s">
        <v>235</v>
      </c>
      <c r="F5806" s="72" t="s">
        <v>235</v>
      </c>
    </row>
    <row r="5807" spans="1:7">
      <c r="A5807" s="72" t="s">
        <v>5376</v>
      </c>
      <c r="D5807" s="72" t="s">
        <v>6091</v>
      </c>
      <c r="E5807" s="72" t="s">
        <v>235</v>
      </c>
      <c r="F5807" s="72" t="s">
        <v>235</v>
      </c>
    </row>
    <row r="5808" spans="1:7">
      <c r="A5808" s="72" t="s">
        <v>5376</v>
      </c>
      <c r="D5808" s="72" t="s">
        <v>6092</v>
      </c>
      <c r="E5808" s="72" t="s">
        <v>235</v>
      </c>
      <c r="F5808" s="72" t="s">
        <v>235</v>
      </c>
    </row>
    <row r="5809" spans="1:7">
      <c r="A5809" s="72" t="s">
        <v>5376</v>
      </c>
      <c r="D5809" s="72" t="s">
        <v>6093</v>
      </c>
      <c r="E5809" s="72">
        <v>0</v>
      </c>
      <c r="F5809" s="72">
        <v>12</v>
      </c>
      <c r="G5809" s="72" t="s">
        <v>242</v>
      </c>
    </row>
    <row r="5810" spans="1:7">
      <c r="A5810" s="72" t="s">
        <v>5376</v>
      </c>
      <c r="D5810" s="72" t="s">
        <v>6094</v>
      </c>
      <c r="E5810" s="72" t="s">
        <v>235</v>
      </c>
      <c r="F5810" s="72" t="s">
        <v>235</v>
      </c>
    </row>
    <row r="5811" spans="1:7">
      <c r="A5811" s="72" t="s">
        <v>5376</v>
      </c>
      <c r="D5811" s="72" t="s">
        <v>6095</v>
      </c>
      <c r="E5811" s="72" t="s">
        <v>235</v>
      </c>
      <c r="F5811" s="72" t="s">
        <v>235</v>
      </c>
    </row>
    <row r="5812" spans="1:7">
      <c r="A5812" s="72" t="s">
        <v>5376</v>
      </c>
      <c r="D5812" s="72" t="s">
        <v>6096</v>
      </c>
      <c r="E5812" s="72" t="s">
        <v>235</v>
      </c>
      <c r="F5812" s="72" t="s">
        <v>235</v>
      </c>
    </row>
    <row r="5813" spans="1:7">
      <c r="A5813" s="72" t="s">
        <v>5376</v>
      </c>
      <c r="D5813" s="72" t="s">
        <v>6097</v>
      </c>
      <c r="E5813" s="72" t="s">
        <v>235</v>
      </c>
      <c r="F5813" s="72" t="s">
        <v>235</v>
      </c>
    </row>
    <row r="5814" spans="1:7">
      <c r="A5814" s="72" t="s">
        <v>5376</v>
      </c>
      <c r="D5814" s="72" t="s">
        <v>6098</v>
      </c>
      <c r="E5814" s="72" t="s">
        <v>235</v>
      </c>
      <c r="F5814" s="72" t="s">
        <v>235</v>
      </c>
    </row>
    <row r="5815" spans="1:7">
      <c r="A5815" s="72" t="s">
        <v>5376</v>
      </c>
      <c r="D5815" s="72" t="s">
        <v>6099</v>
      </c>
      <c r="E5815" s="72">
        <v>0</v>
      </c>
      <c r="F5815" s="72">
        <v>12</v>
      </c>
      <c r="G5815" s="72" t="s">
        <v>242</v>
      </c>
    </row>
    <row r="5816" spans="1:7">
      <c r="A5816" s="72" t="s">
        <v>5376</v>
      </c>
      <c r="D5816" s="72" t="s">
        <v>6100</v>
      </c>
      <c r="E5816" s="72" t="s">
        <v>235</v>
      </c>
      <c r="F5816" s="72" t="s">
        <v>235</v>
      </c>
    </row>
    <row r="5817" spans="1:7">
      <c r="A5817" s="72" t="s">
        <v>5376</v>
      </c>
      <c r="D5817" s="72" t="s">
        <v>6101</v>
      </c>
      <c r="E5817" s="72" t="s">
        <v>235</v>
      </c>
      <c r="F5817" s="72" t="s">
        <v>235</v>
      </c>
    </row>
    <row r="5818" spans="1:7">
      <c r="A5818" s="72" t="s">
        <v>5376</v>
      </c>
      <c r="D5818" s="72" t="s">
        <v>6102</v>
      </c>
      <c r="E5818" s="72" t="s">
        <v>235</v>
      </c>
      <c r="F5818" s="72" t="s">
        <v>235</v>
      </c>
    </row>
    <row r="5819" spans="1:7">
      <c r="A5819" s="72" t="s">
        <v>5376</v>
      </c>
      <c r="D5819" s="72" t="s">
        <v>6103</v>
      </c>
      <c r="E5819" s="72" t="s">
        <v>235</v>
      </c>
      <c r="F5819" s="72" t="s">
        <v>235</v>
      </c>
    </row>
    <row r="5820" spans="1:7">
      <c r="A5820" s="72" t="s">
        <v>5376</v>
      </c>
      <c r="D5820" s="72" t="s">
        <v>6104</v>
      </c>
      <c r="E5820" s="72" t="s">
        <v>235</v>
      </c>
      <c r="F5820" s="72" t="s">
        <v>235</v>
      </c>
    </row>
    <row r="5821" spans="1:7">
      <c r="A5821" s="72" t="s">
        <v>5376</v>
      </c>
      <c r="D5821" s="72" t="s">
        <v>6105</v>
      </c>
      <c r="E5821" s="72">
        <v>0</v>
      </c>
      <c r="F5821" s="72">
        <v>12</v>
      </c>
      <c r="G5821" s="72" t="s">
        <v>242</v>
      </c>
    </row>
    <row r="5822" spans="1:7">
      <c r="A5822" s="72" t="s">
        <v>5376</v>
      </c>
      <c r="D5822" s="72" t="s">
        <v>6106</v>
      </c>
      <c r="E5822" s="72" t="s">
        <v>235</v>
      </c>
      <c r="F5822" s="72" t="s">
        <v>235</v>
      </c>
    </row>
    <row r="5823" spans="1:7">
      <c r="A5823" s="72" t="s">
        <v>5376</v>
      </c>
      <c r="D5823" s="72" t="s">
        <v>6107</v>
      </c>
      <c r="E5823" s="72" t="s">
        <v>235</v>
      </c>
      <c r="F5823" s="72" t="s">
        <v>235</v>
      </c>
    </row>
    <row r="5824" spans="1:7">
      <c r="A5824" s="72" t="s">
        <v>5376</v>
      </c>
      <c r="D5824" s="72" t="s">
        <v>6108</v>
      </c>
      <c r="E5824" s="72" t="s">
        <v>235</v>
      </c>
      <c r="F5824" s="72" t="s">
        <v>235</v>
      </c>
    </row>
    <row r="5825" spans="1:7">
      <c r="A5825" s="72" t="s">
        <v>5376</v>
      </c>
      <c r="D5825" s="72" t="s">
        <v>6109</v>
      </c>
      <c r="E5825" s="72" t="s">
        <v>235</v>
      </c>
      <c r="F5825" s="72" t="s">
        <v>235</v>
      </c>
    </row>
    <row r="5826" spans="1:7">
      <c r="A5826" s="72" t="s">
        <v>5376</v>
      </c>
      <c r="D5826" s="72" t="s">
        <v>6110</v>
      </c>
      <c r="E5826" s="72" t="s">
        <v>235</v>
      </c>
      <c r="F5826" s="72" t="s">
        <v>235</v>
      </c>
    </row>
    <row r="5827" spans="1:7">
      <c r="A5827" s="72" t="s">
        <v>5376</v>
      </c>
      <c r="D5827" s="72" t="s">
        <v>6111</v>
      </c>
      <c r="E5827" s="72">
        <v>0</v>
      </c>
      <c r="F5827" s="72">
        <v>12</v>
      </c>
      <c r="G5827" s="72" t="s">
        <v>242</v>
      </c>
    </row>
    <row r="5828" spans="1:7">
      <c r="A5828" s="72" t="s">
        <v>5376</v>
      </c>
      <c r="D5828" s="72" t="s">
        <v>6112</v>
      </c>
      <c r="E5828" s="72" t="s">
        <v>235</v>
      </c>
      <c r="F5828" s="72" t="s">
        <v>235</v>
      </c>
    </row>
    <row r="5829" spans="1:7">
      <c r="A5829" s="72" t="s">
        <v>5376</v>
      </c>
      <c r="D5829" s="72" t="s">
        <v>6113</v>
      </c>
      <c r="E5829" s="72" t="s">
        <v>235</v>
      </c>
      <c r="F5829" s="72" t="s">
        <v>235</v>
      </c>
    </row>
    <row r="5830" spans="1:7">
      <c r="A5830" s="72" t="s">
        <v>5376</v>
      </c>
      <c r="D5830" s="72" t="s">
        <v>6114</v>
      </c>
      <c r="E5830" s="72" t="s">
        <v>235</v>
      </c>
      <c r="F5830" s="72" t="s">
        <v>235</v>
      </c>
    </row>
    <row r="5831" spans="1:7">
      <c r="A5831" s="72" t="s">
        <v>5376</v>
      </c>
      <c r="D5831" s="72" t="s">
        <v>6115</v>
      </c>
      <c r="E5831" s="72" t="s">
        <v>235</v>
      </c>
      <c r="F5831" s="72" t="s">
        <v>235</v>
      </c>
    </row>
    <row r="5832" spans="1:7">
      <c r="A5832" s="72" t="s">
        <v>5376</v>
      </c>
      <c r="D5832" s="72" t="s">
        <v>6116</v>
      </c>
      <c r="E5832" s="72" t="s">
        <v>235</v>
      </c>
      <c r="F5832" s="72" t="s">
        <v>235</v>
      </c>
    </row>
    <row r="5833" spans="1:7">
      <c r="A5833" s="72" t="s">
        <v>5376</v>
      </c>
      <c r="D5833" s="72" t="s">
        <v>6117</v>
      </c>
      <c r="E5833" s="72">
        <v>0</v>
      </c>
      <c r="F5833" s="72">
        <v>12</v>
      </c>
      <c r="G5833" s="72" t="s">
        <v>242</v>
      </c>
    </row>
    <row r="5834" spans="1:7">
      <c r="A5834" s="72" t="s">
        <v>5376</v>
      </c>
      <c r="D5834" s="72" t="s">
        <v>6118</v>
      </c>
      <c r="E5834" s="72" t="s">
        <v>235</v>
      </c>
      <c r="F5834" s="72" t="s">
        <v>235</v>
      </c>
    </row>
    <row r="5835" spans="1:7">
      <c r="A5835" s="72" t="s">
        <v>5376</v>
      </c>
      <c r="D5835" s="72" t="s">
        <v>6119</v>
      </c>
      <c r="E5835" s="72" t="s">
        <v>235</v>
      </c>
      <c r="F5835" s="72" t="s">
        <v>235</v>
      </c>
    </row>
    <row r="5836" spans="1:7">
      <c r="A5836" s="72" t="s">
        <v>5376</v>
      </c>
      <c r="D5836" s="72" t="s">
        <v>6120</v>
      </c>
      <c r="E5836" s="72" t="s">
        <v>235</v>
      </c>
      <c r="F5836" s="72" t="s">
        <v>235</v>
      </c>
    </row>
    <row r="5837" spans="1:7">
      <c r="A5837" s="72" t="s">
        <v>5376</v>
      </c>
      <c r="D5837" s="72" t="s">
        <v>6121</v>
      </c>
      <c r="E5837" s="72" t="s">
        <v>235</v>
      </c>
      <c r="F5837" s="72" t="s">
        <v>235</v>
      </c>
    </row>
    <row r="5838" spans="1:7">
      <c r="A5838" s="72" t="s">
        <v>5376</v>
      </c>
      <c r="D5838" s="72" t="s">
        <v>6122</v>
      </c>
      <c r="E5838" s="72" t="s">
        <v>235</v>
      </c>
      <c r="F5838" s="72" t="s">
        <v>235</v>
      </c>
    </row>
    <row r="5839" spans="1:7">
      <c r="A5839" s="72" t="s">
        <v>5376</v>
      </c>
      <c r="D5839" s="72" t="s">
        <v>6123</v>
      </c>
      <c r="E5839" s="72">
        <v>0</v>
      </c>
      <c r="F5839" s="72">
        <v>12</v>
      </c>
      <c r="G5839" s="72" t="s">
        <v>242</v>
      </c>
    </row>
    <row r="5840" spans="1:7">
      <c r="A5840" s="72" t="s">
        <v>5376</v>
      </c>
      <c r="D5840" s="72" t="s">
        <v>6124</v>
      </c>
      <c r="E5840" s="72" t="s">
        <v>235</v>
      </c>
      <c r="F5840" s="72" t="s">
        <v>235</v>
      </c>
    </row>
    <row r="5841" spans="1:7">
      <c r="A5841" s="72" t="s">
        <v>5376</v>
      </c>
      <c r="D5841" s="72" t="s">
        <v>6125</v>
      </c>
      <c r="E5841" s="72" t="s">
        <v>235</v>
      </c>
      <c r="F5841" s="72" t="s">
        <v>235</v>
      </c>
    </row>
    <row r="5842" spans="1:7">
      <c r="A5842" s="72" t="s">
        <v>5376</v>
      </c>
      <c r="D5842" s="72" t="s">
        <v>6126</v>
      </c>
      <c r="E5842" s="72" t="s">
        <v>235</v>
      </c>
      <c r="F5842" s="72" t="s">
        <v>235</v>
      </c>
    </row>
    <row r="5843" spans="1:7">
      <c r="A5843" s="72" t="s">
        <v>5376</v>
      </c>
      <c r="D5843" s="72" t="s">
        <v>6127</v>
      </c>
      <c r="E5843" s="72" t="s">
        <v>235</v>
      </c>
      <c r="F5843" s="72" t="s">
        <v>235</v>
      </c>
    </row>
    <row r="5844" spans="1:7">
      <c r="A5844" s="72" t="s">
        <v>5376</v>
      </c>
      <c r="D5844" s="72" t="s">
        <v>6128</v>
      </c>
      <c r="E5844" s="72" t="s">
        <v>235</v>
      </c>
      <c r="F5844" s="72" t="s">
        <v>235</v>
      </c>
    </row>
    <row r="5845" spans="1:7">
      <c r="A5845" s="72" t="s">
        <v>5376</v>
      </c>
      <c r="D5845" s="72" t="s">
        <v>6129</v>
      </c>
      <c r="E5845" s="72">
        <v>0</v>
      </c>
      <c r="F5845" s="72">
        <v>12</v>
      </c>
      <c r="G5845" s="72" t="s">
        <v>242</v>
      </c>
    </row>
    <row r="5846" spans="1:7">
      <c r="A5846" s="72" t="s">
        <v>5376</v>
      </c>
      <c r="D5846" s="72" t="s">
        <v>6130</v>
      </c>
      <c r="E5846" s="72" t="s">
        <v>235</v>
      </c>
      <c r="F5846" s="72" t="s">
        <v>235</v>
      </c>
    </row>
    <row r="5847" spans="1:7">
      <c r="A5847" s="72" t="s">
        <v>5376</v>
      </c>
      <c r="D5847" s="72" t="s">
        <v>6131</v>
      </c>
      <c r="E5847" s="72" t="s">
        <v>235</v>
      </c>
      <c r="F5847" s="72" t="s">
        <v>235</v>
      </c>
    </row>
    <row r="5848" spans="1:7">
      <c r="A5848" s="72" t="s">
        <v>5376</v>
      </c>
      <c r="D5848" s="72" t="s">
        <v>6132</v>
      </c>
      <c r="E5848" s="72" t="s">
        <v>235</v>
      </c>
      <c r="F5848" s="72" t="s">
        <v>235</v>
      </c>
    </row>
    <row r="5849" spans="1:7">
      <c r="A5849" s="72" t="s">
        <v>5376</v>
      </c>
      <c r="D5849" s="72" t="s">
        <v>6133</v>
      </c>
      <c r="E5849" s="72" t="s">
        <v>235</v>
      </c>
      <c r="F5849" s="72" t="s">
        <v>235</v>
      </c>
    </row>
    <row r="5850" spans="1:7">
      <c r="A5850" s="72" t="s">
        <v>5376</v>
      </c>
      <c r="D5850" s="72" t="s">
        <v>6134</v>
      </c>
      <c r="E5850" s="72" t="s">
        <v>235</v>
      </c>
      <c r="F5850" s="72" t="s">
        <v>235</v>
      </c>
    </row>
    <row r="5851" spans="1:7">
      <c r="A5851" s="72" t="s">
        <v>5376</v>
      </c>
      <c r="D5851" s="72" t="s">
        <v>6135</v>
      </c>
      <c r="E5851" s="72">
        <v>0</v>
      </c>
      <c r="F5851" s="72">
        <v>12</v>
      </c>
      <c r="G5851" s="72" t="s">
        <v>242</v>
      </c>
    </row>
    <row r="5852" spans="1:7">
      <c r="A5852" s="72" t="s">
        <v>5376</v>
      </c>
      <c r="D5852" s="72" t="s">
        <v>6136</v>
      </c>
      <c r="E5852" s="72" t="s">
        <v>235</v>
      </c>
      <c r="F5852" s="72" t="s">
        <v>235</v>
      </c>
    </row>
    <row r="5853" spans="1:7">
      <c r="A5853" s="72" t="s">
        <v>5376</v>
      </c>
      <c r="D5853" s="72" t="s">
        <v>6137</v>
      </c>
      <c r="E5853" s="72" t="s">
        <v>235</v>
      </c>
      <c r="F5853" s="72" t="s">
        <v>235</v>
      </c>
    </row>
    <row r="5854" spans="1:7">
      <c r="A5854" s="72" t="s">
        <v>5376</v>
      </c>
      <c r="D5854" s="72" t="s">
        <v>6138</v>
      </c>
      <c r="E5854" s="72" t="s">
        <v>235</v>
      </c>
      <c r="F5854" s="72" t="s">
        <v>235</v>
      </c>
    </row>
    <row r="5855" spans="1:7">
      <c r="A5855" s="72" t="s">
        <v>5376</v>
      </c>
      <c r="D5855" s="72" t="s">
        <v>6139</v>
      </c>
      <c r="E5855" s="72" t="s">
        <v>235</v>
      </c>
      <c r="F5855" s="72" t="s">
        <v>235</v>
      </c>
    </row>
    <row r="5856" spans="1:7">
      <c r="A5856" s="72" t="s">
        <v>5376</v>
      </c>
      <c r="D5856" s="72" t="s">
        <v>6140</v>
      </c>
      <c r="E5856" s="72" t="s">
        <v>235</v>
      </c>
      <c r="F5856" s="72" t="s">
        <v>235</v>
      </c>
    </row>
    <row r="5857" spans="1:7">
      <c r="A5857" s="72" t="s">
        <v>5376</v>
      </c>
      <c r="D5857" s="72" t="s">
        <v>6141</v>
      </c>
      <c r="E5857" s="72">
        <v>0</v>
      </c>
      <c r="F5857" s="72">
        <v>12</v>
      </c>
      <c r="G5857" s="72" t="s">
        <v>242</v>
      </c>
    </row>
    <row r="5858" spans="1:7">
      <c r="A5858" s="72" t="s">
        <v>5376</v>
      </c>
      <c r="D5858" s="72" t="s">
        <v>6142</v>
      </c>
      <c r="E5858" s="72" t="s">
        <v>235</v>
      </c>
      <c r="F5858" s="72" t="s">
        <v>235</v>
      </c>
    </row>
    <row r="5859" spans="1:7">
      <c r="A5859" s="72" t="s">
        <v>5376</v>
      </c>
      <c r="D5859" s="72" t="s">
        <v>6143</v>
      </c>
      <c r="E5859" s="72" t="s">
        <v>235</v>
      </c>
      <c r="F5859" s="72" t="s">
        <v>235</v>
      </c>
    </row>
    <row r="5860" spans="1:7">
      <c r="A5860" s="72" t="s">
        <v>5376</v>
      </c>
      <c r="D5860" s="72" t="s">
        <v>6144</v>
      </c>
      <c r="E5860" s="72" t="s">
        <v>235</v>
      </c>
      <c r="F5860" s="72" t="s">
        <v>235</v>
      </c>
    </row>
    <row r="5861" spans="1:7">
      <c r="A5861" s="72" t="s">
        <v>5376</v>
      </c>
      <c r="D5861" s="72" t="s">
        <v>6145</v>
      </c>
      <c r="E5861" s="72" t="s">
        <v>235</v>
      </c>
      <c r="F5861" s="72" t="s">
        <v>235</v>
      </c>
    </row>
    <row r="5862" spans="1:7">
      <c r="A5862" s="72" t="s">
        <v>5376</v>
      </c>
      <c r="D5862" s="72" t="s">
        <v>6146</v>
      </c>
      <c r="E5862" s="72" t="s">
        <v>235</v>
      </c>
      <c r="F5862" s="72" t="s">
        <v>235</v>
      </c>
    </row>
    <row r="5863" spans="1:7">
      <c r="A5863" s="72" t="s">
        <v>5376</v>
      </c>
      <c r="D5863" s="72" t="s">
        <v>6147</v>
      </c>
      <c r="E5863" s="72">
        <v>0</v>
      </c>
      <c r="F5863" s="72">
        <v>12</v>
      </c>
      <c r="G5863" s="72" t="s">
        <v>242</v>
      </c>
    </row>
    <row r="5864" spans="1:7">
      <c r="A5864" s="72" t="s">
        <v>5376</v>
      </c>
      <c r="D5864" s="72" t="s">
        <v>6148</v>
      </c>
      <c r="E5864" s="72" t="s">
        <v>235</v>
      </c>
      <c r="F5864" s="72" t="s">
        <v>235</v>
      </c>
    </row>
    <row r="5865" spans="1:7">
      <c r="A5865" s="72" t="s">
        <v>5376</v>
      </c>
      <c r="D5865" s="72" t="s">
        <v>6149</v>
      </c>
      <c r="E5865" s="72" t="s">
        <v>235</v>
      </c>
      <c r="F5865" s="72" t="s">
        <v>235</v>
      </c>
    </row>
    <row r="5866" spans="1:7">
      <c r="A5866" s="72" t="s">
        <v>5376</v>
      </c>
      <c r="D5866" s="72" t="s">
        <v>6150</v>
      </c>
      <c r="E5866" s="72" t="s">
        <v>235</v>
      </c>
      <c r="F5866" s="72" t="s">
        <v>235</v>
      </c>
    </row>
    <row r="5867" spans="1:7">
      <c r="A5867" s="72" t="s">
        <v>5376</v>
      </c>
      <c r="D5867" s="72" t="s">
        <v>6151</v>
      </c>
      <c r="E5867" s="72" t="s">
        <v>235</v>
      </c>
      <c r="F5867" s="72" t="s">
        <v>235</v>
      </c>
    </row>
    <row r="5868" spans="1:7">
      <c r="A5868" s="72" t="s">
        <v>5376</v>
      </c>
      <c r="D5868" s="72" t="s">
        <v>6152</v>
      </c>
      <c r="E5868" s="72" t="s">
        <v>235</v>
      </c>
      <c r="F5868" s="72" t="s">
        <v>235</v>
      </c>
    </row>
    <row r="5869" spans="1:7">
      <c r="A5869" s="72" t="s">
        <v>5376</v>
      </c>
      <c r="D5869" s="72" t="s">
        <v>6153</v>
      </c>
      <c r="E5869" s="72">
        <v>0</v>
      </c>
      <c r="F5869" s="72">
        <v>12</v>
      </c>
      <c r="G5869" s="72" t="s">
        <v>242</v>
      </c>
    </row>
    <row r="5870" spans="1:7">
      <c r="A5870" s="72" t="s">
        <v>5376</v>
      </c>
      <c r="D5870" s="72" t="s">
        <v>6154</v>
      </c>
      <c r="E5870" s="72" t="s">
        <v>235</v>
      </c>
      <c r="F5870" s="72" t="s">
        <v>235</v>
      </c>
    </row>
    <row r="5871" spans="1:7">
      <c r="A5871" s="72" t="s">
        <v>5376</v>
      </c>
      <c r="D5871" s="72" t="s">
        <v>6155</v>
      </c>
      <c r="E5871" s="72" t="s">
        <v>235</v>
      </c>
      <c r="F5871" s="72" t="s">
        <v>235</v>
      </c>
    </row>
    <row r="5872" spans="1:7">
      <c r="A5872" s="72" t="s">
        <v>5376</v>
      </c>
      <c r="D5872" s="72" t="s">
        <v>6156</v>
      </c>
      <c r="E5872" s="72" t="s">
        <v>235</v>
      </c>
      <c r="F5872" s="72" t="s">
        <v>235</v>
      </c>
    </row>
    <row r="5873" spans="1:7">
      <c r="A5873" s="72" t="s">
        <v>5376</v>
      </c>
      <c r="D5873" s="72" t="s">
        <v>6157</v>
      </c>
      <c r="E5873" s="72" t="s">
        <v>235</v>
      </c>
      <c r="F5873" s="72" t="s">
        <v>235</v>
      </c>
    </row>
    <row r="5874" spans="1:7">
      <c r="A5874" s="72" t="s">
        <v>5376</v>
      </c>
      <c r="D5874" s="72" t="s">
        <v>6158</v>
      </c>
      <c r="E5874" s="72" t="s">
        <v>235</v>
      </c>
      <c r="F5874" s="72" t="s">
        <v>235</v>
      </c>
    </row>
    <row r="5875" spans="1:7">
      <c r="A5875" s="72" t="s">
        <v>5376</v>
      </c>
      <c r="D5875" s="72" t="s">
        <v>6159</v>
      </c>
      <c r="E5875" s="72">
        <v>0</v>
      </c>
      <c r="F5875" s="72">
        <v>12</v>
      </c>
      <c r="G5875" s="72" t="s">
        <v>242</v>
      </c>
    </row>
    <row r="5876" spans="1:7">
      <c r="A5876" s="72" t="s">
        <v>5376</v>
      </c>
      <c r="D5876" s="72" t="s">
        <v>6160</v>
      </c>
      <c r="E5876" s="72" t="s">
        <v>235</v>
      </c>
      <c r="F5876" s="72" t="s">
        <v>235</v>
      </c>
    </row>
    <row r="5877" spans="1:7">
      <c r="A5877" s="72" t="s">
        <v>5376</v>
      </c>
      <c r="D5877" s="72" t="s">
        <v>6161</v>
      </c>
      <c r="E5877" s="72" t="s">
        <v>235</v>
      </c>
      <c r="F5877" s="72" t="s">
        <v>235</v>
      </c>
    </row>
    <row r="5878" spans="1:7">
      <c r="A5878" s="72" t="s">
        <v>5376</v>
      </c>
      <c r="D5878" s="72" t="s">
        <v>6162</v>
      </c>
      <c r="E5878" s="72" t="s">
        <v>235</v>
      </c>
      <c r="F5878" s="72" t="s">
        <v>235</v>
      </c>
    </row>
    <row r="5879" spans="1:7">
      <c r="A5879" s="72" t="s">
        <v>5376</v>
      </c>
      <c r="D5879" s="72" t="s">
        <v>6163</v>
      </c>
      <c r="E5879" s="72" t="s">
        <v>235</v>
      </c>
      <c r="F5879" s="72" t="s">
        <v>235</v>
      </c>
    </row>
    <row r="5880" spans="1:7">
      <c r="A5880" s="72" t="s">
        <v>5376</v>
      </c>
      <c r="D5880" s="72" t="s">
        <v>6164</v>
      </c>
      <c r="E5880" s="72" t="s">
        <v>235</v>
      </c>
      <c r="F5880" s="72" t="s">
        <v>235</v>
      </c>
    </row>
    <row r="5881" spans="1:7">
      <c r="A5881" s="72" t="s">
        <v>5376</v>
      </c>
      <c r="D5881" s="72" t="s">
        <v>6165</v>
      </c>
      <c r="E5881" s="72">
        <v>0</v>
      </c>
      <c r="F5881" s="72">
        <v>12</v>
      </c>
      <c r="G5881" s="72" t="s">
        <v>242</v>
      </c>
    </row>
    <row r="5882" spans="1:7">
      <c r="A5882" s="72" t="s">
        <v>5376</v>
      </c>
      <c r="D5882" s="72" t="s">
        <v>6166</v>
      </c>
      <c r="E5882" s="72" t="s">
        <v>235</v>
      </c>
      <c r="F5882" s="72" t="s">
        <v>235</v>
      </c>
    </row>
    <row r="5883" spans="1:7">
      <c r="A5883" s="72" t="s">
        <v>5376</v>
      </c>
      <c r="D5883" s="72" t="s">
        <v>6167</v>
      </c>
      <c r="E5883" s="72" t="s">
        <v>235</v>
      </c>
      <c r="F5883" s="72" t="s">
        <v>235</v>
      </c>
    </row>
    <row r="5884" spans="1:7">
      <c r="A5884" s="72" t="s">
        <v>5376</v>
      </c>
      <c r="D5884" s="72" t="s">
        <v>6168</v>
      </c>
      <c r="E5884" s="72" t="s">
        <v>235</v>
      </c>
      <c r="F5884" s="72" t="s">
        <v>235</v>
      </c>
    </row>
    <row r="5885" spans="1:7">
      <c r="A5885" s="72" t="s">
        <v>5376</v>
      </c>
      <c r="D5885" s="72" t="s">
        <v>6169</v>
      </c>
      <c r="E5885" s="72" t="s">
        <v>235</v>
      </c>
      <c r="F5885" s="72" t="s">
        <v>235</v>
      </c>
    </row>
    <row r="5886" spans="1:7">
      <c r="A5886" s="72" t="s">
        <v>5376</v>
      </c>
      <c r="D5886" s="72" t="s">
        <v>6170</v>
      </c>
      <c r="E5886" s="72" t="s">
        <v>235</v>
      </c>
      <c r="F5886" s="72" t="s">
        <v>235</v>
      </c>
    </row>
    <row r="5887" spans="1:7">
      <c r="A5887" s="72" t="s">
        <v>5376</v>
      </c>
      <c r="D5887" s="72" t="s">
        <v>6171</v>
      </c>
      <c r="E5887" s="72">
        <v>0</v>
      </c>
      <c r="F5887" s="72">
        <v>12</v>
      </c>
      <c r="G5887" s="72" t="s">
        <v>242</v>
      </c>
    </row>
    <row r="5888" spans="1:7">
      <c r="A5888" s="72" t="s">
        <v>5376</v>
      </c>
      <c r="D5888" s="72" t="s">
        <v>6172</v>
      </c>
      <c r="E5888" s="72" t="s">
        <v>235</v>
      </c>
      <c r="F5888" s="72" t="s">
        <v>235</v>
      </c>
    </row>
    <row r="5889" spans="1:7">
      <c r="A5889" s="72" t="s">
        <v>5376</v>
      </c>
      <c r="D5889" s="72" t="s">
        <v>6173</v>
      </c>
      <c r="E5889" s="72" t="s">
        <v>235</v>
      </c>
      <c r="F5889" s="72" t="s">
        <v>235</v>
      </c>
    </row>
    <row r="5890" spans="1:7">
      <c r="A5890" s="72" t="s">
        <v>5376</v>
      </c>
      <c r="D5890" s="72" t="s">
        <v>6174</v>
      </c>
      <c r="E5890" s="72" t="s">
        <v>235</v>
      </c>
      <c r="F5890" s="72" t="s">
        <v>235</v>
      </c>
    </row>
    <row r="5891" spans="1:7">
      <c r="A5891" s="72" t="s">
        <v>5376</v>
      </c>
      <c r="D5891" s="72" t="s">
        <v>6175</v>
      </c>
      <c r="E5891" s="72" t="s">
        <v>235</v>
      </c>
      <c r="F5891" s="72" t="s">
        <v>235</v>
      </c>
    </row>
    <row r="5892" spans="1:7">
      <c r="A5892" s="72" t="s">
        <v>5376</v>
      </c>
      <c r="D5892" s="72" t="s">
        <v>6176</v>
      </c>
      <c r="E5892" s="72" t="s">
        <v>235</v>
      </c>
      <c r="F5892" s="72" t="s">
        <v>235</v>
      </c>
    </row>
    <row r="5893" spans="1:7">
      <c r="A5893" s="72" t="s">
        <v>5376</v>
      </c>
      <c r="D5893" s="72" t="s">
        <v>6177</v>
      </c>
      <c r="E5893" s="72">
        <v>0</v>
      </c>
      <c r="F5893" s="72">
        <v>12</v>
      </c>
      <c r="G5893" s="72" t="s">
        <v>242</v>
      </c>
    </row>
    <row r="5894" spans="1:7">
      <c r="A5894" s="72" t="s">
        <v>5376</v>
      </c>
      <c r="D5894" s="72" t="s">
        <v>6178</v>
      </c>
      <c r="E5894" s="72" t="s">
        <v>235</v>
      </c>
      <c r="F5894" s="72" t="s">
        <v>235</v>
      </c>
    </row>
    <row r="5895" spans="1:7">
      <c r="A5895" s="72" t="s">
        <v>5376</v>
      </c>
      <c r="D5895" s="72" t="s">
        <v>6179</v>
      </c>
      <c r="E5895" s="72" t="s">
        <v>235</v>
      </c>
      <c r="F5895" s="72" t="s">
        <v>235</v>
      </c>
    </row>
    <row r="5896" spans="1:7">
      <c r="A5896" s="72" t="s">
        <v>5376</v>
      </c>
      <c r="D5896" s="72" t="s">
        <v>6180</v>
      </c>
      <c r="E5896" s="72" t="s">
        <v>235</v>
      </c>
      <c r="F5896" s="72" t="s">
        <v>235</v>
      </c>
    </row>
    <row r="5897" spans="1:7">
      <c r="A5897" s="72" t="s">
        <v>5376</v>
      </c>
      <c r="D5897" s="72" t="s">
        <v>6181</v>
      </c>
      <c r="E5897" s="72" t="s">
        <v>235</v>
      </c>
      <c r="F5897" s="72" t="s">
        <v>235</v>
      </c>
    </row>
    <row r="5898" spans="1:7">
      <c r="A5898" s="72" t="s">
        <v>5376</v>
      </c>
      <c r="D5898" s="72" t="s">
        <v>6182</v>
      </c>
      <c r="E5898" s="72" t="s">
        <v>235</v>
      </c>
      <c r="F5898" s="72" t="s">
        <v>235</v>
      </c>
    </row>
    <row r="5899" spans="1:7">
      <c r="A5899" s="72" t="s">
        <v>5376</v>
      </c>
      <c r="D5899" s="72" t="s">
        <v>6183</v>
      </c>
      <c r="E5899" s="72">
        <v>0</v>
      </c>
      <c r="F5899" s="72">
        <v>12</v>
      </c>
      <c r="G5899" s="72" t="s">
        <v>242</v>
      </c>
    </row>
    <row r="5900" spans="1:7">
      <c r="A5900" s="72" t="s">
        <v>5376</v>
      </c>
      <c r="D5900" s="72" t="s">
        <v>6184</v>
      </c>
      <c r="E5900" s="72" t="s">
        <v>235</v>
      </c>
      <c r="F5900" s="72" t="s">
        <v>235</v>
      </c>
    </row>
    <row r="5901" spans="1:7">
      <c r="A5901" s="72" t="s">
        <v>5376</v>
      </c>
      <c r="D5901" s="72" t="s">
        <v>6185</v>
      </c>
      <c r="E5901" s="72" t="s">
        <v>235</v>
      </c>
      <c r="F5901" s="72" t="s">
        <v>235</v>
      </c>
    </row>
    <row r="5902" spans="1:7">
      <c r="A5902" s="72" t="s">
        <v>5376</v>
      </c>
      <c r="D5902" s="72" t="s">
        <v>6186</v>
      </c>
      <c r="E5902" s="72" t="s">
        <v>235</v>
      </c>
      <c r="F5902" s="72" t="s">
        <v>235</v>
      </c>
    </row>
    <row r="5903" spans="1:7">
      <c r="A5903" s="72" t="s">
        <v>5376</v>
      </c>
      <c r="D5903" s="72" t="s">
        <v>6187</v>
      </c>
      <c r="E5903" s="72" t="s">
        <v>235</v>
      </c>
      <c r="F5903" s="72" t="s">
        <v>235</v>
      </c>
    </row>
    <row r="5904" spans="1:7">
      <c r="A5904" s="72" t="s">
        <v>5376</v>
      </c>
      <c r="D5904" s="72" t="s">
        <v>6188</v>
      </c>
      <c r="E5904" s="72" t="s">
        <v>235</v>
      </c>
      <c r="F5904" s="72" t="s">
        <v>235</v>
      </c>
    </row>
    <row r="5905" spans="1:7">
      <c r="A5905" s="72" t="s">
        <v>5376</v>
      </c>
      <c r="D5905" s="72" t="s">
        <v>6189</v>
      </c>
      <c r="E5905" s="72">
        <v>0</v>
      </c>
      <c r="F5905" s="72">
        <v>12</v>
      </c>
      <c r="G5905" s="72" t="s">
        <v>242</v>
      </c>
    </row>
    <row r="5906" spans="1:7">
      <c r="A5906" s="72" t="s">
        <v>5376</v>
      </c>
      <c r="D5906" s="72" t="s">
        <v>6190</v>
      </c>
      <c r="E5906" s="72" t="s">
        <v>235</v>
      </c>
      <c r="F5906" s="72" t="s">
        <v>235</v>
      </c>
    </row>
    <row r="5907" spans="1:7">
      <c r="A5907" s="72" t="s">
        <v>5376</v>
      </c>
      <c r="D5907" s="72" t="s">
        <v>6191</v>
      </c>
      <c r="E5907" s="72" t="s">
        <v>235</v>
      </c>
      <c r="F5907" s="72" t="s">
        <v>235</v>
      </c>
    </row>
    <row r="5908" spans="1:7">
      <c r="A5908" s="72" t="s">
        <v>5376</v>
      </c>
      <c r="D5908" s="72" t="s">
        <v>6192</v>
      </c>
      <c r="E5908" s="72" t="s">
        <v>235</v>
      </c>
      <c r="F5908" s="72" t="s">
        <v>235</v>
      </c>
    </row>
    <row r="5909" spans="1:7">
      <c r="A5909" s="72" t="s">
        <v>5376</v>
      </c>
      <c r="D5909" s="72" t="s">
        <v>6193</v>
      </c>
      <c r="E5909" s="72" t="s">
        <v>235</v>
      </c>
      <c r="F5909" s="72" t="s">
        <v>235</v>
      </c>
    </row>
    <row r="5910" spans="1:7">
      <c r="A5910" s="72" t="s">
        <v>5376</v>
      </c>
      <c r="D5910" s="72" t="s">
        <v>6194</v>
      </c>
      <c r="E5910" s="72" t="s">
        <v>235</v>
      </c>
      <c r="F5910" s="72" t="s">
        <v>235</v>
      </c>
    </row>
    <row r="5911" spans="1:7">
      <c r="A5911" s="72" t="s">
        <v>5376</v>
      </c>
      <c r="D5911" s="72" t="s">
        <v>6195</v>
      </c>
      <c r="E5911" s="72">
        <v>0</v>
      </c>
      <c r="F5911" s="72">
        <v>12</v>
      </c>
      <c r="G5911" s="72" t="s">
        <v>242</v>
      </c>
    </row>
    <row r="5912" spans="1:7">
      <c r="A5912" s="72" t="s">
        <v>5376</v>
      </c>
      <c r="D5912" s="72" t="s">
        <v>6196</v>
      </c>
      <c r="E5912" s="72" t="s">
        <v>235</v>
      </c>
      <c r="F5912" s="72" t="s">
        <v>235</v>
      </c>
    </row>
    <row r="5913" spans="1:7">
      <c r="A5913" s="72" t="s">
        <v>5376</v>
      </c>
      <c r="D5913" s="72" t="s">
        <v>6197</v>
      </c>
      <c r="E5913" s="72" t="s">
        <v>235</v>
      </c>
      <c r="F5913" s="72" t="s">
        <v>235</v>
      </c>
    </row>
    <row r="5914" spans="1:7">
      <c r="A5914" s="72" t="s">
        <v>5376</v>
      </c>
      <c r="D5914" s="72" t="s">
        <v>6198</v>
      </c>
      <c r="E5914" s="72" t="s">
        <v>235</v>
      </c>
      <c r="F5914" s="72" t="s">
        <v>235</v>
      </c>
    </row>
    <row r="5915" spans="1:7">
      <c r="A5915" s="72" t="s">
        <v>5376</v>
      </c>
      <c r="D5915" s="72" t="s">
        <v>6199</v>
      </c>
      <c r="E5915" s="72" t="s">
        <v>235</v>
      </c>
      <c r="F5915" s="72" t="s">
        <v>235</v>
      </c>
    </row>
    <row r="5916" spans="1:7">
      <c r="A5916" s="72" t="s">
        <v>5376</v>
      </c>
      <c r="D5916" s="72" t="s">
        <v>6200</v>
      </c>
      <c r="E5916" s="72" t="s">
        <v>235</v>
      </c>
      <c r="F5916" s="72" t="s">
        <v>235</v>
      </c>
    </row>
    <row r="5917" spans="1:7">
      <c r="A5917" s="72" t="s">
        <v>5376</v>
      </c>
      <c r="D5917" s="72" t="s">
        <v>6201</v>
      </c>
      <c r="E5917" s="72">
        <v>0</v>
      </c>
      <c r="F5917" s="72">
        <v>12</v>
      </c>
      <c r="G5917" s="72" t="s">
        <v>242</v>
      </c>
    </row>
    <row r="5918" spans="1:7">
      <c r="A5918" s="72" t="s">
        <v>5376</v>
      </c>
      <c r="D5918" s="72" t="s">
        <v>6202</v>
      </c>
      <c r="E5918" s="72" t="s">
        <v>235</v>
      </c>
      <c r="F5918" s="72" t="s">
        <v>235</v>
      </c>
    </row>
    <row r="5919" spans="1:7">
      <c r="A5919" s="72" t="s">
        <v>5376</v>
      </c>
      <c r="D5919" s="72" t="s">
        <v>6203</v>
      </c>
      <c r="E5919" s="72" t="s">
        <v>235</v>
      </c>
      <c r="F5919" s="72" t="s">
        <v>235</v>
      </c>
    </row>
    <row r="5920" spans="1:7">
      <c r="A5920" s="72" t="s">
        <v>5376</v>
      </c>
      <c r="D5920" s="72" t="s">
        <v>6204</v>
      </c>
      <c r="E5920" s="72" t="s">
        <v>235</v>
      </c>
      <c r="F5920" s="72" t="s">
        <v>235</v>
      </c>
    </row>
    <row r="5921" spans="1:7">
      <c r="A5921" s="72" t="s">
        <v>5376</v>
      </c>
      <c r="D5921" s="72" t="s">
        <v>6205</v>
      </c>
      <c r="E5921" s="72" t="s">
        <v>235</v>
      </c>
      <c r="F5921" s="72" t="s">
        <v>235</v>
      </c>
    </row>
    <row r="5922" spans="1:7">
      <c r="A5922" s="72" t="s">
        <v>5376</v>
      </c>
      <c r="D5922" s="72" t="s">
        <v>6206</v>
      </c>
      <c r="E5922" s="72" t="s">
        <v>235</v>
      </c>
      <c r="F5922" s="72" t="s">
        <v>235</v>
      </c>
    </row>
    <row r="5923" spans="1:7">
      <c r="A5923" s="72" t="s">
        <v>5376</v>
      </c>
      <c r="D5923" s="72" t="s">
        <v>6207</v>
      </c>
      <c r="E5923" s="72">
        <v>0</v>
      </c>
      <c r="F5923" s="72">
        <v>12</v>
      </c>
      <c r="G5923" s="72" t="s">
        <v>242</v>
      </c>
    </row>
    <row r="5924" spans="1:7">
      <c r="A5924" s="72" t="s">
        <v>5376</v>
      </c>
      <c r="D5924" s="72" t="s">
        <v>6208</v>
      </c>
      <c r="E5924" s="72" t="s">
        <v>235</v>
      </c>
      <c r="F5924" s="72" t="s">
        <v>235</v>
      </c>
    </row>
    <row r="5925" spans="1:7">
      <c r="A5925" s="72" t="s">
        <v>5376</v>
      </c>
      <c r="D5925" s="72" t="s">
        <v>6209</v>
      </c>
      <c r="E5925" s="72" t="s">
        <v>235</v>
      </c>
      <c r="F5925" s="72" t="s">
        <v>235</v>
      </c>
    </row>
    <row r="5926" spans="1:7">
      <c r="A5926" s="72" t="s">
        <v>5376</v>
      </c>
      <c r="D5926" s="72" t="s">
        <v>6210</v>
      </c>
      <c r="E5926" s="72" t="s">
        <v>235</v>
      </c>
      <c r="F5926" s="72" t="s">
        <v>235</v>
      </c>
    </row>
    <row r="5927" spans="1:7">
      <c r="A5927" s="72" t="s">
        <v>5376</v>
      </c>
      <c r="D5927" s="72" t="s">
        <v>6211</v>
      </c>
      <c r="E5927" s="72" t="s">
        <v>235</v>
      </c>
      <c r="F5927" s="72" t="s">
        <v>235</v>
      </c>
    </row>
    <row r="5928" spans="1:7">
      <c r="A5928" s="72" t="s">
        <v>5376</v>
      </c>
      <c r="D5928" s="72" t="s">
        <v>6212</v>
      </c>
      <c r="E5928" s="72" t="s">
        <v>235</v>
      </c>
      <c r="F5928" s="72" t="s">
        <v>235</v>
      </c>
    </row>
    <row r="5929" spans="1:7">
      <c r="A5929" s="72" t="s">
        <v>5376</v>
      </c>
      <c r="D5929" s="72" t="s">
        <v>6213</v>
      </c>
      <c r="E5929" s="72">
        <v>0</v>
      </c>
      <c r="F5929" s="72">
        <v>12</v>
      </c>
      <c r="G5929" s="72" t="s">
        <v>242</v>
      </c>
    </row>
    <row r="5930" spans="1:7">
      <c r="A5930" s="72" t="s">
        <v>5376</v>
      </c>
      <c r="D5930" s="72" t="s">
        <v>6214</v>
      </c>
      <c r="E5930" s="72" t="s">
        <v>235</v>
      </c>
      <c r="F5930" s="72" t="s">
        <v>235</v>
      </c>
    </row>
    <row r="5931" spans="1:7">
      <c r="A5931" s="72" t="s">
        <v>5376</v>
      </c>
      <c r="D5931" s="72" t="s">
        <v>6215</v>
      </c>
      <c r="E5931" s="72" t="s">
        <v>235</v>
      </c>
      <c r="F5931" s="72" t="s">
        <v>235</v>
      </c>
    </row>
    <row r="5932" spans="1:7">
      <c r="A5932" s="72" t="s">
        <v>5376</v>
      </c>
      <c r="D5932" s="72" t="s">
        <v>6216</v>
      </c>
      <c r="E5932" s="72" t="s">
        <v>235</v>
      </c>
      <c r="F5932" s="72" t="s">
        <v>235</v>
      </c>
    </row>
    <row r="5933" spans="1:7">
      <c r="A5933" s="72" t="s">
        <v>5376</v>
      </c>
      <c r="D5933" s="72" t="s">
        <v>6217</v>
      </c>
      <c r="E5933" s="72" t="s">
        <v>235</v>
      </c>
      <c r="F5933" s="72" t="s">
        <v>235</v>
      </c>
    </row>
    <row r="5934" spans="1:7">
      <c r="A5934" s="72" t="s">
        <v>6218</v>
      </c>
      <c r="D5934" s="72" t="s">
        <v>6219</v>
      </c>
      <c r="E5934" s="72">
        <v>256</v>
      </c>
      <c r="F5934" s="72">
        <v>256</v>
      </c>
      <c r="G5934" s="72" t="s">
        <v>252</v>
      </c>
    </row>
    <row r="5935" spans="1:7">
      <c r="A5935" s="72" t="s">
        <v>6218</v>
      </c>
      <c r="D5935" s="72" t="s">
        <v>6220</v>
      </c>
      <c r="E5935" s="72" t="s">
        <v>235</v>
      </c>
      <c r="F5935" s="72" t="s">
        <v>235</v>
      </c>
    </row>
    <row r="5936" spans="1:7">
      <c r="A5936" s="72" t="s">
        <v>6218</v>
      </c>
      <c r="D5936" s="72" t="s">
        <v>6221</v>
      </c>
      <c r="E5936" s="72" t="s">
        <v>235</v>
      </c>
      <c r="F5936" s="72" t="s">
        <v>235</v>
      </c>
    </row>
    <row r="5937" spans="1:7">
      <c r="A5937" s="72" t="s">
        <v>6218</v>
      </c>
      <c r="D5937" s="72" t="s">
        <v>6222</v>
      </c>
      <c r="E5937" s="72" t="s">
        <v>235</v>
      </c>
      <c r="F5937" s="72" t="s">
        <v>235</v>
      </c>
    </row>
    <row r="5938" spans="1:7">
      <c r="A5938" s="72" t="s">
        <v>6218</v>
      </c>
      <c r="D5938" s="72" t="s">
        <v>6223</v>
      </c>
      <c r="E5938" s="72" t="s">
        <v>235</v>
      </c>
      <c r="F5938" s="72" t="s">
        <v>235</v>
      </c>
    </row>
    <row r="5939" spans="1:7">
      <c r="A5939" s="72" t="s">
        <v>6218</v>
      </c>
      <c r="D5939" s="72" t="s">
        <v>6224</v>
      </c>
      <c r="E5939" s="72" t="s">
        <v>235</v>
      </c>
      <c r="F5939" s="72" t="s">
        <v>235</v>
      </c>
    </row>
    <row r="5940" spans="1:7">
      <c r="A5940" s="72" t="s">
        <v>6218</v>
      </c>
      <c r="D5940" s="72" t="s">
        <v>6225</v>
      </c>
      <c r="E5940" s="72" t="s">
        <v>235</v>
      </c>
      <c r="F5940" s="72" t="s">
        <v>235</v>
      </c>
    </row>
    <row r="5941" spans="1:7">
      <c r="A5941" s="72" t="s">
        <v>6218</v>
      </c>
      <c r="D5941" s="72" t="s">
        <v>6226</v>
      </c>
      <c r="E5941" s="72" t="s">
        <v>235</v>
      </c>
      <c r="F5941" s="72" t="s">
        <v>235</v>
      </c>
    </row>
    <row r="5942" spans="1:7">
      <c r="A5942" s="72" t="s">
        <v>6218</v>
      </c>
      <c r="D5942" s="72" t="s">
        <v>6227</v>
      </c>
      <c r="E5942" s="72" t="s">
        <v>235</v>
      </c>
      <c r="F5942" s="72" t="s">
        <v>235</v>
      </c>
    </row>
    <row r="5943" spans="1:7">
      <c r="A5943" s="72" t="s">
        <v>6218</v>
      </c>
      <c r="D5943" s="72" t="s">
        <v>6228</v>
      </c>
      <c r="E5943" s="72" t="s">
        <v>235</v>
      </c>
      <c r="F5943" s="72" t="s">
        <v>235</v>
      </c>
    </row>
    <row r="5944" spans="1:7">
      <c r="A5944" s="72" t="s">
        <v>6218</v>
      </c>
      <c r="D5944" s="72" t="s">
        <v>6229</v>
      </c>
      <c r="E5944" s="72" t="s">
        <v>235</v>
      </c>
      <c r="F5944" s="72" t="s">
        <v>235</v>
      </c>
    </row>
    <row r="5945" spans="1:7">
      <c r="A5945" s="72" t="s">
        <v>6218</v>
      </c>
      <c r="D5945" s="72" t="s">
        <v>6230</v>
      </c>
      <c r="E5945" s="72" t="s">
        <v>235</v>
      </c>
      <c r="F5945" s="72" t="s">
        <v>235</v>
      </c>
    </row>
    <row r="5946" spans="1:7">
      <c r="A5946" s="72" t="s">
        <v>6218</v>
      </c>
      <c r="D5946" s="72" t="s">
        <v>6231</v>
      </c>
      <c r="E5946" s="72" t="s">
        <v>235</v>
      </c>
      <c r="F5946" s="72" t="s">
        <v>235</v>
      </c>
    </row>
    <row r="5947" spans="1:7">
      <c r="A5947" s="72" t="s">
        <v>6218</v>
      </c>
      <c r="D5947" s="72" t="s">
        <v>6232</v>
      </c>
      <c r="E5947" s="72" t="s">
        <v>235</v>
      </c>
      <c r="F5947" s="72" t="s">
        <v>235</v>
      </c>
    </row>
    <row r="5948" spans="1:7">
      <c r="A5948" s="72" t="s">
        <v>6218</v>
      </c>
      <c r="D5948" s="72" t="s">
        <v>6233</v>
      </c>
      <c r="E5948" s="72" t="s">
        <v>235</v>
      </c>
      <c r="F5948" s="72" t="s">
        <v>235</v>
      </c>
    </row>
    <row r="5949" spans="1:7">
      <c r="A5949" s="72" t="s">
        <v>6218</v>
      </c>
      <c r="D5949" s="72" t="s">
        <v>6234</v>
      </c>
      <c r="E5949" s="72" t="s">
        <v>235</v>
      </c>
      <c r="F5949" s="72" t="s">
        <v>235</v>
      </c>
    </row>
    <row r="5950" spans="1:7">
      <c r="A5950" s="72" t="s">
        <v>6218</v>
      </c>
      <c r="D5950" s="72" t="s">
        <v>6235</v>
      </c>
      <c r="E5950" s="72" t="s">
        <v>235</v>
      </c>
      <c r="F5950" s="72" t="s">
        <v>235</v>
      </c>
    </row>
    <row r="5951" spans="1:7">
      <c r="A5951" s="72" t="s">
        <v>6236</v>
      </c>
      <c r="D5951" s="72" t="s">
        <v>6237</v>
      </c>
      <c r="E5951" s="72">
        <v>256</v>
      </c>
      <c r="F5951" s="72">
        <v>256</v>
      </c>
      <c r="G5951" s="72" t="s">
        <v>252</v>
      </c>
    </row>
    <row r="5952" spans="1:7">
      <c r="A5952" s="72" t="s">
        <v>6236</v>
      </c>
      <c r="D5952" s="72" t="s">
        <v>6238</v>
      </c>
      <c r="E5952" s="72" t="s">
        <v>235</v>
      </c>
      <c r="F5952" s="72" t="s">
        <v>235</v>
      </c>
    </row>
    <row r="5953" spans="1:7">
      <c r="A5953" s="72" t="s">
        <v>6236</v>
      </c>
      <c r="D5953" s="72" t="s">
        <v>6239</v>
      </c>
      <c r="E5953" s="72" t="s">
        <v>235</v>
      </c>
      <c r="F5953" s="72" t="s">
        <v>235</v>
      </c>
    </row>
    <row r="5954" spans="1:7">
      <c r="A5954" s="72" t="s">
        <v>6236</v>
      </c>
      <c r="D5954" s="72" t="s">
        <v>6240</v>
      </c>
      <c r="E5954" s="72" t="s">
        <v>235</v>
      </c>
      <c r="F5954" s="72" t="s">
        <v>235</v>
      </c>
    </row>
    <row r="5955" spans="1:7">
      <c r="A5955" s="72" t="s">
        <v>6236</v>
      </c>
      <c r="D5955" s="72" t="s">
        <v>6241</v>
      </c>
      <c r="E5955" s="72" t="s">
        <v>235</v>
      </c>
      <c r="F5955" s="72" t="s">
        <v>235</v>
      </c>
    </row>
    <row r="5956" spans="1:7">
      <c r="A5956" s="72" t="s">
        <v>6236</v>
      </c>
      <c r="D5956" s="72" t="s">
        <v>6242</v>
      </c>
      <c r="E5956" s="72" t="s">
        <v>235</v>
      </c>
      <c r="F5956" s="72" t="s">
        <v>235</v>
      </c>
    </row>
    <row r="5957" spans="1:7">
      <c r="A5957" s="72" t="s">
        <v>6236</v>
      </c>
      <c r="D5957" s="72" t="s">
        <v>6243</v>
      </c>
      <c r="E5957" s="72">
        <v>6241000</v>
      </c>
      <c r="F5957" s="72">
        <v>6573000</v>
      </c>
      <c r="G5957" s="72" t="s">
        <v>243</v>
      </c>
    </row>
    <row r="5958" spans="1:7">
      <c r="A5958" s="72" t="s">
        <v>6236</v>
      </c>
      <c r="D5958" s="72" t="s">
        <v>6244</v>
      </c>
      <c r="E5958" s="72" t="s">
        <v>235</v>
      </c>
      <c r="F5958" s="72" t="s">
        <v>235</v>
      </c>
    </row>
    <row r="5959" spans="1:7">
      <c r="A5959" s="72" t="s">
        <v>6236</v>
      </c>
      <c r="D5959" s="72" t="s">
        <v>6245</v>
      </c>
      <c r="E5959" s="72">
        <v>6059000</v>
      </c>
      <c r="F5959" s="72">
        <v>6335000</v>
      </c>
      <c r="G5959" s="72" t="s">
        <v>243</v>
      </c>
    </row>
    <row r="5960" spans="1:7">
      <c r="A5960" s="72" t="s">
        <v>6236</v>
      </c>
      <c r="D5960" s="72" t="s">
        <v>6246</v>
      </c>
      <c r="E5960" s="72" t="s">
        <v>235</v>
      </c>
      <c r="F5960" s="72" t="s">
        <v>235</v>
      </c>
    </row>
    <row r="5961" spans="1:7">
      <c r="A5961" s="72" t="s">
        <v>6236</v>
      </c>
      <c r="D5961" s="72" t="s">
        <v>6247</v>
      </c>
      <c r="E5961" s="72" t="s">
        <v>235</v>
      </c>
      <c r="F5961" s="72" t="s">
        <v>235</v>
      </c>
    </row>
    <row r="5962" spans="1:7">
      <c r="A5962" s="72" t="s">
        <v>6236</v>
      </c>
      <c r="D5962" s="72" t="s">
        <v>6248</v>
      </c>
      <c r="E5962" s="72" t="s">
        <v>235</v>
      </c>
      <c r="F5962" s="72" t="s">
        <v>235</v>
      </c>
    </row>
    <row r="5963" spans="1:7">
      <c r="A5963" s="72" t="s">
        <v>6236</v>
      </c>
      <c r="D5963" s="72" t="s">
        <v>6249</v>
      </c>
      <c r="E5963" s="72">
        <v>4083000</v>
      </c>
      <c r="F5963" s="72">
        <v>4316000</v>
      </c>
      <c r="G5963" s="72" t="s">
        <v>243</v>
      </c>
    </row>
    <row r="5964" spans="1:7">
      <c r="A5964" s="72" t="s">
        <v>6236</v>
      </c>
      <c r="D5964" s="72" t="s">
        <v>6250</v>
      </c>
      <c r="E5964" s="72" t="s">
        <v>235</v>
      </c>
      <c r="F5964" s="72" t="s">
        <v>235</v>
      </c>
    </row>
    <row r="5965" spans="1:7">
      <c r="A5965" s="72" t="s">
        <v>6236</v>
      </c>
      <c r="D5965" s="72" t="s">
        <v>6251</v>
      </c>
      <c r="E5965" s="72">
        <v>4013000</v>
      </c>
      <c r="F5965" s="72">
        <v>4295000</v>
      </c>
      <c r="G5965" s="72" t="s">
        <v>243</v>
      </c>
    </row>
    <row r="5966" spans="1:7">
      <c r="A5966" s="72" t="s">
        <v>6236</v>
      </c>
      <c r="D5966" s="72" t="s">
        <v>6252</v>
      </c>
      <c r="E5966" s="72" t="s">
        <v>235</v>
      </c>
      <c r="F5966" s="72" t="s">
        <v>235</v>
      </c>
    </row>
    <row r="5967" spans="1:7">
      <c r="A5967" s="72" t="s">
        <v>6236</v>
      </c>
      <c r="D5967" s="72" t="s">
        <v>6253</v>
      </c>
      <c r="E5967" s="72" t="s">
        <v>235</v>
      </c>
      <c r="F5967" s="72" t="s">
        <v>235</v>
      </c>
    </row>
    <row r="5968" spans="1:7">
      <c r="A5968" s="72" t="s">
        <v>6254</v>
      </c>
      <c r="D5968" s="72" t="s">
        <v>6255</v>
      </c>
      <c r="E5968" s="72">
        <v>256</v>
      </c>
      <c r="F5968" s="72">
        <v>256</v>
      </c>
      <c r="G5968" s="72" t="s">
        <v>252</v>
      </c>
    </row>
    <row r="5969" spans="1:7">
      <c r="A5969" s="72" t="s">
        <v>6254</v>
      </c>
      <c r="D5969" s="72" t="s">
        <v>6256</v>
      </c>
      <c r="E5969" s="72">
        <v>180</v>
      </c>
      <c r="F5969" s="72">
        <v>420</v>
      </c>
      <c r="G5969" s="72" t="s">
        <v>298</v>
      </c>
    </row>
    <row r="5970" spans="1:7">
      <c r="A5970" s="72" t="s">
        <v>6254</v>
      </c>
      <c r="D5970" s="72" t="s">
        <v>6257</v>
      </c>
      <c r="E5970" s="72">
        <v>0.1</v>
      </c>
      <c r="F5970" s="72">
        <v>16</v>
      </c>
      <c r="G5970" s="72" t="s">
        <v>6258</v>
      </c>
    </row>
    <row r="5971" spans="1:7">
      <c r="A5971" s="72" t="s">
        <v>6254</v>
      </c>
      <c r="D5971" s="72" t="s">
        <v>6259</v>
      </c>
      <c r="E5971" s="72">
        <v>40</v>
      </c>
      <c r="F5971" s="72">
        <v>120</v>
      </c>
      <c r="G5971" s="72" t="s">
        <v>6258</v>
      </c>
    </row>
    <row r="5972" spans="1:7">
      <c r="A5972" s="72" t="s">
        <v>6254</v>
      </c>
      <c r="D5972" s="72" t="s">
        <v>6260</v>
      </c>
      <c r="E5972" s="72" t="s">
        <v>235</v>
      </c>
      <c r="F5972" s="72" t="s">
        <v>235</v>
      </c>
    </row>
    <row r="5973" spans="1:7">
      <c r="A5973" s="72" t="s">
        <v>6254</v>
      </c>
      <c r="D5973" s="72" t="s">
        <v>6261</v>
      </c>
      <c r="E5973" s="72" t="s">
        <v>235</v>
      </c>
      <c r="F5973" s="72" t="s">
        <v>235</v>
      </c>
    </row>
    <row r="5974" spans="1:7">
      <c r="A5974" s="72" t="s">
        <v>6254</v>
      </c>
      <c r="D5974" s="72" t="s">
        <v>6262</v>
      </c>
      <c r="E5974" s="72" t="s">
        <v>235</v>
      </c>
      <c r="F5974" s="72" t="s">
        <v>235</v>
      </c>
      <c r="G5974" s="72" t="s">
        <v>298</v>
      </c>
    </row>
    <row r="5975" spans="1:7">
      <c r="A5975" s="72" t="s">
        <v>6254</v>
      </c>
      <c r="D5975" s="72" t="s">
        <v>6263</v>
      </c>
      <c r="E5975" s="72" t="s">
        <v>235</v>
      </c>
      <c r="F5975" s="72" t="s">
        <v>235</v>
      </c>
      <c r="G5975" s="72" t="s">
        <v>298</v>
      </c>
    </row>
    <row r="5976" spans="1:7">
      <c r="A5976" s="72" t="s">
        <v>6254</v>
      </c>
      <c r="D5976" s="72" t="s">
        <v>6264</v>
      </c>
      <c r="E5976" s="72" t="s">
        <v>235</v>
      </c>
      <c r="F5976" s="72" t="s">
        <v>235</v>
      </c>
      <c r="G5976" s="72" t="s">
        <v>6258</v>
      </c>
    </row>
    <row r="5977" spans="1:7">
      <c r="A5977" s="72" t="s">
        <v>6254</v>
      </c>
      <c r="D5977" s="72" t="s">
        <v>6265</v>
      </c>
      <c r="E5977" s="72" t="s">
        <v>235</v>
      </c>
      <c r="F5977" s="72" t="s">
        <v>235</v>
      </c>
      <c r="G5977" s="72" t="s">
        <v>298</v>
      </c>
    </row>
    <row r="5978" spans="1:7">
      <c r="A5978" s="72" t="s">
        <v>6254</v>
      </c>
      <c r="D5978" s="72" t="s">
        <v>6266</v>
      </c>
      <c r="E5978" s="72" t="s">
        <v>235</v>
      </c>
      <c r="F5978" s="72" t="s">
        <v>235</v>
      </c>
      <c r="G5978" s="72" t="s">
        <v>6258</v>
      </c>
    </row>
    <row r="5979" spans="1:7">
      <c r="A5979" s="72" t="s">
        <v>6254</v>
      </c>
      <c r="D5979" s="72" t="s">
        <v>6267</v>
      </c>
      <c r="E5979" s="72">
        <v>142</v>
      </c>
      <c r="F5979" s="72">
        <v>420</v>
      </c>
      <c r="G5979" s="72" t="s">
        <v>298</v>
      </c>
    </row>
    <row r="5980" spans="1:7">
      <c r="A5980" s="72" t="s">
        <v>6254</v>
      </c>
      <c r="D5980" s="72" t="s">
        <v>6268</v>
      </c>
      <c r="E5980" s="72">
        <v>0.1</v>
      </c>
      <c r="F5980" s="72">
        <v>16</v>
      </c>
      <c r="G5980" s="72" t="s">
        <v>6258</v>
      </c>
    </row>
    <row r="5981" spans="1:7">
      <c r="A5981" s="72" t="s">
        <v>6254</v>
      </c>
      <c r="D5981" s="72" t="s">
        <v>6269</v>
      </c>
      <c r="E5981" s="72">
        <v>40</v>
      </c>
      <c r="F5981" s="72">
        <v>120</v>
      </c>
      <c r="G5981" s="72" t="s">
        <v>6258</v>
      </c>
    </row>
    <row r="5982" spans="1:7">
      <c r="A5982" s="72" t="s">
        <v>6254</v>
      </c>
      <c r="D5982" s="72" t="s">
        <v>6270</v>
      </c>
      <c r="E5982" s="72" t="s">
        <v>235</v>
      </c>
      <c r="F5982" s="72" t="s">
        <v>235</v>
      </c>
    </row>
    <row r="5983" spans="1:7">
      <c r="A5983" s="72" t="s">
        <v>6254</v>
      </c>
      <c r="D5983" s="72" t="s">
        <v>6271</v>
      </c>
      <c r="E5983" s="72" t="s">
        <v>235</v>
      </c>
      <c r="F5983" s="72" t="s">
        <v>235</v>
      </c>
    </row>
    <row r="5984" spans="1:7">
      <c r="A5984" s="72" t="s">
        <v>6254</v>
      </c>
      <c r="D5984" s="72" t="s">
        <v>6272</v>
      </c>
      <c r="E5984" s="72" t="s">
        <v>235</v>
      </c>
      <c r="F5984" s="72" t="s">
        <v>235</v>
      </c>
      <c r="G5984" s="72" t="s">
        <v>298</v>
      </c>
    </row>
    <row r="5985" spans="1:7">
      <c r="A5985" s="72" t="s">
        <v>6254</v>
      </c>
      <c r="D5985" s="72" t="s">
        <v>6273</v>
      </c>
      <c r="E5985" s="72" t="s">
        <v>235</v>
      </c>
      <c r="F5985" s="72" t="s">
        <v>235</v>
      </c>
      <c r="G5985" s="72" t="s">
        <v>298</v>
      </c>
    </row>
    <row r="5986" spans="1:7">
      <c r="A5986" s="72" t="s">
        <v>6254</v>
      </c>
      <c r="D5986" s="72" t="s">
        <v>6274</v>
      </c>
      <c r="E5986" s="72" t="s">
        <v>235</v>
      </c>
      <c r="F5986" s="72" t="s">
        <v>235</v>
      </c>
      <c r="G5986" s="72" t="s">
        <v>6258</v>
      </c>
    </row>
    <row r="5987" spans="1:7">
      <c r="A5987" s="72" t="s">
        <v>6254</v>
      </c>
      <c r="D5987" s="72" t="s">
        <v>6275</v>
      </c>
      <c r="E5987" s="72" t="s">
        <v>235</v>
      </c>
      <c r="F5987" s="72" t="s">
        <v>235</v>
      </c>
      <c r="G5987" s="72" t="s">
        <v>298</v>
      </c>
    </row>
    <row r="5988" spans="1:7">
      <c r="A5988" s="72" t="s">
        <v>6254</v>
      </c>
      <c r="D5988" s="72" t="s">
        <v>6276</v>
      </c>
      <c r="E5988" s="72" t="s">
        <v>235</v>
      </c>
      <c r="F5988" s="72" t="s">
        <v>235</v>
      </c>
      <c r="G5988" s="72" t="s">
        <v>6258</v>
      </c>
    </row>
    <row r="5989" spans="1:7">
      <c r="A5989" s="72" t="s">
        <v>6254</v>
      </c>
      <c r="D5989" s="72" t="s">
        <v>6277</v>
      </c>
      <c r="E5989" s="72">
        <v>180</v>
      </c>
      <c r="F5989" s="72">
        <v>453</v>
      </c>
      <c r="G5989" s="72" t="s">
        <v>298</v>
      </c>
    </row>
    <row r="5990" spans="1:7">
      <c r="A5990" s="72" t="s">
        <v>6254</v>
      </c>
      <c r="D5990" s="72" t="s">
        <v>6278</v>
      </c>
      <c r="E5990" s="72">
        <v>0.1</v>
      </c>
      <c r="F5990" s="72">
        <v>16</v>
      </c>
      <c r="G5990" s="72" t="s">
        <v>6258</v>
      </c>
    </row>
    <row r="5991" spans="1:7">
      <c r="A5991" s="72" t="s">
        <v>6254</v>
      </c>
      <c r="D5991" s="72" t="s">
        <v>6279</v>
      </c>
      <c r="E5991" s="72">
        <v>40</v>
      </c>
      <c r="F5991" s="72">
        <v>120</v>
      </c>
      <c r="G5991" s="72" t="s">
        <v>6258</v>
      </c>
    </row>
    <row r="5992" spans="1:7">
      <c r="A5992" s="72" t="s">
        <v>6254</v>
      </c>
      <c r="D5992" s="72" t="s">
        <v>6280</v>
      </c>
      <c r="E5992" s="72" t="s">
        <v>235</v>
      </c>
      <c r="F5992" s="72" t="s">
        <v>235</v>
      </c>
    </row>
    <row r="5993" spans="1:7">
      <c r="A5993" s="72" t="s">
        <v>6254</v>
      </c>
      <c r="D5993" s="72" t="s">
        <v>6281</v>
      </c>
      <c r="E5993" s="72" t="s">
        <v>235</v>
      </c>
      <c r="F5993" s="72" t="s">
        <v>235</v>
      </c>
    </row>
    <row r="5994" spans="1:7">
      <c r="A5994" s="72" t="s">
        <v>6254</v>
      </c>
      <c r="D5994" s="72" t="s">
        <v>6282</v>
      </c>
      <c r="E5994" s="72" t="s">
        <v>235</v>
      </c>
      <c r="F5994" s="72" t="s">
        <v>235</v>
      </c>
      <c r="G5994" s="72" t="s">
        <v>298</v>
      </c>
    </row>
    <row r="5995" spans="1:7">
      <c r="A5995" s="72" t="s">
        <v>6254</v>
      </c>
      <c r="D5995" s="72" t="s">
        <v>6283</v>
      </c>
      <c r="E5995" s="72" t="s">
        <v>235</v>
      </c>
      <c r="F5995" s="72" t="s">
        <v>235</v>
      </c>
      <c r="G5995" s="72" t="s">
        <v>298</v>
      </c>
    </row>
    <row r="5996" spans="1:7">
      <c r="A5996" s="72" t="s">
        <v>6254</v>
      </c>
      <c r="D5996" s="72" t="s">
        <v>6284</v>
      </c>
      <c r="E5996" s="72" t="s">
        <v>235</v>
      </c>
      <c r="F5996" s="72" t="s">
        <v>235</v>
      </c>
      <c r="G5996" s="72" t="s">
        <v>6258</v>
      </c>
    </row>
    <row r="5997" spans="1:7">
      <c r="A5997" s="72" t="s">
        <v>6254</v>
      </c>
      <c r="D5997" s="72" t="s">
        <v>6285</v>
      </c>
      <c r="E5997" s="72" t="s">
        <v>235</v>
      </c>
      <c r="F5997" s="72" t="s">
        <v>235</v>
      </c>
      <c r="G5997" s="72" t="s">
        <v>298</v>
      </c>
    </row>
    <row r="5998" spans="1:7">
      <c r="A5998" s="72" t="s">
        <v>6254</v>
      </c>
      <c r="D5998" s="72" t="s">
        <v>6286</v>
      </c>
      <c r="E5998" s="72" t="s">
        <v>235</v>
      </c>
      <c r="F5998" s="72" t="s">
        <v>235</v>
      </c>
      <c r="G5998" s="72" t="s">
        <v>6258</v>
      </c>
    </row>
    <row r="5999" spans="1:7">
      <c r="A5999" s="72" t="s">
        <v>6254</v>
      </c>
      <c r="D5999" s="72" t="s">
        <v>6287</v>
      </c>
      <c r="E5999" s="72">
        <v>180</v>
      </c>
      <c r="F5999" s="72">
        <v>420</v>
      </c>
      <c r="G5999" s="72" t="s">
        <v>298</v>
      </c>
    </row>
    <row r="6000" spans="1:7">
      <c r="A6000" s="72" t="s">
        <v>6254</v>
      </c>
      <c r="D6000" s="72" t="s">
        <v>6288</v>
      </c>
      <c r="E6000" s="72">
        <v>0.1</v>
      </c>
      <c r="F6000" s="72">
        <v>16</v>
      </c>
      <c r="G6000" s="72" t="s">
        <v>6258</v>
      </c>
    </row>
    <row r="6001" spans="1:7">
      <c r="A6001" s="72" t="s">
        <v>6254</v>
      </c>
      <c r="D6001" s="72" t="s">
        <v>6289</v>
      </c>
      <c r="E6001" s="72">
        <v>40</v>
      </c>
      <c r="F6001" s="72">
        <v>120</v>
      </c>
      <c r="G6001" s="72" t="s">
        <v>6258</v>
      </c>
    </row>
    <row r="6002" spans="1:7">
      <c r="A6002" s="72" t="s">
        <v>6254</v>
      </c>
      <c r="D6002" s="72" t="s">
        <v>6290</v>
      </c>
      <c r="E6002" s="72" t="s">
        <v>235</v>
      </c>
      <c r="F6002" s="72" t="s">
        <v>235</v>
      </c>
    </row>
    <row r="6003" spans="1:7">
      <c r="A6003" s="72" t="s">
        <v>6254</v>
      </c>
      <c r="D6003" s="72" t="s">
        <v>6291</v>
      </c>
      <c r="E6003" s="72" t="s">
        <v>235</v>
      </c>
      <c r="F6003" s="72" t="s">
        <v>235</v>
      </c>
    </row>
    <row r="6004" spans="1:7">
      <c r="A6004" s="72" t="s">
        <v>6254</v>
      </c>
      <c r="D6004" s="72" t="s">
        <v>6292</v>
      </c>
      <c r="E6004" s="72" t="s">
        <v>235</v>
      </c>
      <c r="F6004" s="72" t="s">
        <v>235</v>
      </c>
      <c r="G6004" s="72" t="s">
        <v>298</v>
      </c>
    </row>
    <row r="6005" spans="1:7">
      <c r="A6005" s="72" t="s">
        <v>6254</v>
      </c>
      <c r="D6005" s="72" t="s">
        <v>6293</v>
      </c>
      <c r="E6005" s="72" t="s">
        <v>235</v>
      </c>
      <c r="F6005" s="72" t="s">
        <v>235</v>
      </c>
      <c r="G6005" s="72" t="s">
        <v>298</v>
      </c>
    </row>
    <row r="6006" spans="1:7">
      <c r="A6006" s="72" t="s">
        <v>6254</v>
      </c>
      <c r="D6006" s="72" t="s">
        <v>6294</v>
      </c>
      <c r="E6006" s="72" t="s">
        <v>235</v>
      </c>
      <c r="F6006" s="72" t="s">
        <v>235</v>
      </c>
      <c r="G6006" s="72" t="s">
        <v>6258</v>
      </c>
    </row>
    <row r="6007" spans="1:7">
      <c r="A6007" s="72" t="s">
        <v>6254</v>
      </c>
      <c r="D6007" s="72" t="s">
        <v>6295</v>
      </c>
      <c r="E6007" s="72" t="s">
        <v>235</v>
      </c>
      <c r="F6007" s="72" t="s">
        <v>235</v>
      </c>
      <c r="G6007" s="72" t="s">
        <v>298</v>
      </c>
    </row>
    <row r="6008" spans="1:7">
      <c r="A6008" s="72" t="s">
        <v>6254</v>
      </c>
      <c r="D6008" s="72" t="s">
        <v>6296</v>
      </c>
      <c r="E6008" s="72" t="s">
        <v>235</v>
      </c>
      <c r="F6008" s="72" t="s">
        <v>235</v>
      </c>
      <c r="G6008" s="72" t="s">
        <v>6258</v>
      </c>
    </row>
    <row r="6009" spans="1:7">
      <c r="A6009" s="72" t="s">
        <v>6254</v>
      </c>
      <c r="D6009" s="72" t="s">
        <v>6297</v>
      </c>
      <c r="E6009" s="72">
        <v>142</v>
      </c>
      <c r="F6009" s="72">
        <v>420</v>
      </c>
      <c r="G6009" s="72" t="s">
        <v>298</v>
      </c>
    </row>
    <row r="6010" spans="1:7">
      <c r="A6010" s="72" t="s">
        <v>6254</v>
      </c>
      <c r="D6010" s="72" t="s">
        <v>6298</v>
      </c>
      <c r="E6010" s="72">
        <v>0.1</v>
      </c>
      <c r="F6010" s="72">
        <v>16</v>
      </c>
      <c r="G6010" s="72" t="s">
        <v>6258</v>
      </c>
    </row>
    <row r="6011" spans="1:7">
      <c r="A6011" s="72" t="s">
        <v>6254</v>
      </c>
      <c r="D6011" s="72" t="s">
        <v>6299</v>
      </c>
      <c r="E6011" s="72">
        <v>40</v>
      </c>
      <c r="F6011" s="72">
        <v>120</v>
      </c>
      <c r="G6011" s="72" t="s">
        <v>6258</v>
      </c>
    </row>
    <row r="6012" spans="1:7">
      <c r="A6012" s="72" t="s">
        <v>6254</v>
      </c>
      <c r="D6012" s="72" t="s">
        <v>6300</v>
      </c>
      <c r="E6012" s="72" t="s">
        <v>235</v>
      </c>
      <c r="F6012" s="72" t="s">
        <v>235</v>
      </c>
    </row>
    <row r="6013" spans="1:7">
      <c r="A6013" s="72" t="s">
        <v>6254</v>
      </c>
      <c r="D6013" s="72" t="s">
        <v>6301</v>
      </c>
      <c r="E6013" s="72" t="s">
        <v>235</v>
      </c>
      <c r="F6013" s="72" t="s">
        <v>235</v>
      </c>
    </row>
    <row r="6014" spans="1:7">
      <c r="A6014" s="72" t="s">
        <v>6254</v>
      </c>
      <c r="D6014" s="72" t="s">
        <v>6302</v>
      </c>
      <c r="E6014" s="72" t="s">
        <v>235</v>
      </c>
      <c r="F6014" s="72" t="s">
        <v>235</v>
      </c>
      <c r="G6014" s="72" t="s">
        <v>298</v>
      </c>
    </row>
    <row r="6015" spans="1:7">
      <c r="A6015" s="72" t="s">
        <v>6254</v>
      </c>
      <c r="D6015" s="72" t="s">
        <v>6303</v>
      </c>
      <c r="E6015" s="72" t="s">
        <v>235</v>
      </c>
      <c r="F6015" s="72" t="s">
        <v>235</v>
      </c>
      <c r="G6015" s="72" t="s">
        <v>298</v>
      </c>
    </row>
    <row r="6016" spans="1:7">
      <c r="A6016" s="72" t="s">
        <v>6254</v>
      </c>
      <c r="D6016" s="72" t="s">
        <v>6304</v>
      </c>
      <c r="E6016" s="72" t="s">
        <v>235</v>
      </c>
      <c r="F6016" s="72" t="s">
        <v>235</v>
      </c>
      <c r="G6016" s="72" t="s">
        <v>6258</v>
      </c>
    </row>
    <row r="6017" spans="1:7">
      <c r="A6017" s="72" t="s">
        <v>6254</v>
      </c>
      <c r="D6017" s="72" t="s">
        <v>6305</v>
      </c>
      <c r="E6017" s="72" t="s">
        <v>235</v>
      </c>
      <c r="F6017" s="72" t="s">
        <v>235</v>
      </c>
      <c r="G6017" s="72" t="s">
        <v>298</v>
      </c>
    </row>
    <row r="6018" spans="1:7">
      <c r="A6018" s="72" t="s">
        <v>6254</v>
      </c>
      <c r="D6018" s="72" t="s">
        <v>6306</v>
      </c>
      <c r="E6018" s="72" t="s">
        <v>235</v>
      </c>
      <c r="F6018" s="72" t="s">
        <v>235</v>
      </c>
      <c r="G6018" s="72" t="s">
        <v>6258</v>
      </c>
    </row>
    <row r="6019" spans="1:7">
      <c r="A6019" s="72" t="s">
        <v>6254</v>
      </c>
      <c r="D6019" s="72" t="s">
        <v>6307</v>
      </c>
      <c r="E6019" s="72">
        <v>180</v>
      </c>
      <c r="F6019" s="72">
        <v>453</v>
      </c>
      <c r="G6019" s="72" t="s">
        <v>298</v>
      </c>
    </row>
    <row r="6020" spans="1:7">
      <c r="A6020" s="72" t="s">
        <v>6254</v>
      </c>
      <c r="D6020" s="72" t="s">
        <v>6308</v>
      </c>
      <c r="E6020" s="72">
        <v>0.1</v>
      </c>
      <c r="F6020" s="72">
        <v>16</v>
      </c>
      <c r="G6020" s="72" t="s">
        <v>6258</v>
      </c>
    </row>
    <row r="6021" spans="1:7">
      <c r="A6021" s="72" t="s">
        <v>6254</v>
      </c>
      <c r="D6021" s="72" t="s">
        <v>6309</v>
      </c>
      <c r="E6021" s="72">
        <v>40</v>
      </c>
      <c r="F6021" s="72">
        <v>120</v>
      </c>
      <c r="G6021" s="72" t="s">
        <v>6258</v>
      </c>
    </row>
    <row r="6022" spans="1:7">
      <c r="A6022" s="72" t="s">
        <v>6254</v>
      </c>
      <c r="D6022" s="72" t="s">
        <v>6310</v>
      </c>
      <c r="E6022" s="72" t="s">
        <v>235</v>
      </c>
      <c r="F6022" s="72" t="s">
        <v>235</v>
      </c>
    </row>
    <row r="6023" spans="1:7">
      <c r="A6023" s="72" t="s">
        <v>6254</v>
      </c>
      <c r="D6023" s="72" t="s">
        <v>6311</v>
      </c>
      <c r="E6023" s="72" t="s">
        <v>235</v>
      </c>
      <c r="F6023" s="72" t="s">
        <v>235</v>
      </c>
    </row>
    <row r="6024" spans="1:7">
      <c r="A6024" s="72" t="s">
        <v>6254</v>
      </c>
      <c r="D6024" s="72" t="s">
        <v>6312</v>
      </c>
      <c r="E6024" s="72" t="s">
        <v>235</v>
      </c>
      <c r="F6024" s="72" t="s">
        <v>235</v>
      </c>
      <c r="G6024" s="72" t="s">
        <v>298</v>
      </c>
    </row>
    <row r="6025" spans="1:7">
      <c r="A6025" s="72" t="s">
        <v>6254</v>
      </c>
      <c r="D6025" s="72" t="s">
        <v>6313</v>
      </c>
      <c r="E6025" s="72" t="s">
        <v>235</v>
      </c>
      <c r="F6025" s="72" t="s">
        <v>235</v>
      </c>
      <c r="G6025" s="72" t="s">
        <v>298</v>
      </c>
    </row>
    <row r="6026" spans="1:7">
      <c r="A6026" s="72" t="s">
        <v>6254</v>
      </c>
      <c r="D6026" s="72" t="s">
        <v>6314</v>
      </c>
      <c r="E6026" s="72" t="s">
        <v>235</v>
      </c>
      <c r="F6026" s="72" t="s">
        <v>235</v>
      </c>
      <c r="G6026" s="72" t="s">
        <v>6258</v>
      </c>
    </row>
    <row r="6027" spans="1:7">
      <c r="A6027" s="72" t="s">
        <v>6254</v>
      </c>
      <c r="D6027" s="72" t="s">
        <v>6315</v>
      </c>
      <c r="E6027" s="72" t="s">
        <v>235</v>
      </c>
      <c r="F6027" s="72" t="s">
        <v>235</v>
      </c>
      <c r="G6027" s="72" t="s">
        <v>298</v>
      </c>
    </row>
    <row r="6028" spans="1:7">
      <c r="A6028" s="72" t="s">
        <v>6254</v>
      </c>
      <c r="D6028" s="72" t="s">
        <v>6316</v>
      </c>
      <c r="E6028" s="72" t="s">
        <v>235</v>
      </c>
      <c r="F6028" s="72" t="s">
        <v>235</v>
      </c>
      <c r="G6028" s="72" t="s">
        <v>6258</v>
      </c>
    </row>
    <row r="6029" spans="1:7">
      <c r="A6029" s="72" t="s">
        <v>6317</v>
      </c>
      <c r="D6029" s="72" t="s">
        <v>6318</v>
      </c>
      <c r="E6029" s="72">
        <v>256</v>
      </c>
      <c r="F6029" s="72">
        <v>256</v>
      </c>
      <c r="G6029" s="72" t="s">
        <v>252</v>
      </c>
    </row>
    <row r="6030" spans="1:7">
      <c r="A6030" s="72" t="s">
        <v>6317</v>
      </c>
      <c r="D6030" s="72" t="s">
        <v>6319</v>
      </c>
      <c r="E6030" s="72">
        <v>180</v>
      </c>
      <c r="F6030" s="72">
        <v>420</v>
      </c>
      <c r="G6030" s="72" t="s">
        <v>298</v>
      </c>
    </row>
    <row r="6031" spans="1:7">
      <c r="A6031" s="72" t="s">
        <v>6317</v>
      </c>
      <c r="D6031" s="72" t="s">
        <v>6320</v>
      </c>
      <c r="E6031" s="72">
        <v>0.1</v>
      </c>
      <c r="F6031" s="72">
        <v>16</v>
      </c>
      <c r="G6031" s="72" t="s">
        <v>6258</v>
      </c>
    </row>
    <row r="6032" spans="1:7">
      <c r="A6032" s="72" t="s">
        <v>6317</v>
      </c>
      <c r="D6032" s="72" t="s">
        <v>6321</v>
      </c>
      <c r="E6032" s="72">
        <v>40</v>
      </c>
      <c r="F6032" s="72">
        <v>120</v>
      </c>
      <c r="G6032" s="72" t="s">
        <v>6258</v>
      </c>
    </row>
    <row r="6033" spans="1:7">
      <c r="A6033" s="72" t="s">
        <v>6317</v>
      </c>
      <c r="D6033" s="72" t="s">
        <v>6322</v>
      </c>
      <c r="E6033" s="72" t="s">
        <v>235</v>
      </c>
      <c r="F6033" s="72" t="s">
        <v>235</v>
      </c>
    </row>
    <row r="6034" spans="1:7">
      <c r="A6034" s="72" t="s">
        <v>6317</v>
      </c>
      <c r="D6034" s="72" t="s">
        <v>6323</v>
      </c>
      <c r="E6034" s="72" t="s">
        <v>235</v>
      </c>
      <c r="F6034" s="72" t="s">
        <v>235</v>
      </c>
    </row>
    <row r="6035" spans="1:7">
      <c r="A6035" s="72" t="s">
        <v>6317</v>
      </c>
      <c r="D6035" s="72" t="s">
        <v>6324</v>
      </c>
      <c r="E6035" s="72" t="s">
        <v>235</v>
      </c>
      <c r="F6035" s="72" t="s">
        <v>235</v>
      </c>
      <c r="G6035" s="72" t="s">
        <v>298</v>
      </c>
    </row>
    <row r="6036" spans="1:7">
      <c r="A6036" s="72" t="s">
        <v>6317</v>
      </c>
      <c r="D6036" s="72" t="s">
        <v>6325</v>
      </c>
      <c r="E6036" s="72" t="s">
        <v>235</v>
      </c>
      <c r="F6036" s="72" t="s">
        <v>235</v>
      </c>
      <c r="G6036" s="72" t="s">
        <v>298</v>
      </c>
    </row>
    <row r="6037" spans="1:7">
      <c r="A6037" s="72" t="s">
        <v>6317</v>
      </c>
      <c r="D6037" s="72" t="s">
        <v>6326</v>
      </c>
      <c r="E6037" s="72" t="s">
        <v>235</v>
      </c>
      <c r="F6037" s="72" t="s">
        <v>235</v>
      </c>
      <c r="G6037" s="72" t="s">
        <v>6258</v>
      </c>
    </row>
    <row r="6038" spans="1:7">
      <c r="A6038" s="72" t="s">
        <v>6317</v>
      </c>
      <c r="D6038" s="72" t="s">
        <v>6327</v>
      </c>
      <c r="E6038" s="72" t="s">
        <v>235</v>
      </c>
      <c r="F6038" s="72" t="s">
        <v>235</v>
      </c>
      <c r="G6038" s="72" t="s">
        <v>298</v>
      </c>
    </row>
    <row r="6039" spans="1:7">
      <c r="A6039" s="72" t="s">
        <v>6317</v>
      </c>
      <c r="D6039" s="72" t="s">
        <v>6328</v>
      </c>
      <c r="E6039" s="72" t="s">
        <v>235</v>
      </c>
      <c r="F6039" s="72" t="s">
        <v>235</v>
      </c>
      <c r="G6039" s="72" t="s">
        <v>6258</v>
      </c>
    </row>
    <row r="6040" spans="1:7">
      <c r="A6040" s="72" t="s">
        <v>6317</v>
      </c>
      <c r="D6040" s="72" t="s">
        <v>6329</v>
      </c>
      <c r="E6040" s="72">
        <v>143</v>
      </c>
      <c r="F6040" s="72">
        <v>420</v>
      </c>
      <c r="G6040" s="72" t="s">
        <v>298</v>
      </c>
    </row>
    <row r="6041" spans="1:7">
      <c r="A6041" s="72" t="s">
        <v>6317</v>
      </c>
      <c r="D6041" s="72" t="s">
        <v>6330</v>
      </c>
      <c r="E6041" s="72">
        <v>0.1</v>
      </c>
      <c r="F6041" s="72">
        <v>16</v>
      </c>
      <c r="G6041" s="72" t="s">
        <v>6258</v>
      </c>
    </row>
    <row r="6042" spans="1:7">
      <c r="A6042" s="72" t="s">
        <v>6317</v>
      </c>
      <c r="D6042" s="72" t="s">
        <v>6331</v>
      </c>
      <c r="E6042" s="72">
        <v>40</v>
      </c>
      <c r="F6042" s="72">
        <v>120</v>
      </c>
      <c r="G6042" s="72" t="s">
        <v>6258</v>
      </c>
    </row>
    <row r="6043" spans="1:7">
      <c r="A6043" s="72" t="s">
        <v>6317</v>
      </c>
      <c r="D6043" s="72" t="s">
        <v>6332</v>
      </c>
      <c r="E6043" s="72" t="s">
        <v>235</v>
      </c>
      <c r="F6043" s="72" t="s">
        <v>235</v>
      </c>
    </row>
    <row r="6044" spans="1:7">
      <c r="A6044" s="72" t="s">
        <v>6317</v>
      </c>
      <c r="D6044" s="72" t="s">
        <v>6333</v>
      </c>
      <c r="E6044" s="72" t="s">
        <v>235</v>
      </c>
      <c r="F6044" s="72" t="s">
        <v>235</v>
      </c>
    </row>
    <row r="6045" spans="1:7">
      <c r="A6045" s="72" t="s">
        <v>6317</v>
      </c>
      <c r="D6045" s="72" t="s">
        <v>6334</v>
      </c>
      <c r="E6045" s="72" t="s">
        <v>235</v>
      </c>
      <c r="F6045" s="72" t="s">
        <v>235</v>
      </c>
      <c r="G6045" s="72" t="s">
        <v>298</v>
      </c>
    </row>
    <row r="6046" spans="1:7">
      <c r="A6046" s="72" t="s">
        <v>6317</v>
      </c>
      <c r="D6046" s="72" t="s">
        <v>6335</v>
      </c>
      <c r="E6046" s="72" t="s">
        <v>235</v>
      </c>
      <c r="F6046" s="72" t="s">
        <v>235</v>
      </c>
      <c r="G6046" s="72" t="s">
        <v>298</v>
      </c>
    </row>
    <row r="6047" spans="1:7">
      <c r="A6047" s="72" t="s">
        <v>6317</v>
      </c>
      <c r="D6047" s="72" t="s">
        <v>6336</v>
      </c>
      <c r="E6047" s="72" t="s">
        <v>235</v>
      </c>
      <c r="F6047" s="72" t="s">
        <v>235</v>
      </c>
      <c r="G6047" s="72" t="s">
        <v>6258</v>
      </c>
    </row>
    <row r="6048" spans="1:7">
      <c r="A6048" s="72" t="s">
        <v>6317</v>
      </c>
      <c r="D6048" s="72" t="s">
        <v>6337</v>
      </c>
      <c r="E6048" s="72" t="s">
        <v>235</v>
      </c>
      <c r="F6048" s="72" t="s">
        <v>235</v>
      </c>
      <c r="G6048" s="72" t="s">
        <v>298</v>
      </c>
    </row>
    <row r="6049" spans="1:7">
      <c r="A6049" s="72" t="s">
        <v>6317</v>
      </c>
      <c r="D6049" s="72" t="s">
        <v>6338</v>
      </c>
      <c r="E6049" s="72" t="s">
        <v>235</v>
      </c>
      <c r="F6049" s="72" t="s">
        <v>235</v>
      </c>
      <c r="G6049" s="72" t="s">
        <v>6258</v>
      </c>
    </row>
    <row r="6050" spans="1:7">
      <c r="A6050" s="72" t="s">
        <v>6317</v>
      </c>
      <c r="D6050" s="72" t="s">
        <v>6339</v>
      </c>
      <c r="E6050" s="72">
        <v>180</v>
      </c>
      <c r="F6050" s="72">
        <v>462</v>
      </c>
      <c r="G6050" s="72" t="s">
        <v>298</v>
      </c>
    </row>
    <row r="6051" spans="1:7">
      <c r="A6051" s="72" t="s">
        <v>6317</v>
      </c>
      <c r="D6051" s="72" t="s">
        <v>6340</v>
      </c>
      <c r="E6051" s="72">
        <v>0.1</v>
      </c>
      <c r="F6051" s="72">
        <v>16</v>
      </c>
      <c r="G6051" s="72" t="s">
        <v>6258</v>
      </c>
    </row>
    <row r="6052" spans="1:7">
      <c r="A6052" s="72" t="s">
        <v>6317</v>
      </c>
      <c r="D6052" s="72" t="s">
        <v>6341</v>
      </c>
      <c r="E6052" s="72">
        <v>40</v>
      </c>
      <c r="F6052" s="72">
        <v>120</v>
      </c>
      <c r="G6052" s="72" t="s">
        <v>6258</v>
      </c>
    </row>
    <row r="6053" spans="1:7">
      <c r="A6053" s="72" t="s">
        <v>6317</v>
      </c>
      <c r="D6053" s="72" t="s">
        <v>6342</v>
      </c>
      <c r="E6053" s="72" t="s">
        <v>235</v>
      </c>
      <c r="F6053" s="72" t="s">
        <v>235</v>
      </c>
    </row>
    <row r="6054" spans="1:7">
      <c r="A6054" s="72" t="s">
        <v>6317</v>
      </c>
      <c r="D6054" s="72" t="s">
        <v>6343</v>
      </c>
      <c r="E6054" s="72" t="s">
        <v>235</v>
      </c>
      <c r="F6054" s="72" t="s">
        <v>235</v>
      </c>
    </row>
    <row r="6055" spans="1:7">
      <c r="A6055" s="72" t="s">
        <v>6317</v>
      </c>
      <c r="D6055" s="72" t="s">
        <v>6344</v>
      </c>
      <c r="E6055" s="72" t="s">
        <v>235</v>
      </c>
      <c r="F6055" s="72" t="s">
        <v>235</v>
      </c>
      <c r="G6055" s="72" t="s">
        <v>298</v>
      </c>
    </row>
    <row r="6056" spans="1:7">
      <c r="A6056" s="72" t="s">
        <v>6317</v>
      </c>
      <c r="D6056" s="72" t="s">
        <v>6345</v>
      </c>
      <c r="E6056" s="72" t="s">
        <v>235</v>
      </c>
      <c r="F6056" s="72" t="s">
        <v>235</v>
      </c>
      <c r="G6056" s="72" t="s">
        <v>298</v>
      </c>
    </row>
    <row r="6057" spans="1:7">
      <c r="A6057" s="72" t="s">
        <v>6317</v>
      </c>
      <c r="D6057" s="72" t="s">
        <v>6346</v>
      </c>
      <c r="E6057" s="72" t="s">
        <v>235</v>
      </c>
      <c r="F6057" s="72" t="s">
        <v>235</v>
      </c>
      <c r="G6057" s="72" t="s">
        <v>6258</v>
      </c>
    </row>
    <row r="6058" spans="1:7">
      <c r="A6058" s="72" t="s">
        <v>6317</v>
      </c>
      <c r="D6058" s="72" t="s">
        <v>6347</v>
      </c>
      <c r="E6058" s="72" t="s">
        <v>235</v>
      </c>
      <c r="F6058" s="72" t="s">
        <v>235</v>
      </c>
      <c r="G6058" s="72" t="s">
        <v>298</v>
      </c>
    </row>
    <row r="6059" spans="1:7">
      <c r="A6059" s="72" t="s">
        <v>6317</v>
      </c>
      <c r="D6059" s="72" t="s">
        <v>6348</v>
      </c>
      <c r="E6059" s="72" t="s">
        <v>235</v>
      </c>
      <c r="F6059" s="72" t="s">
        <v>235</v>
      </c>
      <c r="G6059" s="72" t="s">
        <v>6258</v>
      </c>
    </row>
    <row r="6060" spans="1:7">
      <c r="A6060" s="72" t="s">
        <v>6317</v>
      </c>
      <c r="D6060" s="72" t="s">
        <v>6349</v>
      </c>
      <c r="E6060" s="72">
        <v>180</v>
      </c>
      <c r="F6060" s="72">
        <v>420</v>
      </c>
      <c r="G6060" s="72" t="s">
        <v>298</v>
      </c>
    </row>
    <row r="6061" spans="1:7">
      <c r="A6061" s="72" t="s">
        <v>6317</v>
      </c>
      <c r="D6061" s="72" t="s">
        <v>6350</v>
      </c>
      <c r="E6061" s="72">
        <v>0.1</v>
      </c>
      <c r="F6061" s="72">
        <v>16</v>
      </c>
      <c r="G6061" s="72" t="s">
        <v>6258</v>
      </c>
    </row>
    <row r="6062" spans="1:7">
      <c r="A6062" s="72" t="s">
        <v>6317</v>
      </c>
      <c r="D6062" s="72" t="s">
        <v>6351</v>
      </c>
      <c r="E6062" s="72">
        <v>40</v>
      </c>
      <c r="F6062" s="72">
        <v>120</v>
      </c>
      <c r="G6062" s="72" t="s">
        <v>6258</v>
      </c>
    </row>
    <row r="6063" spans="1:7">
      <c r="A6063" s="72" t="s">
        <v>6317</v>
      </c>
      <c r="D6063" s="72" t="s">
        <v>6352</v>
      </c>
      <c r="E6063" s="72" t="s">
        <v>235</v>
      </c>
      <c r="F6063" s="72" t="s">
        <v>235</v>
      </c>
    </row>
    <row r="6064" spans="1:7">
      <c r="A6064" s="72" t="s">
        <v>6317</v>
      </c>
      <c r="D6064" s="72" t="s">
        <v>6353</v>
      </c>
      <c r="E6064" s="72" t="s">
        <v>235</v>
      </c>
      <c r="F6064" s="72" t="s">
        <v>235</v>
      </c>
    </row>
    <row r="6065" spans="1:7">
      <c r="A6065" s="72" t="s">
        <v>6317</v>
      </c>
      <c r="D6065" s="72" t="s">
        <v>6354</v>
      </c>
      <c r="E6065" s="72" t="s">
        <v>235</v>
      </c>
      <c r="F6065" s="72" t="s">
        <v>235</v>
      </c>
      <c r="G6065" s="72" t="s">
        <v>298</v>
      </c>
    </row>
    <row r="6066" spans="1:7">
      <c r="A6066" s="72" t="s">
        <v>6317</v>
      </c>
      <c r="D6066" s="72" t="s">
        <v>6355</v>
      </c>
      <c r="E6066" s="72" t="s">
        <v>235</v>
      </c>
      <c r="F6066" s="72" t="s">
        <v>235</v>
      </c>
      <c r="G6066" s="72" t="s">
        <v>298</v>
      </c>
    </row>
    <row r="6067" spans="1:7">
      <c r="A6067" s="72" t="s">
        <v>6317</v>
      </c>
      <c r="D6067" s="72" t="s">
        <v>6356</v>
      </c>
      <c r="E6067" s="72" t="s">
        <v>235</v>
      </c>
      <c r="F6067" s="72" t="s">
        <v>235</v>
      </c>
      <c r="G6067" s="72" t="s">
        <v>6258</v>
      </c>
    </row>
    <row r="6068" spans="1:7">
      <c r="A6068" s="72" t="s">
        <v>6317</v>
      </c>
      <c r="D6068" s="72" t="s">
        <v>6357</v>
      </c>
      <c r="E6068" s="72" t="s">
        <v>235</v>
      </c>
      <c r="F6068" s="72" t="s">
        <v>235</v>
      </c>
      <c r="G6068" s="72" t="s">
        <v>298</v>
      </c>
    </row>
    <row r="6069" spans="1:7">
      <c r="A6069" s="72" t="s">
        <v>6317</v>
      </c>
      <c r="D6069" s="72" t="s">
        <v>6358</v>
      </c>
      <c r="E6069" s="72" t="s">
        <v>235</v>
      </c>
      <c r="F6069" s="72" t="s">
        <v>235</v>
      </c>
      <c r="G6069" s="72" t="s">
        <v>6258</v>
      </c>
    </row>
    <row r="6070" spans="1:7">
      <c r="A6070" s="72" t="s">
        <v>6317</v>
      </c>
      <c r="D6070" s="72" t="s">
        <v>6359</v>
      </c>
      <c r="E6070" s="72">
        <v>143</v>
      </c>
      <c r="F6070" s="72">
        <v>420</v>
      </c>
      <c r="G6070" s="72" t="s">
        <v>298</v>
      </c>
    </row>
    <row r="6071" spans="1:7">
      <c r="A6071" s="72" t="s">
        <v>6317</v>
      </c>
      <c r="D6071" s="72" t="s">
        <v>6360</v>
      </c>
      <c r="E6071" s="72">
        <v>0.1</v>
      </c>
      <c r="F6071" s="72">
        <v>16</v>
      </c>
      <c r="G6071" s="72" t="s">
        <v>6258</v>
      </c>
    </row>
    <row r="6072" spans="1:7">
      <c r="A6072" s="72" t="s">
        <v>6317</v>
      </c>
      <c r="D6072" s="72" t="s">
        <v>6361</v>
      </c>
      <c r="E6072" s="72">
        <v>40</v>
      </c>
      <c r="F6072" s="72">
        <v>120</v>
      </c>
      <c r="G6072" s="72" t="s">
        <v>6258</v>
      </c>
    </row>
    <row r="6073" spans="1:7">
      <c r="A6073" s="72" t="s">
        <v>6317</v>
      </c>
      <c r="D6073" s="72" t="s">
        <v>6362</v>
      </c>
      <c r="E6073" s="72" t="s">
        <v>235</v>
      </c>
      <c r="F6073" s="72" t="s">
        <v>235</v>
      </c>
    </row>
    <row r="6074" spans="1:7">
      <c r="A6074" s="72" t="s">
        <v>6317</v>
      </c>
      <c r="D6074" s="72" t="s">
        <v>6363</v>
      </c>
      <c r="E6074" s="72" t="s">
        <v>235</v>
      </c>
      <c r="F6074" s="72" t="s">
        <v>235</v>
      </c>
    </row>
    <row r="6075" spans="1:7">
      <c r="A6075" s="72" t="s">
        <v>6317</v>
      </c>
      <c r="D6075" s="72" t="s">
        <v>6364</v>
      </c>
      <c r="E6075" s="72" t="s">
        <v>235</v>
      </c>
      <c r="F6075" s="72" t="s">
        <v>235</v>
      </c>
      <c r="G6075" s="72" t="s">
        <v>298</v>
      </c>
    </row>
    <row r="6076" spans="1:7">
      <c r="A6076" s="72" t="s">
        <v>6317</v>
      </c>
      <c r="D6076" s="72" t="s">
        <v>6365</v>
      </c>
      <c r="E6076" s="72" t="s">
        <v>235</v>
      </c>
      <c r="F6076" s="72" t="s">
        <v>235</v>
      </c>
      <c r="G6076" s="72" t="s">
        <v>298</v>
      </c>
    </row>
    <row r="6077" spans="1:7">
      <c r="A6077" s="72" t="s">
        <v>6317</v>
      </c>
      <c r="D6077" s="72" t="s">
        <v>6366</v>
      </c>
      <c r="E6077" s="72" t="s">
        <v>235</v>
      </c>
      <c r="F6077" s="72" t="s">
        <v>235</v>
      </c>
      <c r="G6077" s="72" t="s">
        <v>6258</v>
      </c>
    </row>
    <row r="6078" spans="1:7">
      <c r="A6078" s="72" t="s">
        <v>6317</v>
      </c>
      <c r="D6078" s="72" t="s">
        <v>6367</v>
      </c>
      <c r="E6078" s="72" t="s">
        <v>235</v>
      </c>
      <c r="F6078" s="72" t="s">
        <v>235</v>
      </c>
      <c r="G6078" s="72" t="s">
        <v>298</v>
      </c>
    </row>
    <row r="6079" spans="1:7">
      <c r="A6079" s="72" t="s">
        <v>6317</v>
      </c>
      <c r="D6079" s="72" t="s">
        <v>6368</v>
      </c>
      <c r="E6079" s="72" t="s">
        <v>235</v>
      </c>
      <c r="F6079" s="72" t="s">
        <v>235</v>
      </c>
      <c r="G6079" s="72" t="s">
        <v>6258</v>
      </c>
    </row>
    <row r="6080" spans="1:7">
      <c r="A6080" s="72" t="s">
        <v>6317</v>
      </c>
      <c r="D6080" s="72" t="s">
        <v>6369</v>
      </c>
      <c r="E6080" s="72">
        <v>180</v>
      </c>
      <c r="F6080" s="72">
        <v>462</v>
      </c>
      <c r="G6080" s="72" t="s">
        <v>298</v>
      </c>
    </row>
    <row r="6081" spans="1:7">
      <c r="A6081" s="72" t="s">
        <v>6317</v>
      </c>
      <c r="D6081" s="72" t="s">
        <v>6370</v>
      </c>
      <c r="E6081" s="72">
        <v>0.1</v>
      </c>
      <c r="F6081" s="72">
        <v>16</v>
      </c>
      <c r="G6081" s="72" t="s">
        <v>6258</v>
      </c>
    </row>
    <row r="6082" spans="1:7">
      <c r="A6082" s="72" t="s">
        <v>6317</v>
      </c>
      <c r="D6082" s="72" t="s">
        <v>6371</v>
      </c>
      <c r="E6082" s="72">
        <v>40</v>
      </c>
      <c r="F6082" s="72">
        <v>120</v>
      </c>
      <c r="G6082" s="72" t="s">
        <v>6258</v>
      </c>
    </row>
    <row r="6083" spans="1:7">
      <c r="A6083" s="72" t="s">
        <v>6317</v>
      </c>
      <c r="D6083" s="72" t="s">
        <v>6372</v>
      </c>
      <c r="E6083" s="72" t="s">
        <v>235</v>
      </c>
      <c r="F6083" s="72" t="s">
        <v>235</v>
      </c>
    </row>
    <row r="6084" spans="1:7">
      <c r="A6084" s="72" t="s">
        <v>6317</v>
      </c>
      <c r="D6084" s="72" t="s">
        <v>6373</v>
      </c>
      <c r="E6084" s="72" t="s">
        <v>235</v>
      </c>
      <c r="F6084" s="72" t="s">
        <v>235</v>
      </c>
    </row>
    <row r="6085" spans="1:7">
      <c r="A6085" s="72" t="s">
        <v>6317</v>
      </c>
      <c r="D6085" s="72" t="s">
        <v>6374</v>
      </c>
      <c r="E6085" s="72" t="s">
        <v>235</v>
      </c>
      <c r="F6085" s="72" t="s">
        <v>235</v>
      </c>
      <c r="G6085" s="72" t="s">
        <v>298</v>
      </c>
    </row>
    <row r="6086" spans="1:7">
      <c r="A6086" s="72" t="s">
        <v>6317</v>
      </c>
      <c r="D6086" s="72" t="s">
        <v>6375</v>
      </c>
      <c r="E6086" s="72" t="s">
        <v>235</v>
      </c>
      <c r="F6086" s="72" t="s">
        <v>235</v>
      </c>
      <c r="G6086" s="72" t="s">
        <v>298</v>
      </c>
    </row>
    <row r="6087" spans="1:7">
      <c r="A6087" s="72" t="s">
        <v>6317</v>
      </c>
      <c r="D6087" s="72" t="s">
        <v>6376</v>
      </c>
      <c r="E6087" s="72" t="s">
        <v>235</v>
      </c>
      <c r="F6087" s="72" t="s">
        <v>235</v>
      </c>
      <c r="G6087" s="72" t="s">
        <v>6258</v>
      </c>
    </row>
    <row r="6088" spans="1:7">
      <c r="A6088" s="72" t="s">
        <v>6317</v>
      </c>
      <c r="D6088" s="72" t="s">
        <v>6377</v>
      </c>
      <c r="E6088" s="72" t="s">
        <v>235</v>
      </c>
      <c r="F6088" s="72" t="s">
        <v>235</v>
      </c>
      <c r="G6088" s="72" t="s">
        <v>298</v>
      </c>
    </row>
    <row r="6089" spans="1:7">
      <c r="A6089" s="72" t="s">
        <v>6317</v>
      </c>
      <c r="D6089" s="72" t="s">
        <v>6378</v>
      </c>
      <c r="E6089" s="72" t="s">
        <v>235</v>
      </c>
      <c r="F6089" s="72" t="s">
        <v>235</v>
      </c>
      <c r="G6089" s="72" t="s">
        <v>6258</v>
      </c>
    </row>
    <row r="6090" spans="1:7">
      <c r="A6090" s="72" t="s">
        <v>6379</v>
      </c>
      <c r="D6090" s="72" t="s">
        <v>6380</v>
      </c>
      <c r="E6090" s="72">
        <v>256</v>
      </c>
      <c r="F6090" s="72">
        <v>256</v>
      </c>
      <c r="G6090" s="72" t="s">
        <v>252</v>
      </c>
    </row>
    <row r="6091" spans="1:7">
      <c r="A6091" s="72" t="s">
        <v>6381</v>
      </c>
      <c r="D6091" s="72" t="s">
        <v>6382</v>
      </c>
      <c r="E6091" s="72">
        <v>1</v>
      </c>
      <c r="F6091" s="72">
        <v>1</v>
      </c>
      <c r="G6091" s="72" t="s">
        <v>252</v>
      </c>
    </row>
    <row r="6092" spans="1:7">
      <c r="A6092" s="72" t="s">
        <v>6381</v>
      </c>
      <c r="D6092" s="72" t="s">
        <v>6383</v>
      </c>
      <c r="E6092" s="72" t="s">
        <v>235</v>
      </c>
      <c r="F6092" s="72" t="s">
        <v>235</v>
      </c>
    </row>
    <row r="6093" spans="1:7">
      <c r="A6093" s="72" t="s">
        <v>6381</v>
      </c>
      <c r="D6093" s="72" t="s">
        <v>6384</v>
      </c>
      <c r="E6093" s="72" t="s">
        <v>235</v>
      </c>
      <c r="F6093" s="72" t="s">
        <v>235</v>
      </c>
    </row>
    <row r="6094" spans="1:7">
      <c r="A6094" s="72" t="s">
        <v>6381</v>
      </c>
      <c r="D6094" s="72" t="s">
        <v>6385</v>
      </c>
      <c r="E6094" s="72" t="s">
        <v>235</v>
      </c>
      <c r="F6094" s="72" t="s">
        <v>235</v>
      </c>
    </row>
    <row r="6095" spans="1:7">
      <c r="A6095" s="72" t="s">
        <v>6381</v>
      </c>
      <c r="D6095" s="72" t="s">
        <v>6386</v>
      </c>
      <c r="E6095" s="72" t="s">
        <v>235</v>
      </c>
      <c r="F6095" s="72" t="s">
        <v>235</v>
      </c>
    </row>
    <row r="6096" spans="1:7">
      <c r="A6096" s="72" t="s">
        <v>6387</v>
      </c>
      <c r="D6096" s="72" t="s">
        <v>6388</v>
      </c>
      <c r="E6096" s="72">
        <v>1</v>
      </c>
      <c r="F6096" s="72">
        <v>1</v>
      </c>
      <c r="G6096" s="72" t="s">
        <v>252</v>
      </c>
    </row>
    <row r="6097" spans="1:7">
      <c r="A6097" s="72" t="s">
        <v>6387</v>
      </c>
      <c r="D6097" s="72" t="s">
        <v>6389</v>
      </c>
      <c r="E6097" s="72" t="s">
        <v>235</v>
      </c>
      <c r="F6097" s="72" t="s">
        <v>235</v>
      </c>
    </row>
    <row r="6098" spans="1:7">
      <c r="A6098" s="72" t="s">
        <v>6387</v>
      </c>
      <c r="D6098" s="72" t="s">
        <v>6390</v>
      </c>
      <c r="E6098" s="72" t="s">
        <v>235</v>
      </c>
      <c r="F6098" s="72" t="s">
        <v>235</v>
      </c>
    </row>
    <row r="6099" spans="1:7">
      <c r="A6099" s="72" t="s">
        <v>6387</v>
      </c>
      <c r="D6099" s="72" t="s">
        <v>6391</v>
      </c>
      <c r="E6099" s="72" t="s">
        <v>235</v>
      </c>
      <c r="F6099" s="72" t="s">
        <v>235</v>
      </c>
    </row>
    <row r="6100" spans="1:7">
      <c r="A6100" s="72" t="s">
        <v>6387</v>
      </c>
      <c r="D6100" s="72" t="s">
        <v>6392</v>
      </c>
      <c r="E6100" s="72" t="s">
        <v>235</v>
      </c>
      <c r="F6100" s="72" t="s">
        <v>235</v>
      </c>
    </row>
    <row r="6101" spans="1:7">
      <c r="A6101" s="72" t="s">
        <v>6393</v>
      </c>
      <c r="D6101" s="72" t="s">
        <v>6394</v>
      </c>
      <c r="E6101" s="72">
        <v>1</v>
      </c>
      <c r="F6101" s="72">
        <v>1</v>
      </c>
      <c r="G6101" s="72" t="s">
        <v>252</v>
      </c>
    </row>
    <row r="6102" spans="1:7">
      <c r="A6102" s="72" t="s">
        <v>6393</v>
      </c>
      <c r="D6102" s="72" t="s">
        <v>6395</v>
      </c>
      <c r="E6102" s="72">
        <v>0</v>
      </c>
      <c r="F6102" s="72">
        <v>0</v>
      </c>
    </row>
    <row r="6103" spans="1:7">
      <c r="A6103" s="72" t="s">
        <v>6393</v>
      </c>
      <c r="D6103" s="72" t="s">
        <v>6396</v>
      </c>
      <c r="E6103" s="72">
        <v>20341</v>
      </c>
      <c r="F6103" s="72">
        <v>43807</v>
      </c>
    </row>
    <row r="6104" spans="1:7">
      <c r="A6104" s="72" t="s">
        <v>6393</v>
      </c>
      <c r="D6104" s="72" t="s">
        <v>6397</v>
      </c>
      <c r="E6104" s="72">
        <v>20886</v>
      </c>
      <c r="F6104" s="72">
        <v>43178</v>
      </c>
    </row>
    <row r="6105" spans="1:7">
      <c r="A6105" s="72" t="s">
        <v>6393</v>
      </c>
      <c r="D6105" s="72" t="s">
        <v>6398</v>
      </c>
      <c r="E6105" s="72">
        <v>20279</v>
      </c>
      <c r="F6105" s="72">
        <v>44323</v>
      </c>
    </row>
    <row r="6106" spans="1:7">
      <c r="A6106" s="72" t="s">
        <v>6393</v>
      </c>
      <c r="D6106" s="72" t="s">
        <v>6399</v>
      </c>
      <c r="E6106" s="72">
        <v>19165</v>
      </c>
      <c r="F6106" s="72">
        <v>45333</v>
      </c>
    </row>
    <row r="6107" spans="1:7">
      <c r="A6107" s="72" t="s">
        <v>6393</v>
      </c>
      <c r="D6107" s="72" t="s">
        <v>6400</v>
      </c>
      <c r="E6107" s="72">
        <v>21</v>
      </c>
      <c r="F6107" s="72">
        <v>97</v>
      </c>
    </row>
    <row r="6108" spans="1:7">
      <c r="A6108" s="72" t="s">
        <v>6393</v>
      </c>
      <c r="D6108" s="72" t="s">
        <v>6401</v>
      </c>
      <c r="E6108" s="72">
        <v>-94</v>
      </c>
      <c r="F6108" s="72">
        <v>-18</v>
      </c>
    </row>
    <row r="6109" spans="1:7">
      <c r="A6109" s="72" t="s">
        <v>6402</v>
      </c>
      <c r="D6109" s="72" t="s">
        <v>6403</v>
      </c>
      <c r="E6109" s="72">
        <v>1</v>
      </c>
      <c r="F6109" s="72">
        <v>1</v>
      </c>
      <c r="G6109" s="72" t="s">
        <v>252</v>
      </c>
    </row>
    <row r="6110" spans="1:7">
      <c r="A6110" s="72" t="s">
        <v>6402</v>
      </c>
      <c r="D6110" s="72" t="s">
        <v>6404</v>
      </c>
      <c r="E6110" s="72">
        <v>0</v>
      </c>
      <c r="F6110" s="72">
        <v>0</v>
      </c>
    </row>
    <row r="6111" spans="1:7">
      <c r="A6111" s="72" t="s">
        <v>6402</v>
      </c>
      <c r="D6111" s="72" t="s">
        <v>6405</v>
      </c>
      <c r="E6111" s="72">
        <v>20793</v>
      </c>
      <c r="F6111" s="72">
        <v>44669</v>
      </c>
    </row>
    <row r="6112" spans="1:7">
      <c r="A6112" s="72" t="s">
        <v>6402</v>
      </c>
      <c r="D6112" s="72" t="s">
        <v>6406</v>
      </c>
      <c r="E6112" s="72">
        <v>21126</v>
      </c>
      <c r="F6112" s="72">
        <v>44424</v>
      </c>
    </row>
    <row r="6113" spans="1:6">
      <c r="A6113" s="72" t="s">
        <v>6402</v>
      </c>
      <c r="D6113" s="72" t="s">
        <v>6407</v>
      </c>
      <c r="E6113" s="72">
        <v>21084</v>
      </c>
      <c r="F6113" s="72">
        <v>44494</v>
      </c>
    </row>
    <row r="6114" spans="1:6">
      <c r="A6114" s="72" t="s">
        <v>6402</v>
      </c>
      <c r="D6114" s="72" t="s">
        <v>6408</v>
      </c>
      <c r="E6114" s="72">
        <v>20854</v>
      </c>
      <c r="F6114" s="72">
        <v>44786</v>
      </c>
    </row>
    <row r="6115" spans="1:6">
      <c r="A6115" s="72" t="s">
        <v>6402</v>
      </c>
      <c r="D6115" s="72" t="s">
        <v>6409</v>
      </c>
      <c r="E6115" s="72">
        <v>14308</v>
      </c>
      <c r="F6115" s="72">
        <v>31978</v>
      </c>
    </row>
    <row r="6116" spans="1:6">
      <c r="A6116" s="72" t="s">
        <v>6402</v>
      </c>
      <c r="D6116" s="72" t="s">
        <v>6410</v>
      </c>
      <c r="E6116" s="72">
        <v>14941</v>
      </c>
      <c r="F6116" s="72">
        <v>31269</v>
      </c>
    </row>
    <row r="6117" spans="1:6">
      <c r="A6117" s="72" t="s">
        <v>6402</v>
      </c>
      <c r="D6117" s="72" t="s">
        <v>6411</v>
      </c>
      <c r="E6117" s="72">
        <v>14566</v>
      </c>
      <c r="F6117" s="72">
        <v>31658</v>
      </c>
    </row>
    <row r="6118" spans="1:6">
      <c r="A6118" s="72" t="s">
        <v>6402</v>
      </c>
      <c r="D6118" s="72" t="s">
        <v>6412</v>
      </c>
      <c r="E6118" s="72">
        <v>14770</v>
      </c>
      <c r="F6118" s="72">
        <v>31564</v>
      </c>
    </row>
    <row r="6119" spans="1:6">
      <c r="A6119" s="72" t="s">
        <v>6402</v>
      </c>
      <c r="D6119" s="72" t="s">
        <v>6413</v>
      </c>
      <c r="E6119" s="72">
        <v>15744</v>
      </c>
      <c r="F6119" s="72">
        <v>33992</v>
      </c>
    </row>
    <row r="6120" spans="1:6">
      <c r="A6120" s="72" t="s">
        <v>6402</v>
      </c>
      <c r="D6120" s="72" t="s">
        <v>6414</v>
      </c>
      <c r="E6120" s="72">
        <v>15466</v>
      </c>
      <c r="F6120" s="72">
        <v>34366</v>
      </c>
    </row>
    <row r="6121" spans="1:6">
      <c r="A6121" s="72" t="s">
        <v>6402</v>
      </c>
      <c r="D6121" s="72" t="s">
        <v>6415</v>
      </c>
      <c r="E6121" s="72">
        <v>15846</v>
      </c>
      <c r="F6121" s="72">
        <v>33796</v>
      </c>
    </row>
    <row r="6122" spans="1:6">
      <c r="A6122" s="72" t="s">
        <v>6402</v>
      </c>
      <c r="D6122" s="72" t="s">
        <v>6416</v>
      </c>
      <c r="E6122" s="72">
        <v>15936</v>
      </c>
      <c r="F6122" s="72">
        <v>33978</v>
      </c>
    </row>
    <row r="6123" spans="1:6">
      <c r="A6123" s="72" t="s">
        <v>6402</v>
      </c>
      <c r="D6123" s="72" t="s">
        <v>6417</v>
      </c>
      <c r="E6123" s="72">
        <v>16362</v>
      </c>
      <c r="F6123" s="72">
        <v>35486</v>
      </c>
    </row>
    <row r="6124" spans="1:6">
      <c r="A6124" s="72" t="s">
        <v>6402</v>
      </c>
      <c r="D6124" s="72" t="s">
        <v>6418</v>
      </c>
      <c r="E6124" s="72">
        <v>16539</v>
      </c>
      <c r="F6124" s="72">
        <v>35365</v>
      </c>
    </row>
    <row r="6125" spans="1:6">
      <c r="A6125" s="72" t="s">
        <v>6402</v>
      </c>
      <c r="D6125" s="72" t="s">
        <v>6419</v>
      </c>
      <c r="E6125" s="72">
        <v>16749</v>
      </c>
      <c r="F6125" s="72">
        <v>35109</v>
      </c>
    </row>
    <row r="6126" spans="1:6">
      <c r="A6126" s="72" t="s">
        <v>6402</v>
      </c>
      <c r="D6126" s="72" t="s">
        <v>6420</v>
      </c>
      <c r="E6126" s="72">
        <v>16671</v>
      </c>
      <c r="F6126" s="72">
        <v>35385</v>
      </c>
    </row>
    <row r="6127" spans="1:6">
      <c r="A6127" s="72" t="s">
        <v>6402</v>
      </c>
      <c r="D6127" s="72" t="s">
        <v>6421</v>
      </c>
      <c r="E6127" s="72">
        <v>17563</v>
      </c>
      <c r="F6127" s="72">
        <v>37897</v>
      </c>
    </row>
    <row r="6128" spans="1:6">
      <c r="A6128" s="72" t="s">
        <v>6402</v>
      </c>
      <c r="D6128" s="72" t="s">
        <v>6422</v>
      </c>
      <c r="E6128" s="72">
        <v>17764</v>
      </c>
      <c r="F6128" s="72">
        <v>37726</v>
      </c>
    </row>
    <row r="6129" spans="1:6">
      <c r="A6129" s="72" t="s">
        <v>6402</v>
      </c>
      <c r="D6129" s="72" t="s">
        <v>6423</v>
      </c>
      <c r="E6129" s="72">
        <v>17704</v>
      </c>
      <c r="F6129" s="72">
        <v>37796</v>
      </c>
    </row>
    <row r="6130" spans="1:6">
      <c r="A6130" s="72" t="s">
        <v>6402</v>
      </c>
      <c r="D6130" s="72" t="s">
        <v>6424</v>
      </c>
      <c r="E6130" s="72">
        <v>17890</v>
      </c>
      <c r="F6130" s="72">
        <v>37834</v>
      </c>
    </row>
    <row r="6131" spans="1:6">
      <c r="A6131" s="72" t="s">
        <v>6402</v>
      </c>
      <c r="D6131" s="72" t="s">
        <v>6425</v>
      </c>
      <c r="E6131" s="72">
        <v>18640</v>
      </c>
      <c r="F6131" s="72">
        <v>41006</v>
      </c>
    </row>
    <row r="6132" spans="1:6">
      <c r="A6132" s="72" t="s">
        <v>6402</v>
      </c>
      <c r="D6132" s="72" t="s">
        <v>6426</v>
      </c>
      <c r="E6132" s="72">
        <v>19248</v>
      </c>
      <c r="F6132" s="72">
        <v>40366</v>
      </c>
    </row>
    <row r="6133" spans="1:6">
      <c r="A6133" s="72" t="s">
        <v>6402</v>
      </c>
      <c r="D6133" s="72" t="s">
        <v>6427</v>
      </c>
      <c r="E6133" s="72">
        <v>19228</v>
      </c>
      <c r="F6133" s="72">
        <v>40588</v>
      </c>
    </row>
    <row r="6134" spans="1:6">
      <c r="A6134" s="72" t="s">
        <v>6402</v>
      </c>
      <c r="D6134" s="72" t="s">
        <v>6428</v>
      </c>
      <c r="E6134" s="72">
        <v>19012</v>
      </c>
      <c r="F6134" s="72">
        <v>40950</v>
      </c>
    </row>
    <row r="6135" spans="1:6">
      <c r="A6135" s="72" t="s">
        <v>6402</v>
      </c>
      <c r="D6135" s="72" t="s">
        <v>6429</v>
      </c>
      <c r="E6135" s="72">
        <v>19938</v>
      </c>
      <c r="F6135" s="72">
        <v>43852</v>
      </c>
    </row>
    <row r="6136" spans="1:6">
      <c r="A6136" s="72" t="s">
        <v>6402</v>
      </c>
      <c r="D6136" s="72" t="s">
        <v>6430</v>
      </c>
      <c r="E6136" s="72">
        <v>20192</v>
      </c>
      <c r="F6136" s="72">
        <v>43620</v>
      </c>
    </row>
    <row r="6137" spans="1:6">
      <c r="A6137" s="72" t="s">
        <v>6402</v>
      </c>
      <c r="D6137" s="72" t="s">
        <v>6431</v>
      </c>
      <c r="E6137" s="72">
        <v>20709</v>
      </c>
      <c r="F6137" s="72">
        <v>43131</v>
      </c>
    </row>
    <row r="6138" spans="1:6">
      <c r="A6138" s="72" t="s">
        <v>6402</v>
      </c>
      <c r="D6138" s="72" t="s">
        <v>6432</v>
      </c>
      <c r="E6138" s="72">
        <v>20280</v>
      </c>
      <c r="F6138" s="72">
        <v>43784</v>
      </c>
    </row>
    <row r="6139" spans="1:6">
      <c r="A6139" s="72" t="s">
        <v>6402</v>
      </c>
      <c r="D6139" s="72" t="s">
        <v>6433</v>
      </c>
      <c r="E6139" s="72">
        <v>20</v>
      </c>
      <c r="F6139" s="72">
        <v>50</v>
      </c>
    </row>
    <row r="6140" spans="1:6">
      <c r="A6140" s="72" t="s">
        <v>6402</v>
      </c>
      <c r="D6140" s="72" t="s">
        <v>6434</v>
      </c>
      <c r="E6140" s="72">
        <v>-50</v>
      </c>
      <c r="F6140" s="72">
        <v>-20</v>
      </c>
    </row>
    <row r="6141" spans="1:6">
      <c r="A6141" s="72" t="s">
        <v>6402</v>
      </c>
      <c r="D6141" s="72" t="s">
        <v>6435</v>
      </c>
      <c r="E6141" s="72">
        <v>20</v>
      </c>
      <c r="F6141" s="72">
        <v>50</v>
      </c>
    </row>
    <row r="6142" spans="1:6">
      <c r="A6142" s="72" t="s">
        <v>6402</v>
      </c>
      <c r="D6142" s="72" t="s">
        <v>6436</v>
      </c>
      <c r="E6142" s="72">
        <v>-50</v>
      </c>
      <c r="F6142" s="72">
        <v>-20</v>
      </c>
    </row>
    <row r="6143" spans="1:6">
      <c r="A6143" s="72" t="s">
        <v>6402</v>
      </c>
      <c r="D6143" s="72" t="s">
        <v>6437</v>
      </c>
      <c r="E6143" s="72">
        <v>20</v>
      </c>
      <c r="F6143" s="72">
        <v>50</v>
      </c>
    </row>
    <row r="6144" spans="1:6">
      <c r="A6144" s="72" t="s">
        <v>6402</v>
      </c>
      <c r="D6144" s="72" t="s">
        <v>6438</v>
      </c>
      <c r="E6144" s="72">
        <v>-50</v>
      </c>
      <c r="F6144" s="72">
        <v>-20</v>
      </c>
    </row>
    <row r="6145" spans="1:7">
      <c r="A6145" s="72" t="s">
        <v>6402</v>
      </c>
      <c r="D6145" s="72" t="s">
        <v>6439</v>
      </c>
      <c r="E6145" s="72">
        <v>20</v>
      </c>
      <c r="F6145" s="72">
        <v>50</v>
      </c>
    </row>
    <row r="6146" spans="1:7">
      <c r="A6146" s="72" t="s">
        <v>6402</v>
      </c>
      <c r="D6146" s="72" t="s">
        <v>6440</v>
      </c>
      <c r="E6146" s="72">
        <v>-50</v>
      </c>
      <c r="F6146" s="72">
        <v>-20</v>
      </c>
    </row>
    <row r="6147" spans="1:7">
      <c r="A6147" s="72" t="s">
        <v>6402</v>
      </c>
      <c r="D6147" s="72" t="s">
        <v>6441</v>
      </c>
      <c r="E6147" s="72">
        <v>12</v>
      </c>
      <c r="F6147" s="72">
        <v>50</v>
      </c>
    </row>
    <row r="6148" spans="1:7">
      <c r="A6148" s="72" t="s">
        <v>6402</v>
      </c>
      <c r="D6148" s="72" t="s">
        <v>6442</v>
      </c>
      <c r="E6148" s="72">
        <v>-50</v>
      </c>
      <c r="F6148" s="72">
        <v>-20</v>
      </c>
    </row>
    <row r="6149" spans="1:7">
      <c r="A6149" s="72" t="s">
        <v>6402</v>
      </c>
      <c r="D6149" s="72" t="s">
        <v>6443</v>
      </c>
      <c r="E6149" s="72">
        <v>20</v>
      </c>
      <c r="F6149" s="72">
        <v>50</v>
      </c>
    </row>
    <row r="6150" spans="1:7">
      <c r="A6150" s="72" t="s">
        <v>6402</v>
      </c>
      <c r="D6150" s="72" t="s">
        <v>6444</v>
      </c>
      <c r="E6150" s="72">
        <v>-50</v>
      </c>
      <c r="F6150" s="72">
        <v>-20</v>
      </c>
    </row>
    <row r="6151" spans="1:7">
      <c r="A6151" s="72" t="s">
        <v>6402</v>
      </c>
      <c r="D6151" s="72" t="s">
        <v>6445</v>
      </c>
      <c r="E6151" s="72">
        <v>12</v>
      </c>
      <c r="F6151" s="72">
        <v>50</v>
      </c>
    </row>
    <row r="6152" spans="1:7">
      <c r="A6152" s="72" t="s">
        <v>6402</v>
      </c>
      <c r="D6152" s="72" t="s">
        <v>6446</v>
      </c>
      <c r="E6152" s="72">
        <v>-50</v>
      </c>
      <c r="F6152" s="72">
        <v>-11</v>
      </c>
    </row>
    <row r="6153" spans="1:7">
      <c r="A6153" s="72" t="s">
        <v>6447</v>
      </c>
      <c r="D6153" s="72" t="s">
        <v>6448</v>
      </c>
      <c r="E6153" s="72">
        <v>1</v>
      </c>
      <c r="F6153" s="72">
        <v>1</v>
      </c>
      <c r="G6153" s="72" t="s">
        <v>252</v>
      </c>
    </row>
    <row r="6154" spans="1:7">
      <c r="A6154" s="72" t="s">
        <v>6447</v>
      </c>
      <c r="D6154" s="72" t="s">
        <v>6449</v>
      </c>
      <c r="E6154" s="72" t="s">
        <v>235</v>
      </c>
      <c r="F6154" s="72" t="s">
        <v>235</v>
      </c>
    </row>
    <row r="6155" spans="1:7">
      <c r="A6155" s="72" t="s">
        <v>6447</v>
      </c>
      <c r="D6155" s="72" t="s">
        <v>6450</v>
      </c>
      <c r="E6155" s="72">
        <v>700</v>
      </c>
      <c r="F6155" s="72">
        <v>1000</v>
      </c>
    </row>
    <row r="6156" spans="1:7">
      <c r="A6156" s="72" t="s">
        <v>6447</v>
      </c>
      <c r="D6156" s="72" t="s">
        <v>6451</v>
      </c>
      <c r="E6156" s="72">
        <v>-3</v>
      </c>
      <c r="F6156" s="72">
        <v>0</v>
      </c>
    </row>
    <row r="6157" spans="1:7">
      <c r="A6157" s="72" t="s">
        <v>6447</v>
      </c>
      <c r="D6157" s="72" t="s">
        <v>6452</v>
      </c>
      <c r="E6157" s="72" t="s">
        <v>235</v>
      </c>
      <c r="F6157" s="72" t="s">
        <v>235</v>
      </c>
    </row>
    <row r="6158" spans="1:7">
      <c r="A6158" s="72" t="s">
        <v>6447</v>
      </c>
      <c r="D6158" s="72" t="s">
        <v>6453</v>
      </c>
      <c r="E6158" s="72">
        <v>-700</v>
      </c>
      <c r="F6158" s="72">
        <v>-200</v>
      </c>
    </row>
    <row r="6159" spans="1:7">
      <c r="A6159" s="72" t="s">
        <v>6447</v>
      </c>
      <c r="D6159" s="72" t="s">
        <v>6454</v>
      </c>
      <c r="E6159" s="72">
        <v>-3</v>
      </c>
      <c r="F6159" s="72">
        <v>0</v>
      </c>
    </row>
    <row r="6160" spans="1:7">
      <c r="A6160" s="72" t="s">
        <v>6447</v>
      </c>
      <c r="D6160" s="72" t="s">
        <v>6455</v>
      </c>
      <c r="E6160" s="72" t="s">
        <v>235</v>
      </c>
      <c r="F6160" s="72" t="s">
        <v>235</v>
      </c>
    </row>
    <row r="6161" spans="1:7">
      <c r="A6161" s="72" t="s">
        <v>6447</v>
      </c>
      <c r="D6161" s="72" t="s">
        <v>6456</v>
      </c>
      <c r="E6161" s="72">
        <v>3890</v>
      </c>
      <c r="F6161" s="72">
        <v>4500</v>
      </c>
    </row>
    <row r="6162" spans="1:7">
      <c r="A6162" s="72" t="s">
        <v>6447</v>
      </c>
      <c r="D6162" s="72" t="s">
        <v>6457</v>
      </c>
      <c r="E6162" s="72">
        <v>-3</v>
      </c>
      <c r="F6162" s="72">
        <v>0</v>
      </c>
    </row>
    <row r="6163" spans="1:7">
      <c r="A6163" s="72" t="s">
        <v>6447</v>
      </c>
      <c r="D6163" s="72" t="s">
        <v>6458</v>
      </c>
      <c r="E6163" s="72">
        <v>261169</v>
      </c>
      <c r="F6163" s="72">
        <v>500000</v>
      </c>
    </row>
    <row r="6164" spans="1:7">
      <c r="A6164" s="72" t="s">
        <v>6447</v>
      </c>
      <c r="D6164" s="72" t="s">
        <v>6459</v>
      </c>
      <c r="E6164" s="72">
        <v>126000</v>
      </c>
      <c r="F6164" s="72">
        <v>155128</v>
      </c>
    </row>
    <row r="6165" spans="1:7">
      <c r="A6165" s="72" t="s">
        <v>6447</v>
      </c>
      <c r="D6165" s="72" t="s">
        <v>6460</v>
      </c>
      <c r="E6165" s="72" t="s">
        <v>235</v>
      </c>
      <c r="F6165" s="72" t="s">
        <v>235</v>
      </c>
    </row>
    <row r="6166" spans="1:7">
      <c r="A6166" s="72" t="s">
        <v>6461</v>
      </c>
      <c r="D6166" s="72" t="s">
        <v>6462</v>
      </c>
      <c r="E6166" s="72">
        <v>1</v>
      </c>
      <c r="F6166" s="72">
        <v>1</v>
      </c>
      <c r="G6166" s="72" t="s">
        <v>252</v>
      </c>
    </row>
    <row r="6167" spans="1:7">
      <c r="A6167" s="72" t="s">
        <v>6461</v>
      </c>
      <c r="D6167" s="72" t="s">
        <v>6463</v>
      </c>
      <c r="E6167" s="72" t="s">
        <v>235</v>
      </c>
      <c r="F6167" s="72" t="s">
        <v>235</v>
      </c>
    </row>
    <row r="6168" spans="1:7">
      <c r="A6168" s="72" t="s">
        <v>6461</v>
      </c>
      <c r="D6168" s="72" t="s">
        <v>6464</v>
      </c>
      <c r="E6168" s="72">
        <v>700</v>
      </c>
      <c r="F6168" s="72">
        <v>1000</v>
      </c>
    </row>
    <row r="6169" spans="1:7">
      <c r="A6169" s="72" t="s">
        <v>6461</v>
      </c>
      <c r="D6169" s="72" t="s">
        <v>6465</v>
      </c>
      <c r="E6169" s="72">
        <v>-3</v>
      </c>
      <c r="F6169" s="72">
        <v>0</v>
      </c>
    </row>
    <row r="6170" spans="1:7">
      <c r="A6170" s="72" t="s">
        <v>6461</v>
      </c>
      <c r="D6170" s="72" t="s">
        <v>6466</v>
      </c>
      <c r="E6170" s="72" t="s">
        <v>235</v>
      </c>
      <c r="F6170" s="72" t="s">
        <v>235</v>
      </c>
    </row>
    <row r="6171" spans="1:7">
      <c r="A6171" s="72" t="s">
        <v>6461</v>
      </c>
      <c r="D6171" s="72" t="s">
        <v>6467</v>
      </c>
      <c r="E6171" s="72">
        <v>-700</v>
      </c>
      <c r="F6171" s="72">
        <v>-200</v>
      </c>
    </row>
    <row r="6172" spans="1:7">
      <c r="A6172" s="72" t="s">
        <v>6461</v>
      </c>
      <c r="D6172" s="72" t="s">
        <v>6468</v>
      </c>
      <c r="E6172" s="72">
        <v>-3</v>
      </c>
      <c r="F6172" s="72">
        <v>0</v>
      </c>
    </row>
    <row r="6173" spans="1:7">
      <c r="A6173" s="72" t="s">
        <v>6461</v>
      </c>
      <c r="D6173" s="72" t="s">
        <v>6469</v>
      </c>
      <c r="E6173" s="72" t="s">
        <v>235</v>
      </c>
      <c r="F6173" s="72" t="s">
        <v>235</v>
      </c>
    </row>
    <row r="6174" spans="1:7">
      <c r="A6174" s="72" t="s">
        <v>6461</v>
      </c>
      <c r="D6174" s="72" t="s">
        <v>6470</v>
      </c>
      <c r="E6174" s="72">
        <v>3755</v>
      </c>
      <c r="F6174" s="72">
        <v>4781</v>
      </c>
    </row>
    <row r="6175" spans="1:7">
      <c r="A6175" s="72" t="s">
        <v>6461</v>
      </c>
      <c r="D6175" s="72" t="s">
        <v>6471</v>
      </c>
      <c r="E6175" s="72">
        <v>-3</v>
      </c>
      <c r="F6175" s="72">
        <v>0</v>
      </c>
    </row>
    <row r="6176" spans="1:7">
      <c r="A6176" s="72" t="s">
        <v>6461</v>
      </c>
      <c r="D6176" s="72" t="s">
        <v>6472</v>
      </c>
      <c r="E6176" s="72">
        <v>300000</v>
      </c>
      <c r="F6176" s="72">
        <v>500000</v>
      </c>
    </row>
    <row r="6177" spans="1:6">
      <c r="A6177" s="72" t="s">
        <v>6461</v>
      </c>
      <c r="D6177" s="72" t="s">
        <v>6473</v>
      </c>
      <c r="E6177" s="72">
        <v>63943</v>
      </c>
      <c r="F6177" s="72">
        <v>101128</v>
      </c>
    </row>
    <row r="6178" spans="1:6">
      <c r="A6178" s="72" t="s">
        <v>6461</v>
      </c>
      <c r="D6178" s="72" t="s">
        <v>6474</v>
      </c>
      <c r="E6178" s="72" t="s">
        <v>235</v>
      </c>
      <c r="F6178" s="72" t="s">
        <v>235</v>
      </c>
    </row>
    <row r="6179" spans="1:6">
      <c r="A6179" s="72" t="s">
        <v>6461</v>
      </c>
      <c r="D6179" s="72" t="s">
        <v>6475</v>
      </c>
      <c r="E6179" s="72" t="s">
        <v>235</v>
      </c>
      <c r="F6179" s="72" t="s">
        <v>235</v>
      </c>
    </row>
    <row r="6180" spans="1:6">
      <c r="A6180" s="72" t="s">
        <v>6461</v>
      </c>
      <c r="D6180" s="72" t="s">
        <v>6476</v>
      </c>
      <c r="E6180" s="72">
        <v>700</v>
      </c>
      <c r="F6180" s="72">
        <v>1000</v>
      </c>
    </row>
    <row r="6181" spans="1:6">
      <c r="A6181" s="72" t="s">
        <v>6461</v>
      </c>
      <c r="D6181" s="72" t="s">
        <v>6477</v>
      </c>
      <c r="E6181" s="72">
        <v>-3</v>
      </c>
      <c r="F6181" s="72">
        <v>0</v>
      </c>
    </row>
    <row r="6182" spans="1:6">
      <c r="A6182" s="72" t="s">
        <v>6461</v>
      </c>
      <c r="D6182" s="72" t="s">
        <v>6478</v>
      </c>
      <c r="E6182" s="72" t="s">
        <v>235</v>
      </c>
      <c r="F6182" s="72" t="s">
        <v>235</v>
      </c>
    </row>
    <row r="6183" spans="1:6">
      <c r="A6183" s="72" t="s">
        <v>6461</v>
      </c>
      <c r="D6183" s="72" t="s">
        <v>6479</v>
      </c>
      <c r="E6183" s="72">
        <v>-700</v>
      </c>
      <c r="F6183" s="72">
        <v>-200</v>
      </c>
    </row>
    <row r="6184" spans="1:6">
      <c r="A6184" s="72" t="s">
        <v>6461</v>
      </c>
      <c r="D6184" s="72" t="s">
        <v>6480</v>
      </c>
      <c r="E6184" s="72">
        <v>-3</v>
      </c>
      <c r="F6184" s="72">
        <v>0</v>
      </c>
    </row>
    <row r="6185" spans="1:6">
      <c r="A6185" s="72" t="s">
        <v>6461</v>
      </c>
      <c r="D6185" s="72" t="s">
        <v>6481</v>
      </c>
      <c r="E6185" s="72" t="s">
        <v>235</v>
      </c>
      <c r="F6185" s="72" t="s">
        <v>235</v>
      </c>
    </row>
    <row r="6186" spans="1:6">
      <c r="A6186" s="72" t="s">
        <v>6461</v>
      </c>
      <c r="D6186" s="72" t="s">
        <v>6482</v>
      </c>
      <c r="E6186" s="72">
        <v>3868</v>
      </c>
      <c r="F6186" s="72">
        <v>4500</v>
      </c>
    </row>
    <row r="6187" spans="1:6">
      <c r="A6187" s="72" t="s">
        <v>6461</v>
      </c>
      <c r="D6187" s="72" t="s">
        <v>6483</v>
      </c>
      <c r="E6187" s="72">
        <v>-3</v>
      </c>
      <c r="F6187" s="72">
        <v>0</v>
      </c>
    </row>
    <row r="6188" spans="1:6">
      <c r="A6188" s="72" t="s">
        <v>6461</v>
      </c>
      <c r="D6188" s="72" t="s">
        <v>6484</v>
      </c>
      <c r="E6188" s="72">
        <v>300000</v>
      </c>
      <c r="F6188" s="72">
        <v>500000</v>
      </c>
    </row>
    <row r="6189" spans="1:6">
      <c r="A6189" s="72" t="s">
        <v>6461</v>
      </c>
      <c r="D6189" s="72" t="s">
        <v>6485</v>
      </c>
      <c r="E6189" s="72">
        <v>30716</v>
      </c>
      <c r="F6189" s="72">
        <v>69128</v>
      </c>
    </row>
    <row r="6190" spans="1:6">
      <c r="A6190" s="72" t="s">
        <v>6461</v>
      </c>
      <c r="D6190" s="72" t="s">
        <v>6486</v>
      </c>
      <c r="E6190" s="72" t="s">
        <v>235</v>
      </c>
      <c r="F6190" s="72" t="s">
        <v>235</v>
      </c>
    </row>
    <row r="6191" spans="1:6">
      <c r="A6191" s="72" t="s">
        <v>6461</v>
      </c>
      <c r="D6191" s="72" t="s">
        <v>6487</v>
      </c>
      <c r="E6191" s="72" t="s">
        <v>235</v>
      </c>
      <c r="F6191" s="72" t="s">
        <v>235</v>
      </c>
    </row>
    <row r="6192" spans="1:6">
      <c r="A6192" s="72" t="s">
        <v>6461</v>
      </c>
      <c r="D6192" s="72" t="s">
        <v>6488</v>
      </c>
      <c r="E6192" s="72">
        <v>700</v>
      </c>
      <c r="F6192" s="72">
        <v>1012</v>
      </c>
    </row>
    <row r="6193" spans="1:6">
      <c r="A6193" s="72" t="s">
        <v>6461</v>
      </c>
      <c r="D6193" s="72" t="s">
        <v>6489</v>
      </c>
      <c r="E6193" s="72">
        <v>-3</v>
      </c>
      <c r="F6193" s="72">
        <v>0</v>
      </c>
    </row>
    <row r="6194" spans="1:6">
      <c r="A6194" s="72" t="s">
        <v>6461</v>
      </c>
      <c r="D6194" s="72" t="s">
        <v>6490</v>
      </c>
      <c r="E6194" s="72" t="s">
        <v>235</v>
      </c>
      <c r="F6194" s="72" t="s">
        <v>235</v>
      </c>
    </row>
    <row r="6195" spans="1:6">
      <c r="A6195" s="72" t="s">
        <v>6461</v>
      </c>
      <c r="D6195" s="72" t="s">
        <v>6491</v>
      </c>
      <c r="E6195" s="72">
        <v>-700</v>
      </c>
      <c r="F6195" s="72">
        <v>-200</v>
      </c>
    </row>
    <row r="6196" spans="1:6">
      <c r="A6196" s="72" t="s">
        <v>6461</v>
      </c>
      <c r="D6196" s="72" t="s">
        <v>6492</v>
      </c>
      <c r="E6196" s="72">
        <v>-3</v>
      </c>
      <c r="F6196" s="72">
        <v>0</v>
      </c>
    </row>
    <row r="6197" spans="1:6">
      <c r="A6197" s="72" t="s">
        <v>6461</v>
      </c>
      <c r="D6197" s="72" t="s">
        <v>6493</v>
      </c>
      <c r="E6197" s="72" t="s">
        <v>235</v>
      </c>
      <c r="F6197" s="72" t="s">
        <v>235</v>
      </c>
    </row>
    <row r="6198" spans="1:6">
      <c r="A6198" s="72" t="s">
        <v>6461</v>
      </c>
      <c r="D6198" s="72" t="s">
        <v>6494</v>
      </c>
      <c r="E6198" s="72">
        <v>3784</v>
      </c>
      <c r="F6198" s="72">
        <v>4698</v>
      </c>
    </row>
    <row r="6199" spans="1:6">
      <c r="A6199" s="72" t="s">
        <v>6461</v>
      </c>
      <c r="D6199" s="72" t="s">
        <v>6495</v>
      </c>
      <c r="E6199" s="72">
        <v>-3</v>
      </c>
      <c r="F6199" s="72">
        <v>0</v>
      </c>
    </row>
    <row r="6200" spans="1:6">
      <c r="A6200" s="72" t="s">
        <v>6461</v>
      </c>
      <c r="D6200" s="72" t="s">
        <v>6496</v>
      </c>
      <c r="E6200" s="72">
        <v>246868</v>
      </c>
      <c r="F6200" s="72">
        <v>564306</v>
      </c>
    </row>
    <row r="6201" spans="1:6">
      <c r="A6201" s="72" t="s">
        <v>6461</v>
      </c>
      <c r="D6201" s="72" t="s">
        <v>6497</v>
      </c>
      <c r="E6201" s="72">
        <v>24706</v>
      </c>
      <c r="F6201" s="72">
        <v>62128</v>
      </c>
    </row>
    <row r="6202" spans="1:6">
      <c r="A6202" s="72" t="s">
        <v>6461</v>
      </c>
      <c r="D6202" s="72" t="s">
        <v>6498</v>
      </c>
      <c r="E6202" s="72" t="s">
        <v>235</v>
      </c>
      <c r="F6202" s="72" t="s">
        <v>235</v>
      </c>
    </row>
    <row r="6203" spans="1:6">
      <c r="A6203" s="72" t="s">
        <v>6461</v>
      </c>
      <c r="D6203" s="72" t="s">
        <v>6499</v>
      </c>
      <c r="E6203" s="72" t="s">
        <v>235</v>
      </c>
      <c r="F6203" s="72" t="s">
        <v>235</v>
      </c>
    </row>
    <row r="6204" spans="1:6">
      <c r="A6204" s="72" t="s">
        <v>6461</v>
      </c>
      <c r="D6204" s="72" t="s">
        <v>6500</v>
      </c>
      <c r="E6204" s="72">
        <v>700</v>
      </c>
      <c r="F6204" s="72">
        <v>1012</v>
      </c>
    </row>
    <row r="6205" spans="1:6">
      <c r="A6205" s="72" t="s">
        <v>6461</v>
      </c>
      <c r="D6205" s="72" t="s">
        <v>6501</v>
      </c>
      <c r="E6205" s="72">
        <v>-3</v>
      </c>
      <c r="F6205" s="72">
        <v>0</v>
      </c>
    </row>
    <row r="6206" spans="1:6">
      <c r="A6206" s="72" t="s">
        <v>6461</v>
      </c>
      <c r="D6206" s="72" t="s">
        <v>6502</v>
      </c>
      <c r="E6206" s="72" t="s">
        <v>235</v>
      </c>
      <c r="F6206" s="72" t="s">
        <v>235</v>
      </c>
    </row>
    <row r="6207" spans="1:6">
      <c r="A6207" s="72" t="s">
        <v>6461</v>
      </c>
      <c r="D6207" s="72" t="s">
        <v>6503</v>
      </c>
      <c r="E6207" s="72">
        <v>-700</v>
      </c>
      <c r="F6207" s="72">
        <v>-200</v>
      </c>
    </row>
    <row r="6208" spans="1:6">
      <c r="A6208" s="72" t="s">
        <v>6461</v>
      </c>
      <c r="D6208" s="72" t="s">
        <v>6504</v>
      </c>
      <c r="E6208" s="72">
        <v>-3</v>
      </c>
      <c r="F6208" s="72">
        <v>0</v>
      </c>
    </row>
    <row r="6209" spans="1:6">
      <c r="A6209" s="72" t="s">
        <v>6461</v>
      </c>
      <c r="D6209" s="72" t="s">
        <v>6505</v>
      </c>
      <c r="E6209" s="72" t="s">
        <v>235</v>
      </c>
      <c r="F6209" s="72" t="s">
        <v>235</v>
      </c>
    </row>
    <row r="6210" spans="1:6">
      <c r="A6210" s="72" t="s">
        <v>6461</v>
      </c>
      <c r="D6210" s="72" t="s">
        <v>6506</v>
      </c>
      <c r="E6210" s="72">
        <v>3851</v>
      </c>
      <c r="F6210" s="72">
        <v>4541</v>
      </c>
    </row>
    <row r="6211" spans="1:6">
      <c r="A6211" s="72" t="s">
        <v>6461</v>
      </c>
      <c r="D6211" s="72" t="s">
        <v>6507</v>
      </c>
      <c r="E6211" s="72">
        <v>-3</v>
      </c>
      <c r="F6211" s="72">
        <v>0</v>
      </c>
    </row>
    <row r="6212" spans="1:6">
      <c r="A6212" s="72" t="s">
        <v>6461</v>
      </c>
      <c r="D6212" s="72" t="s">
        <v>6508</v>
      </c>
      <c r="E6212" s="72">
        <v>300000</v>
      </c>
      <c r="F6212" s="72">
        <v>500000</v>
      </c>
    </row>
    <row r="6213" spans="1:6">
      <c r="A6213" s="72" t="s">
        <v>6461</v>
      </c>
      <c r="D6213" s="72" t="s">
        <v>6509</v>
      </c>
      <c r="E6213" s="72">
        <v>21711</v>
      </c>
      <c r="F6213" s="72">
        <v>58128</v>
      </c>
    </row>
    <row r="6214" spans="1:6">
      <c r="A6214" s="72" t="s">
        <v>6461</v>
      </c>
      <c r="D6214" s="72" t="s">
        <v>6510</v>
      </c>
      <c r="E6214" s="72" t="s">
        <v>235</v>
      </c>
      <c r="F6214" s="72" t="s">
        <v>235</v>
      </c>
    </row>
    <row r="6215" spans="1:6">
      <c r="A6215" s="72" t="s">
        <v>6461</v>
      </c>
      <c r="D6215" s="72" t="s">
        <v>6511</v>
      </c>
      <c r="E6215" s="72" t="s">
        <v>235</v>
      </c>
      <c r="F6215" s="72" t="s">
        <v>235</v>
      </c>
    </row>
    <row r="6216" spans="1:6">
      <c r="A6216" s="72" t="s">
        <v>6461</v>
      </c>
      <c r="D6216" s="72" t="s">
        <v>6512</v>
      </c>
      <c r="E6216" s="72">
        <v>700</v>
      </c>
      <c r="F6216" s="72">
        <v>1014</v>
      </c>
    </row>
    <row r="6217" spans="1:6">
      <c r="A6217" s="72" t="s">
        <v>6461</v>
      </c>
      <c r="D6217" s="72" t="s">
        <v>6513</v>
      </c>
      <c r="E6217" s="72">
        <v>-3</v>
      </c>
      <c r="F6217" s="72">
        <v>0</v>
      </c>
    </row>
    <row r="6218" spans="1:6">
      <c r="A6218" s="72" t="s">
        <v>6461</v>
      </c>
      <c r="D6218" s="72" t="s">
        <v>6514</v>
      </c>
      <c r="E6218" s="72" t="s">
        <v>235</v>
      </c>
      <c r="F6218" s="72" t="s">
        <v>235</v>
      </c>
    </row>
    <row r="6219" spans="1:6">
      <c r="A6219" s="72" t="s">
        <v>6461</v>
      </c>
      <c r="D6219" s="72" t="s">
        <v>6515</v>
      </c>
      <c r="E6219" s="72">
        <v>-700</v>
      </c>
      <c r="F6219" s="72">
        <v>-200</v>
      </c>
    </row>
    <row r="6220" spans="1:6">
      <c r="A6220" s="72" t="s">
        <v>6461</v>
      </c>
      <c r="D6220" s="72" t="s">
        <v>6516</v>
      </c>
      <c r="E6220" s="72">
        <v>-3</v>
      </c>
      <c r="F6220" s="72">
        <v>0</v>
      </c>
    </row>
    <row r="6221" spans="1:6">
      <c r="A6221" s="72" t="s">
        <v>6461</v>
      </c>
      <c r="D6221" s="72" t="s">
        <v>6517</v>
      </c>
      <c r="E6221" s="72" t="s">
        <v>235</v>
      </c>
      <c r="F6221" s="72" t="s">
        <v>235</v>
      </c>
    </row>
    <row r="6222" spans="1:6">
      <c r="A6222" s="72" t="s">
        <v>6461</v>
      </c>
      <c r="D6222" s="72" t="s">
        <v>6518</v>
      </c>
      <c r="E6222" s="72">
        <v>3844</v>
      </c>
      <c r="F6222" s="72">
        <v>4722</v>
      </c>
    </row>
    <row r="6223" spans="1:6">
      <c r="A6223" s="72" t="s">
        <v>6461</v>
      </c>
      <c r="D6223" s="72" t="s">
        <v>6519</v>
      </c>
      <c r="E6223" s="72">
        <v>-12</v>
      </c>
      <c r="F6223" s="72">
        <v>8</v>
      </c>
    </row>
    <row r="6224" spans="1:6">
      <c r="A6224" s="72" t="s">
        <v>6461</v>
      </c>
      <c r="D6224" s="72" t="s">
        <v>6520</v>
      </c>
      <c r="E6224" s="72">
        <v>286126</v>
      </c>
      <c r="F6224" s="72">
        <v>500000</v>
      </c>
    </row>
    <row r="6225" spans="1:6">
      <c r="A6225" s="72" t="s">
        <v>6461</v>
      </c>
      <c r="D6225" s="72" t="s">
        <v>6521</v>
      </c>
      <c r="E6225" s="72">
        <v>17126</v>
      </c>
      <c r="F6225" s="72">
        <v>52128</v>
      </c>
    </row>
    <row r="6226" spans="1:6">
      <c r="A6226" s="72" t="s">
        <v>6461</v>
      </c>
      <c r="D6226" s="72" t="s">
        <v>6522</v>
      </c>
      <c r="E6226" s="72" t="s">
        <v>235</v>
      </c>
      <c r="F6226" s="72" t="s">
        <v>235</v>
      </c>
    </row>
    <row r="6227" spans="1:6">
      <c r="A6227" s="72" t="s">
        <v>6461</v>
      </c>
      <c r="D6227" s="72" t="s">
        <v>6523</v>
      </c>
      <c r="E6227" s="72" t="s">
        <v>235</v>
      </c>
      <c r="F6227" s="72" t="s">
        <v>235</v>
      </c>
    </row>
    <row r="6228" spans="1:6">
      <c r="A6228" s="72" t="s">
        <v>6461</v>
      </c>
      <c r="D6228" s="72" t="s">
        <v>6524</v>
      </c>
      <c r="E6228" s="72">
        <v>700</v>
      </c>
      <c r="F6228" s="72">
        <v>1000</v>
      </c>
    </row>
    <row r="6229" spans="1:6">
      <c r="A6229" s="72" t="s">
        <v>6461</v>
      </c>
      <c r="D6229" s="72" t="s">
        <v>6525</v>
      </c>
      <c r="E6229" s="72">
        <v>-3</v>
      </c>
      <c r="F6229" s="72">
        <v>0</v>
      </c>
    </row>
    <row r="6230" spans="1:6">
      <c r="A6230" s="72" t="s">
        <v>6461</v>
      </c>
      <c r="D6230" s="72" t="s">
        <v>6526</v>
      </c>
      <c r="E6230" s="72" t="s">
        <v>235</v>
      </c>
      <c r="F6230" s="72" t="s">
        <v>235</v>
      </c>
    </row>
    <row r="6231" spans="1:6">
      <c r="A6231" s="72" t="s">
        <v>6461</v>
      </c>
      <c r="D6231" s="72" t="s">
        <v>6527</v>
      </c>
      <c r="E6231" s="72">
        <v>-700</v>
      </c>
      <c r="F6231" s="72">
        <v>-200</v>
      </c>
    </row>
    <row r="6232" spans="1:6">
      <c r="A6232" s="72" t="s">
        <v>6461</v>
      </c>
      <c r="D6232" s="72" t="s">
        <v>6528</v>
      </c>
      <c r="E6232" s="72">
        <v>-3</v>
      </c>
      <c r="F6232" s="72">
        <v>0</v>
      </c>
    </row>
    <row r="6233" spans="1:6">
      <c r="A6233" s="72" t="s">
        <v>6461</v>
      </c>
      <c r="D6233" s="72" t="s">
        <v>6529</v>
      </c>
      <c r="E6233" s="72" t="s">
        <v>235</v>
      </c>
      <c r="F6233" s="72" t="s">
        <v>235</v>
      </c>
    </row>
    <row r="6234" spans="1:6">
      <c r="A6234" s="72" t="s">
        <v>6461</v>
      </c>
      <c r="D6234" s="72" t="s">
        <v>6530</v>
      </c>
      <c r="E6234" s="72">
        <v>3829</v>
      </c>
      <c r="F6234" s="72">
        <v>4613</v>
      </c>
    </row>
    <row r="6235" spans="1:6">
      <c r="A6235" s="72" t="s">
        <v>6461</v>
      </c>
      <c r="D6235" s="72" t="s">
        <v>6531</v>
      </c>
      <c r="E6235" s="72">
        <v>-3</v>
      </c>
      <c r="F6235" s="72">
        <v>0</v>
      </c>
    </row>
    <row r="6236" spans="1:6">
      <c r="A6236" s="72" t="s">
        <v>6461</v>
      </c>
      <c r="D6236" s="72" t="s">
        <v>6532</v>
      </c>
      <c r="E6236" s="72">
        <v>300000</v>
      </c>
      <c r="F6236" s="72">
        <v>500000</v>
      </c>
    </row>
    <row r="6237" spans="1:6">
      <c r="A6237" s="72" t="s">
        <v>6461</v>
      </c>
      <c r="D6237" s="72" t="s">
        <v>6533</v>
      </c>
      <c r="E6237" s="72">
        <v>12013</v>
      </c>
      <c r="F6237" s="72">
        <v>46128</v>
      </c>
    </row>
    <row r="6238" spans="1:6">
      <c r="A6238" s="72" t="s">
        <v>6461</v>
      </c>
      <c r="D6238" s="72" t="s">
        <v>6534</v>
      </c>
      <c r="E6238" s="72" t="s">
        <v>235</v>
      </c>
      <c r="F6238" s="72" t="s">
        <v>235</v>
      </c>
    </row>
    <row r="6239" spans="1:6">
      <c r="A6239" s="72" t="s">
        <v>6461</v>
      </c>
      <c r="D6239" s="72" t="s">
        <v>6535</v>
      </c>
      <c r="E6239" s="72" t="s">
        <v>235</v>
      </c>
      <c r="F6239" s="72" t="s">
        <v>235</v>
      </c>
    </row>
    <row r="6240" spans="1:6">
      <c r="A6240" s="72" t="s">
        <v>6461</v>
      </c>
      <c r="D6240" s="72" t="s">
        <v>6536</v>
      </c>
      <c r="E6240" s="72">
        <v>700</v>
      </c>
      <c r="F6240" s="72">
        <v>1000</v>
      </c>
    </row>
    <row r="6241" spans="1:7">
      <c r="A6241" s="72" t="s">
        <v>6461</v>
      </c>
      <c r="D6241" s="72" t="s">
        <v>6537</v>
      </c>
      <c r="E6241" s="72">
        <v>-3</v>
      </c>
      <c r="F6241" s="72">
        <v>0</v>
      </c>
    </row>
    <row r="6242" spans="1:7">
      <c r="A6242" s="72" t="s">
        <v>6461</v>
      </c>
      <c r="D6242" s="72" t="s">
        <v>6538</v>
      </c>
      <c r="E6242" s="72" t="s">
        <v>235</v>
      </c>
      <c r="F6242" s="72" t="s">
        <v>235</v>
      </c>
    </row>
    <row r="6243" spans="1:7">
      <c r="A6243" s="72" t="s">
        <v>6461</v>
      </c>
      <c r="D6243" s="72" t="s">
        <v>6539</v>
      </c>
      <c r="E6243" s="72">
        <v>-700</v>
      </c>
      <c r="F6243" s="72">
        <v>-200</v>
      </c>
    </row>
    <row r="6244" spans="1:7">
      <c r="A6244" s="72" t="s">
        <v>6461</v>
      </c>
      <c r="D6244" s="72" t="s">
        <v>6540</v>
      </c>
      <c r="E6244" s="72">
        <v>-3</v>
      </c>
      <c r="F6244" s="72">
        <v>0</v>
      </c>
    </row>
    <row r="6245" spans="1:7">
      <c r="A6245" s="72" t="s">
        <v>6461</v>
      </c>
      <c r="D6245" s="72" t="s">
        <v>6541</v>
      </c>
      <c r="E6245" s="72" t="s">
        <v>235</v>
      </c>
      <c r="F6245" s="72" t="s">
        <v>235</v>
      </c>
    </row>
    <row r="6246" spans="1:7">
      <c r="A6246" s="72" t="s">
        <v>6461</v>
      </c>
      <c r="D6246" s="72" t="s">
        <v>6542</v>
      </c>
      <c r="E6246" s="72">
        <v>4000</v>
      </c>
      <c r="F6246" s="72">
        <v>4500</v>
      </c>
    </row>
    <row r="6247" spans="1:7">
      <c r="A6247" s="72" t="s">
        <v>6461</v>
      </c>
      <c r="D6247" s="72" t="s">
        <v>6543</v>
      </c>
      <c r="E6247" s="72">
        <v>-3</v>
      </c>
      <c r="F6247" s="72">
        <v>0</v>
      </c>
    </row>
    <row r="6248" spans="1:7">
      <c r="A6248" s="72" t="s">
        <v>6461</v>
      </c>
      <c r="D6248" s="72" t="s">
        <v>6544</v>
      </c>
      <c r="E6248" s="72">
        <v>300000</v>
      </c>
      <c r="F6248" s="72">
        <v>500000</v>
      </c>
    </row>
    <row r="6249" spans="1:7">
      <c r="A6249" s="72" t="s">
        <v>6461</v>
      </c>
      <c r="D6249" s="72" t="s">
        <v>6545</v>
      </c>
      <c r="E6249" s="72">
        <v>10200</v>
      </c>
      <c r="F6249" s="72">
        <v>39328</v>
      </c>
    </row>
    <row r="6250" spans="1:7">
      <c r="A6250" s="72" t="s">
        <v>6461</v>
      </c>
      <c r="D6250" s="72" t="s">
        <v>6546</v>
      </c>
      <c r="E6250" s="72" t="s">
        <v>235</v>
      </c>
      <c r="F6250" s="72" t="s">
        <v>235</v>
      </c>
    </row>
    <row r="6251" spans="1:7">
      <c r="A6251" s="72" t="s">
        <v>6547</v>
      </c>
      <c r="D6251" s="72" t="s">
        <v>6548</v>
      </c>
      <c r="E6251" s="72">
        <v>1</v>
      </c>
      <c r="F6251" s="72">
        <v>1</v>
      </c>
      <c r="G6251" s="72" t="s">
        <v>252</v>
      </c>
    </row>
    <row r="6252" spans="1:7">
      <c r="A6252" s="72" t="s">
        <v>6547</v>
      </c>
      <c r="D6252" s="72" t="s">
        <v>6549</v>
      </c>
      <c r="E6252" s="72">
        <v>32113</v>
      </c>
      <c r="F6252" s="72">
        <v>33423</v>
      </c>
    </row>
    <row r="6253" spans="1:7">
      <c r="A6253" s="72" t="s">
        <v>6547</v>
      </c>
      <c r="D6253" s="72" t="s">
        <v>6550</v>
      </c>
      <c r="E6253" s="72">
        <v>32113</v>
      </c>
      <c r="F6253" s="72">
        <v>33423</v>
      </c>
    </row>
    <row r="6254" spans="1:7">
      <c r="A6254" s="72" t="s">
        <v>6547</v>
      </c>
      <c r="D6254" s="72" t="s">
        <v>6551</v>
      </c>
      <c r="E6254" s="72">
        <v>0</v>
      </c>
      <c r="F6254" s="72">
        <v>0</v>
      </c>
    </row>
    <row r="6255" spans="1:7">
      <c r="A6255" s="72" t="s">
        <v>6547</v>
      </c>
      <c r="D6255" s="72" t="s">
        <v>6552</v>
      </c>
      <c r="E6255" s="72" t="s">
        <v>235</v>
      </c>
      <c r="F6255" s="72" t="s">
        <v>235</v>
      </c>
    </row>
    <row r="6256" spans="1:7">
      <c r="A6256" s="72" t="s">
        <v>6547</v>
      </c>
      <c r="D6256" s="72" t="s">
        <v>6553</v>
      </c>
      <c r="E6256" s="72" t="s">
        <v>235</v>
      </c>
      <c r="F6256" s="72" t="s">
        <v>235</v>
      </c>
    </row>
    <row r="6257" spans="1:7">
      <c r="A6257" s="72" t="s">
        <v>6547</v>
      </c>
      <c r="D6257" s="72" t="s">
        <v>6554</v>
      </c>
      <c r="E6257" s="72">
        <v>0</v>
      </c>
      <c r="F6257" s="72">
        <v>0</v>
      </c>
    </row>
    <row r="6258" spans="1:7">
      <c r="A6258" s="72" t="s">
        <v>6555</v>
      </c>
      <c r="D6258" s="72" t="s">
        <v>6556</v>
      </c>
      <c r="E6258" s="72">
        <v>1</v>
      </c>
      <c r="F6258" s="72">
        <v>1</v>
      </c>
      <c r="G6258" s="72" t="s">
        <v>252</v>
      </c>
    </row>
    <row r="6259" spans="1:7">
      <c r="A6259" s="72" t="s">
        <v>6555</v>
      </c>
      <c r="D6259" s="72" t="s">
        <v>6557</v>
      </c>
      <c r="E6259" s="72">
        <v>32113</v>
      </c>
      <c r="F6259" s="72">
        <v>33423</v>
      </c>
    </row>
    <row r="6260" spans="1:7">
      <c r="A6260" s="72" t="s">
        <v>6555</v>
      </c>
      <c r="D6260" s="72" t="s">
        <v>6558</v>
      </c>
      <c r="E6260" s="72">
        <v>32113</v>
      </c>
      <c r="F6260" s="72">
        <v>33423</v>
      </c>
    </row>
    <row r="6261" spans="1:7">
      <c r="A6261" s="72" t="s">
        <v>6555</v>
      </c>
      <c r="D6261" s="72" t="s">
        <v>6559</v>
      </c>
      <c r="E6261" s="72">
        <v>0</v>
      </c>
      <c r="F6261" s="72">
        <v>4</v>
      </c>
    </row>
    <row r="6262" spans="1:7">
      <c r="A6262" s="72" t="s">
        <v>6555</v>
      </c>
      <c r="D6262" s="72" t="s">
        <v>6560</v>
      </c>
      <c r="E6262" s="72" t="s">
        <v>235</v>
      </c>
      <c r="F6262" s="72" t="s">
        <v>235</v>
      </c>
    </row>
    <row r="6263" spans="1:7">
      <c r="A6263" s="72" t="s">
        <v>6555</v>
      </c>
      <c r="D6263" s="72" t="s">
        <v>6561</v>
      </c>
      <c r="E6263" s="72" t="s">
        <v>235</v>
      </c>
      <c r="F6263" s="72" t="s">
        <v>235</v>
      </c>
    </row>
    <row r="6264" spans="1:7">
      <c r="A6264" s="72" t="s">
        <v>6555</v>
      </c>
      <c r="D6264" s="72" t="s">
        <v>6562</v>
      </c>
      <c r="E6264" s="72">
        <v>0</v>
      </c>
      <c r="F6264" s="72">
        <v>4</v>
      </c>
    </row>
    <row r="6265" spans="1:7">
      <c r="A6265" s="72" t="s">
        <v>6555</v>
      </c>
      <c r="D6265" s="72" t="s">
        <v>6563</v>
      </c>
      <c r="E6265" s="72">
        <v>32113</v>
      </c>
      <c r="F6265" s="72">
        <v>33423</v>
      </c>
    </row>
    <row r="6266" spans="1:7">
      <c r="A6266" s="72" t="s">
        <v>6555</v>
      </c>
      <c r="D6266" s="72" t="s">
        <v>6564</v>
      </c>
      <c r="E6266" s="72">
        <v>32113</v>
      </c>
      <c r="F6266" s="72">
        <v>33423</v>
      </c>
    </row>
    <row r="6267" spans="1:7">
      <c r="A6267" s="72" t="s">
        <v>6555</v>
      </c>
      <c r="D6267" s="72" t="s">
        <v>6565</v>
      </c>
      <c r="E6267" s="72">
        <v>0</v>
      </c>
      <c r="F6267" s="72">
        <v>4</v>
      </c>
    </row>
    <row r="6268" spans="1:7">
      <c r="A6268" s="72" t="s">
        <v>6555</v>
      </c>
      <c r="D6268" s="72" t="s">
        <v>6566</v>
      </c>
      <c r="E6268" s="72" t="s">
        <v>235</v>
      </c>
      <c r="F6268" s="72" t="s">
        <v>235</v>
      </c>
    </row>
    <row r="6269" spans="1:7">
      <c r="A6269" s="72" t="s">
        <v>6555</v>
      </c>
      <c r="D6269" s="72" t="s">
        <v>6567</v>
      </c>
      <c r="E6269" s="72" t="s">
        <v>235</v>
      </c>
      <c r="F6269" s="72" t="s">
        <v>235</v>
      </c>
    </row>
    <row r="6270" spans="1:7">
      <c r="A6270" s="72" t="s">
        <v>6555</v>
      </c>
      <c r="D6270" s="72" t="s">
        <v>6568</v>
      </c>
      <c r="E6270" s="72">
        <v>0</v>
      </c>
      <c r="F6270" s="72">
        <v>4</v>
      </c>
    </row>
    <row r="6271" spans="1:7">
      <c r="A6271" s="72" t="s">
        <v>6555</v>
      </c>
      <c r="D6271" s="72" t="s">
        <v>6569</v>
      </c>
      <c r="E6271" s="72">
        <v>32113</v>
      </c>
      <c r="F6271" s="72">
        <v>33423</v>
      </c>
    </row>
    <row r="6272" spans="1:7">
      <c r="A6272" s="72" t="s">
        <v>6555</v>
      </c>
      <c r="D6272" s="72" t="s">
        <v>6570</v>
      </c>
      <c r="E6272" s="72">
        <v>32113</v>
      </c>
      <c r="F6272" s="72">
        <v>33423</v>
      </c>
    </row>
    <row r="6273" spans="1:6">
      <c r="A6273" s="72" t="s">
        <v>6555</v>
      </c>
      <c r="D6273" s="72" t="s">
        <v>6571</v>
      </c>
      <c r="E6273" s="72">
        <v>0</v>
      </c>
      <c r="F6273" s="72">
        <v>4</v>
      </c>
    </row>
    <row r="6274" spans="1:6">
      <c r="A6274" s="72" t="s">
        <v>6555</v>
      </c>
      <c r="D6274" s="72" t="s">
        <v>6572</v>
      </c>
      <c r="E6274" s="72" t="s">
        <v>235</v>
      </c>
      <c r="F6274" s="72" t="s">
        <v>235</v>
      </c>
    </row>
    <row r="6275" spans="1:6">
      <c r="A6275" s="72" t="s">
        <v>6555</v>
      </c>
      <c r="D6275" s="72" t="s">
        <v>6573</v>
      </c>
      <c r="E6275" s="72" t="s">
        <v>235</v>
      </c>
      <c r="F6275" s="72" t="s">
        <v>235</v>
      </c>
    </row>
    <row r="6276" spans="1:6">
      <c r="A6276" s="72" t="s">
        <v>6555</v>
      </c>
      <c r="D6276" s="72" t="s">
        <v>6574</v>
      </c>
      <c r="E6276" s="72">
        <v>0</v>
      </c>
      <c r="F6276" s="72">
        <v>4</v>
      </c>
    </row>
    <row r="6277" spans="1:6">
      <c r="A6277" s="72" t="s">
        <v>6555</v>
      </c>
      <c r="D6277" s="72" t="s">
        <v>6575</v>
      </c>
      <c r="E6277" s="72">
        <v>32113</v>
      </c>
      <c r="F6277" s="72">
        <v>33423</v>
      </c>
    </row>
    <row r="6278" spans="1:6">
      <c r="A6278" s="72" t="s">
        <v>6555</v>
      </c>
      <c r="D6278" s="72" t="s">
        <v>6576</v>
      </c>
      <c r="E6278" s="72">
        <v>32113</v>
      </c>
      <c r="F6278" s="72">
        <v>33423</v>
      </c>
    </row>
    <row r="6279" spans="1:6">
      <c r="A6279" s="72" t="s">
        <v>6555</v>
      </c>
      <c r="D6279" s="72" t="s">
        <v>6577</v>
      </c>
      <c r="E6279" s="72">
        <v>0</v>
      </c>
      <c r="F6279" s="72">
        <v>4</v>
      </c>
    </row>
    <row r="6280" spans="1:6">
      <c r="A6280" s="72" t="s">
        <v>6555</v>
      </c>
      <c r="D6280" s="72" t="s">
        <v>6578</v>
      </c>
      <c r="E6280" s="72" t="s">
        <v>235</v>
      </c>
      <c r="F6280" s="72" t="s">
        <v>235</v>
      </c>
    </row>
    <row r="6281" spans="1:6">
      <c r="A6281" s="72" t="s">
        <v>6555</v>
      </c>
      <c r="D6281" s="72" t="s">
        <v>6579</v>
      </c>
      <c r="E6281" s="72" t="s">
        <v>235</v>
      </c>
      <c r="F6281" s="72" t="s">
        <v>235</v>
      </c>
    </row>
    <row r="6282" spans="1:6">
      <c r="A6282" s="72" t="s">
        <v>6555</v>
      </c>
      <c r="D6282" s="72" t="s">
        <v>6580</v>
      </c>
      <c r="E6282" s="72">
        <v>0</v>
      </c>
      <c r="F6282" s="72">
        <v>4</v>
      </c>
    </row>
    <row r="6283" spans="1:6">
      <c r="A6283" s="72" t="s">
        <v>6555</v>
      </c>
      <c r="D6283" s="72" t="s">
        <v>6581</v>
      </c>
      <c r="E6283" s="72">
        <v>32113</v>
      </c>
      <c r="F6283" s="72">
        <v>33423</v>
      </c>
    </row>
    <row r="6284" spans="1:6">
      <c r="A6284" s="72" t="s">
        <v>6555</v>
      </c>
      <c r="D6284" s="72" t="s">
        <v>6582</v>
      </c>
      <c r="E6284" s="72">
        <v>32113</v>
      </c>
      <c r="F6284" s="72">
        <v>33423</v>
      </c>
    </row>
    <row r="6285" spans="1:6">
      <c r="A6285" s="72" t="s">
        <v>6555</v>
      </c>
      <c r="D6285" s="72" t="s">
        <v>6583</v>
      </c>
      <c r="E6285" s="72">
        <v>0</v>
      </c>
      <c r="F6285" s="72">
        <v>4</v>
      </c>
    </row>
    <row r="6286" spans="1:6">
      <c r="A6286" s="72" t="s">
        <v>6555</v>
      </c>
      <c r="D6286" s="72" t="s">
        <v>6584</v>
      </c>
      <c r="E6286" s="72" t="s">
        <v>235</v>
      </c>
      <c r="F6286" s="72" t="s">
        <v>235</v>
      </c>
    </row>
    <row r="6287" spans="1:6">
      <c r="A6287" s="72" t="s">
        <v>6555</v>
      </c>
      <c r="D6287" s="72" t="s">
        <v>6585</v>
      </c>
      <c r="E6287" s="72" t="s">
        <v>235</v>
      </c>
      <c r="F6287" s="72" t="s">
        <v>235</v>
      </c>
    </row>
    <row r="6288" spans="1:6">
      <c r="A6288" s="72" t="s">
        <v>6555</v>
      </c>
      <c r="D6288" s="72" t="s">
        <v>6586</v>
      </c>
      <c r="E6288" s="72">
        <v>0</v>
      </c>
      <c r="F6288" s="72">
        <v>4</v>
      </c>
    </row>
    <row r="6289" spans="1:7">
      <c r="A6289" s="72" t="s">
        <v>6555</v>
      </c>
      <c r="D6289" s="72" t="s">
        <v>6587</v>
      </c>
      <c r="E6289" s="72">
        <v>32113</v>
      </c>
      <c r="F6289" s="72">
        <v>33423</v>
      </c>
    </row>
    <row r="6290" spans="1:7">
      <c r="A6290" s="72" t="s">
        <v>6555</v>
      </c>
      <c r="D6290" s="72" t="s">
        <v>6588</v>
      </c>
      <c r="E6290" s="72">
        <v>32113</v>
      </c>
      <c r="F6290" s="72">
        <v>33423</v>
      </c>
    </row>
    <row r="6291" spans="1:7">
      <c r="A6291" s="72" t="s">
        <v>6555</v>
      </c>
      <c r="D6291" s="72" t="s">
        <v>6589</v>
      </c>
      <c r="E6291" s="72">
        <v>0</v>
      </c>
      <c r="F6291" s="72">
        <v>4</v>
      </c>
    </row>
    <row r="6292" spans="1:7">
      <c r="A6292" s="72" t="s">
        <v>6555</v>
      </c>
      <c r="D6292" s="72" t="s">
        <v>6590</v>
      </c>
      <c r="E6292" s="72" t="s">
        <v>235</v>
      </c>
      <c r="F6292" s="72" t="s">
        <v>235</v>
      </c>
    </row>
    <row r="6293" spans="1:7">
      <c r="A6293" s="72" t="s">
        <v>6555</v>
      </c>
      <c r="D6293" s="72" t="s">
        <v>6591</v>
      </c>
      <c r="E6293" s="72" t="s">
        <v>235</v>
      </c>
      <c r="F6293" s="72" t="s">
        <v>235</v>
      </c>
    </row>
    <row r="6294" spans="1:7">
      <c r="A6294" s="72" t="s">
        <v>6555</v>
      </c>
      <c r="D6294" s="72" t="s">
        <v>6592</v>
      </c>
      <c r="E6294" s="72">
        <v>0</v>
      </c>
      <c r="F6294" s="72">
        <v>4</v>
      </c>
    </row>
    <row r="6295" spans="1:7">
      <c r="A6295" s="72" t="s">
        <v>6555</v>
      </c>
      <c r="D6295" s="72" t="s">
        <v>6593</v>
      </c>
      <c r="E6295" s="72">
        <v>32113</v>
      </c>
      <c r="F6295" s="72">
        <v>33423</v>
      </c>
    </row>
    <row r="6296" spans="1:7">
      <c r="A6296" s="72" t="s">
        <v>6555</v>
      </c>
      <c r="D6296" s="72" t="s">
        <v>6594</v>
      </c>
      <c r="E6296" s="72">
        <v>32113</v>
      </c>
      <c r="F6296" s="72">
        <v>33423</v>
      </c>
    </row>
    <row r="6297" spans="1:7">
      <c r="A6297" s="72" t="s">
        <v>6555</v>
      </c>
      <c r="D6297" s="72" t="s">
        <v>6595</v>
      </c>
      <c r="E6297" s="72">
        <v>0</v>
      </c>
      <c r="F6297" s="72">
        <v>4</v>
      </c>
    </row>
    <row r="6298" spans="1:7">
      <c r="A6298" s="72" t="s">
        <v>6555</v>
      </c>
      <c r="D6298" s="72" t="s">
        <v>6596</v>
      </c>
      <c r="E6298" s="72" t="s">
        <v>235</v>
      </c>
      <c r="F6298" s="72" t="s">
        <v>235</v>
      </c>
    </row>
    <row r="6299" spans="1:7">
      <c r="A6299" s="72" t="s">
        <v>6555</v>
      </c>
      <c r="D6299" s="72" t="s">
        <v>6597</v>
      </c>
      <c r="E6299" s="72" t="s">
        <v>235</v>
      </c>
      <c r="F6299" s="72" t="s">
        <v>235</v>
      </c>
    </row>
    <row r="6300" spans="1:7">
      <c r="A6300" s="72" t="s">
        <v>6555</v>
      </c>
      <c r="D6300" s="72" t="s">
        <v>6598</v>
      </c>
      <c r="E6300" s="72">
        <v>0</v>
      </c>
      <c r="F6300" s="72">
        <v>4</v>
      </c>
    </row>
    <row r="6301" spans="1:7">
      <c r="A6301" s="72" t="s">
        <v>6599</v>
      </c>
      <c r="D6301" s="72" t="s">
        <v>6600</v>
      </c>
      <c r="E6301" s="72">
        <v>1</v>
      </c>
      <c r="F6301" s="72">
        <v>1</v>
      </c>
      <c r="G6301" s="72" t="s">
        <v>252</v>
      </c>
    </row>
    <row r="6302" spans="1:7">
      <c r="A6302" s="72" t="s">
        <v>6599</v>
      </c>
      <c r="D6302" s="72" t="s">
        <v>6601</v>
      </c>
      <c r="E6302" s="72" t="s">
        <v>235</v>
      </c>
      <c r="F6302" s="72" t="s">
        <v>235</v>
      </c>
    </row>
    <row r="6303" spans="1:7">
      <c r="A6303" s="72" t="s">
        <v>6599</v>
      </c>
      <c r="D6303" s="72" t="s">
        <v>6602</v>
      </c>
      <c r="E6303" s="72" t="s">
        <v>235</v>
      </c>
      <c r="F6303" s="72" t="s">
        <v>235</v>
      </c>
    </row>
    <row r="6304" spans="1:7">
      <c r="A6304" s="72" t="s">
        <v>6599</v>
      </c>
      <c r="D6304" s="72" t="s">
        <v>6603</v>
      </c>
      <c r="E6304" s="72">
        <v>247.5</v>
      </c>
      <c r="F6304" s="72">
        <v>252.5</v>
      </c>
    </row>
    <row r="6305" spans="1:7">
      <c r="A6305" s="72" t="s">
        <v>6599</v>
      </c>
      <c r="D6305" s="72" t="s">
        <v>6604</v>
      </c>
      <c r="E6305" s="72" t="s">
        <v>235</v>
      </c>
      <c r="F6305" s="72" t="s">
        <v>235</v>
      </c>
    </row>
    <row r="6306" spans="1:7">
      <c r="A6306" s="72" t="s">
        <v>6599</v>
      </c>
      <c r="D6306" s="72" t="s">
        <v>6605</v>
      </c>
      <c r="E6306" s="72" t="s">
        <v>235</v>
      </c>
      <c r="F6306" s="72" t="s">
        <v>235</v>
      </c>
    </row>
    <row r="6307" spans="1:7">
      <c r="A6307" s="72" t="s">
        <v>6599</v>
      </c>
      <c r="D6307" s="72" t="s">
        <v>6606</v>
      </c>
      <c r="E6307" s="72">
        <v>495</v>
      </c>
      <c r="F6307" s="72">
        <v>505</v>
      </c>
    </row>
    <row r="6308" spans="1:7">
      <c r="A6308" s="72" t="s">
        <v>6607</v>
      </c>
      <c r="D6308" s="72" t="s">
        <v>6608</v>
      </c>
      <c r="E6308" s="72">
        <v>1</v>
      </c>
      <c r="F6308" s="72">
        <v>1</v>
      </c>
      <c r="G6308" s="72" t="s">
        <v>252</v>
      </c>
    </row>
    <row r="6309" spans="1:7">
      <c r="A6309" s="72" t="s">
        <v>6607</v>
      </c>
      <c r="D6309" s="72" t="s">
        <v>6609</v>
      </c>
      <c r="E6309" s="72" t="s">
        <v>235</v>
      </c>
      <c r="F6309" s="72" t="s">
        <v>235</v>
      </c>
    </row>
    <row r="6310" spans="1:7">
      <c r="A6310" s="72" t="s">
        <v>6607</v>
      </c>
      <c r="D6310" s="72" t="s">
        <v>6610</v>
      </c>
      <c r="E6310" s="72" t="s">
        <v>235</v>
      </c>
      <c r="F6310" s="72" t="s">
        <v>235</v>
      </c>
    </row>
    <row r="6311" spans="1:7">
      <c r="A6311" s="72" t="s">
        <v>6607</v>
      </c>
      <c r="D6311" s="72" t="s">
        <v>6611</v>
      </c>
      <c r="E6311" s="72">
        <v>247.5</v>
      </c>
      <c r="F6311" s="72">
        <v>252.5</v>
      </c>
    </row>
    <row r="6312" spans="1:7">
      <c r="A6312" s="72" t="s">
        <v>6607</v>
      </c>
      <c r="D6312" s="72" t="s">
        <v>6612</v>
      </c>
      <c r="E6312" s="72" t="s">
        <v>235</v>
      </c>
      <c r="F6312" s="72" t="s">
        <v>235</v>
      </c>
    </row>
    <row r="6313" spans="1:7">
      <c r="A6313" s="72" t="s">
        <v>6607</v>
      </c>
      <c r="D6313" s="72" t="s">
        <v>6613</v>
      </c>
      <c r="E6313" s="72" t="s">
        <v>235</v>
      </c>
      <c r="F6313" s="72" t="s">
        <v>235</v>
      </c>
    </row>
    <row r="6314" spans="1:7">
      <c r="A6314" s="72" t="s">
        <v>6607</v>
      </c>
      <c r="D6314" s="72" t="s">
        <v>6614</v>
      </c>
      <c r="E6314" s="72">
        <v>495</v>
      </c>
      <c r="F6314" s="72">
        <v>505</v>
      </c>
    </row>
    <row r="6315" spans="1:7">
      <c r="A6315" s="72" t="s">
        <v>6607</v>
      </c>
      <c r="D6315" s="72" t="s">
        <v>6615</v>
      </c>
      <c r="E6315" s="72" t="s">
        <v>235</v>
      </c>
      <c r="F6315" s="72" t="s">
        <v>235</v>
      </c>
    </row>
    <row r="6316" spans="1:7">
      <c r="A6316" s="72" t="s">
        <v>6607</v>
      </c>
      <c r="D6316" s="72" t="s">
        <v>6616</v>
      </c>
      <c r="E6316" s="72" t="s">
        <v>235</v>
      </c>
      <c r="F6316" s="72" t="s">
        <v>235</v>
      </c>
    </row>
    <row r="6317" spans="1:7">
      <c r="A6317" s="72" t="s">
        <v>6607</v>
      </c>
      <c r="D6317" s="72" t="s">
        <v>6617</v>
      </c>
      <c r="E6317" s="72">
        <v>247.5</v>
      </c>
      <c r="F6317" s="72">
        <v>252.5</v>
      </c>
    </row>
    <row r="6318" spans="1:7">
      <c r="A6318" s="72" t="s">
        <v>6607</v>
      </c>
      <c r="D6318" s="72" t="s">
        <v>6618</v>
      </c>
      <c r="E6318" s="72" t="s">
        <v>235</v>
      </c>
      <c r="F6318" s="72" t="s">
        <v>235</v>
      </c>
    </row>
    <row r="6319" spans="1:7">
      <c r="A6319" s="72" t="s">
        <v>6607</v>
      </c>
      <c r="D6319" s="72" t="s">
        <v>6619</v>
      </c>
      <c r="E6319" s="72" t="s">
        <v>235</v>
      </c>
      <c r="F6319" s="72" t="s">
        <v>235</v>
      </c>
    </row>
    <row r="6320" spans="1:7">
      <c r="A6320" s="72" t="s">
        <v>6607</v>
      </c>
      <c r="D6320" s="72" t="s">
        <v>6620</v>
      </c>
      <c r="E6320" s="72">
        <v>495</v>
      </c>
      <c r="F6320" s="72">
        <v>505</v>
      </c>
    </row>
    <row r="6321" spans="1:6">
      <c r="A6321" s="72" t="s">
        <v>6607</v>
      </c>
      <c r="D6321" s="72" t="s">
        <v>6621</v>
      </c>
      <c r="E6321" s="72" t="s">
        <v>235</v>
      </c>
      <c r="F6321" s="72" t="s">
        <v>235</v>
      </c>
    </row>
    <row r="6322" spans="1:6">
      <c r="A6322" s="72" t="s">
        <v>6607</v>
      </c>
      <c r="D6322" s="72" t="s">
        <v>6622</v>
      </c>
      <c r="E6322" s="72" t="s">
        <v>235</v>
      </c>
      <c r="F6322" s="72" t="s">
        <v>235</v>
      </c>
    </row>
    <row r="6323" spans="1:6">
      <c r="A6323" s="72" t="s">
        <v>6607</v>
      </c>
      <c r="D6323" s="72" t="s">
        <v>6623</v>
      </c>
      <c r="E6323" s="72">
        <v>247.5</v>
      </c>
      <c r="F6323" s="72">
        <v>252.5</v>
      </c>
    </row>
    <row r="6324" spans="1:6">
      <c r="A6324" s="72" t="s">
        <v>6607</v>
      </c>
      <c r="D6324" s="72" t="s">
        <v>6624</v>
      </c>
      <c r="E6324" s="72" t="s">
        <v>235</v>
      </c>
      <c r="F6324" s="72" t="s">
        <v>235</v>
      </c>
    </row>
    <row r="6325" spans="1:6">
      <c r="A6325" s="72" t="s">
        <v>6607</v>
      </c>
      <c r="D6325" s="72" t="s">
        <v>6625</v>
      </c>
      <c r="E6325" s="72" t="s">
        <v>235</v>
      </c>
      <c r="F6325" s="72" t="s">
        <v>235</v>
      </c>
    </row>
    <row r="6326" spans="1:6">
      <c r="A6326" s="72" t="s">
        <v>6607</v>
      </c>
      <c r="D6326" s="72" t="s">
        <v>6626</v>
      </c>
      <c r="E6326" s="72">
        <v>495</v>
      </c>
      <c r="F6326" s="72">
        <v>505</v>
      </c>
    </row>
    <row r="6327" spans="1:6">
      <c r="A6327" s="72" t="s">
        <v>6607</v>
      </c>
      <c r="D6327" s="72" t="s">
        <v>6627</v>
      </c>
      <c r="E6327" s="72" t="s">
        <v>235</v>
      </c>
      <c r="F6327" s="72" t="s">
        <v>235</v>
      </c>
    </row>
    <row r="6328" spans="1:6">
      <c r="A6328" s="72" t="s">
        <v>6607</v>
      </c>
      <c r="D6328" s="72" t="s">
        <v>6628</v>
      </c>
      <c r="E6328" s="72" t="s">
        <v>235</v>
      </c>
      <c r="F6328" s="72" t="s">
        <v>235</v>
      </c>
    </row>
    <row r="6329" spans="1:6">
      <c r="A6329" s="72" t="s">
        <v>6607</v>
      </c>
      <c r="D6329" s="72" t="s">
        <v>6629</v>
      </c>
      <c r="E6329" s="72">
        <v>247.5</v>
      </c>
      <c r="F6329" s="72">
        <v>252.5</v>
      </c>
    </row>
    <row r="6330" spans="1:6">
      <c r="A6330" s="72" t="s">
        <v>6607</v>
      </c>
      <c r="D6330" s="72" t="s">
        <v>6630</v>
      </c>
      <c r="E6330" s="72" t="s">
        <v>235</v>
      </c>
      <c r="F6330" s="72" t="s">
        <v>235</v>
      </c>
    </row>
    <row r="6331" spans="1:6">
      <c r="A6331" s="72" t="s">
        <v>6607</v>
      </c>
      <c r="D6331" s="72" t="s">
        <v>6631</v>
      </c>
      <c r="E6331" s="72" t="s">
        <v>235</v>
      </c>
      <c r="F6331" s="72" t="s">
        <v>235</v>
      </c>
    </row>
    <row r="6332" spans="1:6">
      <c r="A6332" s="72" t="s">
        <v>6607</v>
      </c>
      <c r="D6332" s="72" t="s">
        <v>6632</v>
      </c>
      <c r="E6332" s="72">
        <v>495</v>
      </c>
      <c r="F6332" s="72">
        <v>505</v>
      </c>
    </row>
    <row r="6333" spans="1:6">
      <c r="A6333" s="72" t="s">
        <v>6607</v>
      </c>
      <c r="D6333" s="72" t="s">
        <v>6633</v>
      </c>
      <c r="E6333" s="72" t="s">
        <v>235</v>
      </c>
      <c r="F6333" s="72" t="s">
        <v>235</v>
      </c>
    </row>
    <row r="6334" spans="1:6">
      <c r="A6334" s="72" t="s">
        <v>6607</v>
      </c>
      <c r="D6334" s="72" t="s">
        <v>6634</v>
      </c>
      <c r="E6334" s="72" t="s">
        <v>235</v>
      </c>
      <c r="F6334" s="72" t="s">
        <v>235</v>
      </c>
    </row>
    <row r="6335" spans="1:6">
      <c r="A6335" s="72" t="s">
        <v>6607</v>
      </c>
      <c r="D6335" s="72" t="s">
        <v>6635</v>
      </c>
      <c r="E6335" s="72">
        <v>247.5</v>
      </c>
      <c r="F6335" s="72">
        <v>252.5</v>
      </c>
    </row>
    <row r="6336" spans="1:6">
      <c r="A6336" s="72" t="s">
        <v>6607</v>
      </c>
      <c r="D6336" s="72" t="s">
        <v>6636</v>
      </c>
      <c r="E6336" s="72" t="s">
        <v>235</v>
      </c>
      <c r="F6336" s="72" t="s">
        <v>235</v>
      </c>
    </row>
    <row r="6337" spans="1:6">
      <c r="A6337" s="72" t="s">
        <v>6607</v>
      </c>
      <c r="D6337" s="72" t="s">
        <v>6637</v>
      </c>
      <c r="E6337" s="72" t="s">
        <v>235</v>
      </c>
      <c r="F6337" s="72" t="s">
        <v>235</v>
      </c>
    </row>
    <row r="6338" spans="1:6">
      <c r="A6338" s="72" t="s">
        <v>6607</v>
      </c>
      <c r="D6338" s="72" t="s">
        <v>6638</v>
      </c>
      <c r="E6338" s="72">
        <v>495</v>
      </c>
      <c r="F6338" s="72">
        <v>505</v>
      </c>
    </row>
    <row r="6339" spans="1:6">
      <c r="A6339" s="72" t="s">
        <v>6607</v>
      </c>
      <c r="D6339" s="72" t="s">
        <v>6639</v>
      </c>
      <c r="E6339" s="72" t="s">
        <v>235</v>
      </c>
      <c r="F6339" s="72" t="s">
        <v>235</v>
      </c>
    </row>
    <row r="6340" spans="1:6">
      <c r="A6340" s="72" t="s">
        <v>6607</v>
      </c>
      <c r="D6340" s="72" t="s">
        <v>6640</v>
      </c>
      <c r="E6340" s="72" t="s">
        <v>235</v>
      </c>
      <c r="F6340" s="72" t="s">
        <v>235</v>
      </c>
    </row>
    <row r="6341" spans="1:6">
      <c r="A6341" s="72" t="s">
        <v>6607</v>
      </c>
      <c r="D6341" s="72" t="s">
        <v>6641</v>
      </c>
      <c r="E6341" s="72">
        <v>247.5</v>
      </c>
      <c r="F6341" s="72">
        <v>252.5</v>
      </c>
    </row>
    <row r="6342" spans="1:6">
      <c r="A6342" s="72" t="s">
        <v>6607</v>
      </c>
      <c r="D6342" s="72" t="s">
        <v>6642</v>
      </c>
      <c r="E6342" s="72" t="s">
        <v>235</v>
      </c>
      <c r="F6342" s="72" t="s">
        <v>235</v>
      </c>
    </row>
    <row r="6343" spans="1:6">
      <c r="A6343" s="72" t="s">
        <v>6607</v>
      </c>
      <c r="D6343" s="72" t="s">
        <v>6643</v>
      </c>
      <c r="E6343" s="72" t="s">
        <v>235</v>
      </c>
      <c r="F6343" s="72" t="s">
        <v>235</v>
      </c>
    </row>
    <row r="6344" spans="1:6">
      <c r="A6344" s="72" t="s">
        <v>6607</v>
      </c>
      <c r="D6344" s="72" t="s">
        <v>6644</v>
      </c>
      <c r="E6344" s="72">
        <v>495</v>
      </c>
      <c r="F6344" s="72">
        <v>505</v>
      </c>
    </row>
    <row r="6345" spans="1:6">
      <c r="A6345" s="72" t="s">
        <v>6607</v>
      </c>
      <c r="D6345" s="72" t="s">
        <v>6645</v>
      </c>
      <c r="E6345" s="72" t="s">
        <v>235</v>
      </c>
      <c r="F6345" s="72" t="s">
        <v>235</v>
      </c>
    </row>
    <row r="6346" spans="1:6">
      <c r="A6346" s="72" t="s">
        <v>6607</v>
      </c>
      <c r="D6346" s="72" t="s">
        <v>6646</v>
      </c>
      <c r="E6346" s="72" t="s">
        <v>235</v>
      </c>
      <c r="F6346" s="72" t="s">
        <v>235</v>
      </c>
    </row>
    <row r="6347" spans="1:6">
      <c r="A6347" s="72" t="s">
        <v>6607</v>
      </c>
      <c r="D6347" s="72" t="s">
        <v>6647</v>
      </c>
      <c r="E6347" s="72">
        <v>247.5</v>
      </c>
      <c r="F6347" s="72">
        <v>252.5</v>
      </c>
    </row>
    <row r="6348" spans="1:6">
      <c r="A6348" s="72" t="s">
        <v>6607</v>
      </c>
      <c r="D6348" s="72" t="s">
        <v>6648</v>
      </c>
      <c r="E6348" s="72" t="s">
        <v>235</v>
      </c>
      <c r="F6348" s="72" t="s">
        <v>235</v>
      </c>
    </row>
    <row r="6349" spans="1:6">
      <c r="A6349" s="72" t="s">
        <v>6607</v>
      </c>
      <c r="D6349" s="72" t="s">
        <v>6649</v>
      </c>
      <c r="E6349" s="72" t="s">
        <v>235</v>
      </c>
      <c r="F6349" s="72" t="s">
        <v>235</v>
      </c>
    </row>
    <row r="6350" spans="1:6">
      <c r="A6350" s="72" t="s">
        <v>6607</v>
      </c>
      <c r="D6350" s="72" t="s">
        <v>6650</v>
      </c>
      <c r="E6350" s="72">
        <v>495</v>
      </c>
      <c r="F6350" s="72">
        <v>505</v>
      </c>
    </row>
  </sheetData>
  <pageMargins left="0.75" right="0.75" top="1" bottom="1" header="0.5" footer="0.5"/>
  <pageSetup orientation="portrait" horizontalDpi="0" verticalDpi="0"/>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BE820-15F2-064D-9293-0105AE459612}">
  <dimension ref="A1:G62"/>
  <sheetViews>
    <sheetView zoomScaleNormal="85" workbookViewId="0">
      <selection activeCell="F64" sqref="F64"/>
    </sheetView>
  </sheetViews>
  <sheetFormatPr baseColWidth="10" defaultColWidth="11" defaultRowHeight="16"/>
  <cols>
    <col min="1" max="1" width="44.5" style="1" customWidth="1"/>
    <col min="2" max="2" width="141.5" style="1" customWidth="1"/>
    <col min="6" max="6" width="24.6640625" style="1" customWidth="1"/>
  </cols>
  <sheetData>
    <row r="1" spans="1:6" ht="17" thickBot="1"/>
    <row r="2" spans="1:6" ht="17" thickBot="1">
      <c r="A2" s="2" t="s">
        <v>0</v>
      </c>
      <c r="B2" s="3" t="s">
        <v>1</v>
      </c>
      <c r="C2" s="4" t="s">
        <v>2</v>
      </c>
      <c r="D2" s="5" t="s">
        <v>3</v>
      </c>
      <c r="E2" s="6" t="s">
        <v>4</v>
      </c>
      <c r="F2" s="7" t="s">
        <v>5</v>
      </c>
    </row>
    <row r="3" spans="1:6">
      <c r="A3" s="8" t="s">
        <v>6</v>
      </c>
      <c r="B3" s="8"/>
      <c r="C3" s="9"/>
      <c r="D3" s="10"/>
      <c r="E3" s="11"/>
      <c r="F3" s="8"/>
    </row>
    <row r="4" spans="1:6" ht="17">
      <c r="A4" s="29" t="s">
        <v>7706</v>
      </c>
      <c r="B4" s="30" t="s">
        <v>8068</v>
      </c>
      <c r="C4" s="31">
        <v>0</v>
      </c>
      <c r="D4">
        <v>71</v>
      </c>
      <c r="E4" s="32" t="s">
        <v>7267</v>
      </c>
      <c r="F4" s="29"/>
    </row>
    <row r="5" spans="1:6" ht="17">
      <c r="A5" s="29" t="s">
        <v>7708</v>
      </c>
      <c r="B5" s="30" t="s">
        <v>8068</v>
      </c>
      <c r="C5" s="31">
        <v>0</v>
      </c>
      <c r="D5">
        <v>10</v>
      </c>
      <c r="E5" s="32" t="s">
        <v>7267</v>
      </c>
      <c r="F5" s="29"/>
    </row>
    <row r="6" spans="1:6" ht="111" customHeight="1" thickBot="1">
      <c r="A6" s="12" t="s">
        <v>7925</v>
      </c>
      <c r="B6" s="12" t="s">
        <v>7926</v>
      </c>
      <c r="C6" s="13"/>
      <c r="D6" s="14"/>
      <c r="E6" s="15"/>
      <c r="F6" s="16" t="s">
        <v>7</v>
      </c>
    </row>
    <row r="9" spans="1:6">
      <c r="B9" t="s">
        <v>8</v>
      </c>
    </row>
    <row r="12" spans="1:6" ht="16" customHeight="1"/>
    <row r="13" spans="1:6" ht="19" customHeight="1"/>
    <row r="14" spans="1:6" ht="17" customHeight="1"/>
    <row r="15" spans="1:6" ht="16" customHeight="1"/>
    <row r="16" spans="1:6" ht="20" customHeight="1"/>
    <row r="17" ht="16" customHeight="1"/>
    <row r="18" ht="20" customHeight="1"/>
    <row r="19" ht="16" customHeight="1"/>
    <row r="20" ht="20" customHeight="1"/>
    <row r="21" ht="16" customHeight="1"/>
    <row r="22" ht="20" customHeight="1"/>
    <row r="23" ht="16" customHeight="1"/>
    <row r="24" ht="20" customHeight="1"/>
    <row r="25" ht="16" customHeight="1"/>
    <row r="26" ht="20" customHeight="1"/>
    <row r="27" ht="16" customHeight="1"/>
    <row r="28" ht="20" customHeight="1"/>
    <row r="29" ht="16" customHeight="1"/>
    <row r="30" ht="20" customHeight="1"/>
    <row r="31" ht="17" customHeight="1"/>
    <row r="32" ht="17" customHeight="1"/>
    <row r="33" ht="16" customHeight="1"/>
    <row r="34" ht="19" customHeight="1"/>
    <row r="35" ht="16" customHeight="1"/>
    <row r="36" ht="16" customHeight="1"/>
    <row r="37" ht="16" customHeight="1"/>
    <row r="38" ht="16" customHeight="1"/>
    <row r="39" ht="16" customHeight="1"/>
    <row r="40" ht="16" customHeight="1"/>
    <row r="41" ht="16" customHeight="1"/>
    <row r="42" ht="16" customHeight="1"/>
    <row r="43" ht="16" customHeight="1"/>
    <row r="44" ht="16" customHeight="1"/>
    <row r="45" ht="16" customHeight="1"/>
    <row r="46" ht="16" customHeight="1"/>
    <row r="47" ht="16" customHeight="1"/>
    <row r="48" ht="16" customHeight="1"/>
    <row r="49" spans="2:7" ht="16" customHeight="1"/>
    <row r="50" spans="2:7" ht="16" customHeight="1"/>
    <row r="51" spans="2:7" ht="17" customHeight="1"/>
    <row r="52" spans="2:7" ht="16" customHeight="1"/>
    <row r="53" spans="2:7" ht="16" customHeight="1"/>
    <row r="54" spans="2:7" ht="16" customHeight="1"/>
    <row r="55" spans="2:7" ht="16" customHeight="1"/>
    <row r="56" spans="2:7" ht="16" customHeight="1"/>
    <row r="57" spans="2:7">
      <c r="B57" s="1" t="s">
        <v>7292</v>
      </c>
      <c r="G57" t="s">
        <v>7293</v>
      </c>
    </row>
    <row r="62" spans="2:7">
      <c r="B62"/>
    </row>
  </sheetData>
  <pageMargins left="0.7" right="0.7" top="0.75" bottom="0.75" header="0.3" footer="0.3"/>
  <pageSetup orientation="portrait"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EF3ED-0753-ED40-BCBD-970D5644594F}">
  <dimension ref="A1:G62"/>
  <sheetViews>
    <sheetView zoomScale="106" zoomScaleNormal="85" workbookViewId="0">
      <selection activeCell="B61" sqref="B61"/>
    </sheetView>
  </sheetViews>
  <sheetFormatPr baseColWidth="10" defaultColWidth="11" defaultRowHeight="16"/>
  <cols>
    <col min="1" max="1" width="44.5" style="1" customWidth="1"/>
    <col min="2" max="2" width="141.5" style="1" customWidth="1"/>
    <col min="6" max="6" width="24.6640625" style="1" customWidth="1"/>
  </cols>
  <sheetData>
    <row r="1" spans="1:6" ht="17" thickBot="1"/>
    <row r="2" spans="1:6" ht="17" thickBot="1">
      <c r="A2" s="2" t="s">
        <v>0</v>
      </c>
      <c r="B2" s="3" t="s">
        <v>1</v>
      </c>
      <c r="C2" s="4" t="s">
        <v>2</v>
      </c>
      <c r="D2" s="5" t="s">
        <v>3</v>
      </c>
      <c r="E2" s="6" t="s">
        <v>4</v>
      </c>
      <c r="F2" s="7" t="s">
        <v>5</v>
      </c>
    </row>
    <row r="3" spans="1:6">
      <c r="A3" s="8" t="s">
        <v>6</v>
      </c>
      <c r="B3" s="8"/>
      <c r="C3" s="9"/>
      <c r="D3" s="10"/>
      <c r="E3" s="11"/>
      <c r="F3" s="8"/>
    </row>
    <row r="4" spans="1:6" ht="17">
      <c r="A4" s="29" t="s">
        <v>7706</v>
      </c>
      <c r="B4" s="30" t="s">
        <v>8068</v>
      </c>
      <c r="C4" s="31">
        <v>0</v>
      </c>
      <c r="D4">
        <v>80</v>
      </c>
      <c r="E4" s="32" t="s">
        <v>7267</v>
      </c>
      <c r="F4" s="29"/>
    </row>
    <row r="5" spans="1:6" ht="17">
      <c r="A5" s="29" t="s">
        <v>7707</v>
      </c>
      <c r="B5" s="30" t="s">
        <v>8068</v>
      </c>
      <c r="C5" s="31">
        <v>0</v>
      </c>
      <c r="D5">
        <v>10</v>
      </c>
      <c r="E5" s="32" t="s">
        <v>7267</v>
      </c>
      <c r="F5" s="29"/>
    </row>
    <row r="6" spans="1:6" ht="111" customHeight="1" thickBot="1">
      <c r="A6" s="12" t="s">
        <v>7925</v>
      </c>
      <c r="B6" s="12" t="s">
        <v>7926</v>
      </c>
      <c r="C6" s="13"/>
      <c r="D6" s="14"/>
      <c r="E6" s="15"/>
      <c r="F6" s="16" t="s">
        <v>7</v>
      </c>
    </row>
    <row r="9" spans="1:6">
      <c r="B9" t="s">
        <v>7690</v>
      </c>
    </row>
    <row r="12" spans="1:6" ht="16" customHeight="1"/>
    <row r="13" spans="1:6" ht="19" customHeight="1"/>
    <row r="14" spans="1:6" ht="17" customHeight="1"/>
    <row r="15" spans="1:6" ht="16" customHeight="1"/>
    <row r="16" spans="1:6" ht="20" customHeight="1"/>
    <row r="17" spans="3:7" ht="16" customHeight="1"/>
    <row r="18" spans="3:7" s="1" customFormat="1" ht="20" customHeight="1">
      <c r="C18"/>
      <c r="D18"/>
      <c r="E18"/>
      <c r="G18"/>
    </row>
    <row r="19" spans="3:7" s="1" customFormat="1" ht="16" customHeight="1">
      <c r="C19"/>
      <c r="D19"/>
      <c r="E19"/>
      <c r="G19"/>
    </row>
    <row r="20" spans="3:7" s="1" customFormat="1" ht="20" customHeight="1">
      <c r="C20"/>
      <c r="D20"/>
      <c r="E20"/>
      <c r="G20"/>
    </row>
    <row r="21" spans="3:7" s="1" customFormat="1" ht="16" customHeight="1">
      <c r="C21"/>
      <c r="D21"/>
      <c r="E21"/>
      <c r="G21"/>
    </row>
    <row r="22" spans="3:7" s="1" customFormat="1" ht="20" customHeight="1">
      <c r="C22"/>
      <c r="D22"/>
      <c r="E22"/>
      <c r="G22"/>
    </row>
    <row r="23" spans="3:7" s="1" customFormat="1" ht="16" customHeight="1">
      <c r="C23"/>
      <c r="D23"/>
      <c r="E23"/>
      <c r="G23"/>
    </row>
    <row r="24" spans="3:7" s="1" customFormat="1" ht="20" customHeight="1">
      <c r="C24"/>
      <c r="D24"/>
      <c r="E24"/>
      <c r="G24"/>
    </row>
    <row r="25" spans="3:7" s="1" customFormat="1" ht="16" customHeight="1">
      <c r="C25"/>
      <c r="D25"/>
      <c r="E25"/>
      <c r="G25"/>
    </row>
    <row r="26" spans="3:7" s="1" customFormat="1" ht="20" customHeight="1">
      <c r="C26"/>
      <c r="D26"/>
      <c r="E26"/>
      <c r="G26"/>
    </row>
    <row r="27" spans="3:7" s="1" customFormat="1" ht="16" customHeight="1">
      <c r="C27"/>
      <c r="D27"/>
      <c r="E27"/>
      <c r="G27"/>
    </row>
    <row r="28" spans="3:7" s="1" customFormat="1" ht="20" customHeight="1">
      <c r="C28"/>
      <c r="D28"/>
      <c r="E28"/>
      <c r="G28"/>
    </row>
    <row r="29" spans="3:7" s="1" customFormat="1" ht="16" customHeight="1">
      <c r="C29"/>
      <c r="D29"/>
      <c r="E29"/>
      <c r="G29"/>
    </row>
    <row r="30" spans="3:7" s="1" customFormat="1" ht="20" customHeight="1">
      <c r="C30"/>
      <c r="D30"/>
      <c r="E30"/>
      <c r="G30"/>
    </row>
    <row r="31" spans="3:7" s="1" customFormat="1" ht="17" customHeight="1">
      <c r="C31"/>
      <c r="D31"/>
      <c r="E31"/>
      <c r="G31"/>
    </row>
    <row r="32" spans="3:7" s="1" customFormat="1" ht="17" customHeight="1">
      <c r="C32"/>
      <c r="D32"/>
      <c r="E32"/>
      <c r="G32"/>
    </row>
    <row r="33" spans="3:7" s="1" customFormat="1" ht="16" customHeight="1">
      <c r="C33"/>
      <c r="D33"/>
      <c r="E33"/>
      <c r="G33"/>
    </row>
    <row r="34" spans="3:7" s="1" customFormat="1" ht="19" customHeight="1">
      <c r="C34"/>
      <c r="D34"/>
      <c r="E34"/>
      <c r="G34"/>
    </row>
    <row r="35" spans="3:7" s="1" customFormat="1" ht="16" customHeight="1">
      <c r="C35"/>
      <c r="D35"/>
      <c r="E35"/>
      <c r="G35"/>
    </row>
    <row r="36" spans="3:7" s="1" customFormat="1" ht="16" customHeight="1">
      <c r="C36"/>
      <c r="D36"/>
      <c r="E36"/>
      <c r="G36"/>
    </row>
    <row r="37" spans="3:7" s="1" customFormat="1" ht="16" customHeight="1">
      <c r="C37"/>
      <c r="D37"/>
      <c r="E37"/>
      <c r="G37"/>
    </row>
    <row r="38" spans="3:7" s="1" customFormat="1" ht="16" customHeight="1">
      <c r="C38"/>
      <c r="D38"/>
      <c r="E38"/>
      <c r="G38"/>
    </row>
    <row r="39" spans="3:7" s="1" customFormat="1" ht="16" customHeight="1">
      <c r="C39"/>
      <c r="D39"/>
      <c r="E39"/>
      <c r="G39"/>
    </row>
    <row r="40" spans="3:7" s="1" customFormat="1" ht="16" customHeight="1">
      <c r="C40"/>
      <c r="D40"/>
      <c r="E40"/>
      <c r="G40"/>
    </row>
    <row r="41" spans="3:7" s="1" customFormat="1" ht="16" customHeight="1">
      <c r="C41"/>
      <c r="D41"/>
      <c r="E41"/>
      <c r="G41"/>
    </row>
    <row r="42" spans="3:7" s="1" customFormat="1" ht="16" customHeight="1">
      <c r="C42"/>
      <c r="D42"/>
      <c r="E42"/>
      <c r="G42"/>
    </row>
    <row r="43" spans="3:7" s="1" customFormat="1" ht="16" customHeight="1">
      <c r="C43"/>
      <c r="D43"/>
      <c r="E43"/>
      <c r="G43"/>
    </row>
    <row r="44" spans="3:7" s="1" customFormat="1" ht="16" customHeight="1">
      <c r="C44"/>
      <c r="D44"/>
      <c r="E44"/>
      <c r="G44"/>
    </row>
    <row r="45" spans="3:7" s="1" customFormat="1" ht="16" customHeight="1">
      <c r="C45"/>
      <c r="D45"/>
      <c r="E45"/>
      <c r="G45"/>
    </row>
    <row r="46" spans="3:7" s="1" customFormat="1" ht="16" customHeight="1">
      <c r="C46"/>
      <c r="D46"/>
      <c r="E46"/>
      <c r="G46"/>
    </row>
    <row r="47" spans="3:7" s="1" customFormat="1" ht="16" customHeight="1">
      <c r="C47"/>
      <c r="D47"/>
      <c r="E47"/>
      <c r="G47"/>
    </row>
    <row r="48" spans="3:7" s="1" customFormat="1" ht="16" customHeight="1">
      <c r="C48"/>
      <c r="D48"/>
      <c r="E48"/>
      <c r="G48"/>
    </row>
    <row r="49" spans="2:7" s="1" customFormat="1" ht="16" customHeight="1">
      <c r="C49"/>
      <c r="D49"/>
      <c r="E49"/>
      <c r="G49"/>
    </row>
    <row r="50" spans="2:7" ht="16" customHeight="1"/>
    <row r="51" spans="2:7" ht="17" customHeight="1"/>
    <row r="52" spans="2:7" ht="16" customHeight="1"/>
    <row r="53" spans="2:7" ht="16" customHeight="1"/>
    <row r="54" spans="2:7" ht="16" customHeight="1"/>
    <row r="55" spans="2:7" ht="16" customHeight="1"/>
    <row r="56" spans="2:7" ht="16" customHeight="1"/>
    <row r="57" spans="2:7">
      <c r="B57" s="1" t="s">
        <v>7292</v>
      </c>
      <c r="G57" t="s">
        <v>7293</v>
      </c>
    </row>
    <row r="62" spans="2:7">
      <c r="B62"/>
    </row>
  </sheetData>
  <pageMargins left="0.7" right="0.7" top="0.75" bottom="0.75" header="0.3" footer="0.3"/>
  <pageSetup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7617D5-EF37-0349-A74A-3175F515F203}">
  <dimension ref="B1:F7"/>
  <sheetViews>
    <sheetView showGridLines="0" zoomScale="139" zoomScaleNormal="81" zoomScalePageLayoutView="80" workbookViewId="0">
      <pane xSplit="5" ySplit="6" topLeftCell="F7" activePane="bottomRight" state="frozen"/>
      <selection pane="topRight" activeCell="F1" sqref="F1"/>
      <selection pane="bottomLeft" activeCell="A7" sqref="A7"/>
      <selection pane="bottomRight" activeCell="D13" sqref="D13"/>
    </sheetView>
  </sheetViews>
  <sheetFormatPr baseColWidth="10" defaultColWidth="11" defaultRowHeight="16"/>
  <cols>
    <col min="1" max="1" width="1.6640625" bestFit="1" customWidth="1"/>
    <col min="2" max="2" width="12" style="19" customWidth="1"/>
    <col min="3" max="3" width="10.5" style="19" bestFit="1" customWidth="1"/>
    <col min="4" max="4" width="29.33203125" bestFit="1" customWidth="1"/>
    <col min="5" max="5" width="7.1640625" style="83" bestFit="1" customWidth="1"/>
    <col min="6" max="6" width="9.1640625" style="19" bestFit="1" customWidth="1"/>
  </cols>
  <sheetData>
    <row r="1" spans="2:6" ht="17" thickBot="1">
      <c r="B1" s="82" t="s">
        <v>7375</v>
      </c>
    </row>
    <row r="2" spans="2:6">
      <c r="B2" s="753" t="s">
        <v>7376</v>
      </c>
      <c r="C2" s="754"/>
      <c r="D2" s="754"/>
      <c r="E2" s="754"/>
      <c r="F2" s="754"/>
    </row>
    <row r="3" spans="2:6" ht="17" thickBot="1">
      <c r="B3" s="755" t="s">
        <v>7377</v>
      </c>
      <c r="C3" s="756"/>
      <c r="D3" s="756"/>
      <c r="E3" s="756"/>
      <c r="F3" s="756"/>
    </row>
    <row r="4" spans="2:6" ht="17" thickBot="1">
      <c r="B4" s="757" t="s">
        <v>7378</v>
      </c>
      <c r="C4" s="757" t="s">
        <v>7379</v>
      </c>
      <c r="D4" s="757" t="s">
        <v>7380</v>
      </c>
      <c r="E4" s="760" t="s">
        <v>7381</v>
      </c>
      <c r="F4" s="598" t="s">
        <v>7353</v>
      </c>
    </row>
    <row r="5" spans="2:6" ht="15.75" customHeight="1">
      <c r="B5" s="758"/>
      <c r="C5" s="758"/>
      <c r="D5" s="758"/>
      <c r="E5" s="761"/>
      <c r="F5" s="599" t="s">
        <v>186</v>
      </c>
    </row>
    <row r="6" spans="2:6" ht="16.5" customHeight="1" thickBot="1">
      <c r="B6" s="759"/>
      <c r="C6" s="759"/>
      <c r="D6" s="759"/>
      <c r="E6" s="762"/>
      <c r="F6" s="600">
        <v>1.5</v>
      </c>
    </row>
    <row r="7" spans="2:6" ht="17" thickBot="1">
      <c r="B7" s="601" t="s">
        <v>7386</v>
      </c>
      <c r="C7" s="601" t="s">
        <v>7388</v>
      </c>
      <c r="D7" s="602" t="s">
        <v>7389</v>
      </c>
      <c r="E7" s="603" t="s">
        <v>7390</v>
      </c>
      <c r="F7" s="604" t="s">
        <v>7678</v>
      </c>
    </row>
  </sheetData>
  <autoFilter ref="A6:F7" xr:uid="{DD8BD885-45C7-4544-814C-04885BBA4933}"/>
  <mergeCells count="6">
    <mergeCell ref="B2:F2"/>
    <mergeCell ref="B3:F3"/>
    <mergeCell ref="B4:B6"/>
    <mergeCell ref="C4:C6"/>
    <mergeCell ref="D4:D6"/>
    <mergeCell ref="E4:E6"/>
  </mergeCells>
  <conditionalFormatting sqref="F7">
    <cfRule type="containsText" dxfId="55" priority="17" operator="containsText" text="B0">
      <formula>NOT(ISERROR(SEARCH("B0",F7)))</formula>
    </cfRule>
    <cfRule type="containsText" dxfId="54" priority="18" operator="containsText" text="ALL">
      <formula>NOT(ISERROR(SEARCH("ALL",F7)))</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19" operator="containsText" id="{281107DD-44B0-E241-A68B-7DF31D210D9F}">
            <xm:f>NOT(ISERROR(SEARCH("-",F7)))</xm:f>
            <xm:f>"-"</xm:f>
            <x14:dxf>
              <fill>
                <patternFill>
                  <bgColor theme="0" tint="-0.24994659260841701"/>
                </patternFill>
              </fill>
            </x14:dxf>
          </x14:cfRule>
          <xm:sqref>F7</xm:sqref>
        </x14:conditionalFormatting>
      </x14:conditionalFormattings>
    </ext>
  </extLst>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05481-3085-AC40-B3AA-7C8E34359668}">
  <dimension ref="A1:CL282"/>
  <sheetViews>
    <sheetView showGridLines="0" zoomScale="75" zoomScaleNormal="100" zoomScalePageLayoutView="80" workbookViewId="0">
      <pane xSplit="9" ySplit="6" topLeftCell="J49" activePane="bottomRight" state="frozen"/>
      <selection pane="topRight" activeCell="F1" sqref="F1"/>
      <selection pane="bottomLeft" activeCell="A7" sqref="A7"/>
      <selection pane="bottomRight" activeCell="AC79" sqref="AC79"/>
    </sheetView>
  </sheetViews>
  <sheetFormatPr baseColWidth="10" defaultColWidth="11" defaultRowHeight="16"/>
  <cols>
    <col min="1" max="1" width="1.6640625" bestFit="1" customWidth="1"/>
    <col min="2" max="2" width="12" style="19" customWidth="1"/>
    <col min="3" max="3" width="4.83203125" style="19" bestFit="1" customWidth="1"/>
    <col min="4" max="4" width="11.6640625" style="19" hidden="1" customWidth="1"/>
    <col min="5" max="5" width="13.6640625" style="19" hidden="1" customWidth="1"/>
    <col min="6" max="6" width="10.6640625" style="19" hidden="1" customWidth="1"/>
    <col min="7" max="7" width="10.5" style="19" bestFit="1" customWidth="1"/>
    <col min="8" max="8" width="29.33203125" bestFit="1" customWidth="1"/>
    <col min="9" max="9" width="7.1640625" style="83" bestFit="1" customWidth="1"/>
    <col min="10" max="11" width="9.1640625" style="19" bestFit="1" customWidth="1"/>
    <col min="12" max="12" width="10.1640625" style="19" bestFit="1" customWidth="1"/>
    <col min="13" max="14" width="9.1640625" style="19" bestFit="1" customWidth="1"/>
    <col min="15" max="15" width="10.1640625" style="19" bestFit="1" customWidth="1"/>
    <col min="16" max="17" width="9.1640625" style="19" bestFit="1" customWidth="1"/>
    <col min="18" max="18" width="10.1640625" style="19" bestFit="1" customWidth="1"/>
    <col min="19" max="20" width="9.1640625" style="19" bestFit="1" customWidth="1"/>
    <col min="21" max="21" width="10.1640625" style="19" bestFit="1" customWidth="1"/>
    <col min="22" max="23" width="9.1640625" style="19" bestFit="1" customWidth="1"/>
    <col min="24" max="24" width="10.1640625" style="19" bestFit="1" customWidth="1"/>
    <col min="25" max="26" width="9.1640625" style="19" bestFit="1" customWidth="1"/>
    <col min="27" max="27" width="10.1640625" style="19" bestFit="1" customWidth="1"/>
    <col min="28" max="29" width="9.1640625" style="19" bestFit="1" customWidth="1"/>
    <col min="30" max="30" width="10.1640625" style="19" bestFit="1" customWidth="1"/>
    <col min="31" max="32" width="9.1640625" style="19" bestFit="1" customWidth="1"/>
    <col min="33" max="33" width="10.1640625" style="19" bestFit="1" customWidth="1"/>
    <col min="34" max="35" width="9.1640625" style="19" bestFit="1" customWidth="1"/>
    <col min="36" max="36" width="10.1640625" style="19" bestFit="1" customWidth="1"/>
    <col min="37" max="38" width="9.1640625" style="19" bestFit="1" customWidth="1"/>
    <col min="39" max="39" width="10.1640625" style="19" bestFit="1" customWidth="1"/>
    <col min="40" max="41" width="9.1640625" style="19" bestFit="1" customWidth="1"/>
    <col min="42" max="42" width="10.1640625" style="19" bestFit="1" customWidth="1"/>
    <col min="43" max="44" width="9.1640625" style="19" bestFit="1" customWidth="1"/>
    <col min="45" max="45" width="10.1640625" style="19" bestFit="1" customWidth="1"/>
    <col min="46" max="47" width="9.1640625" style="19" bestFit="1" customWidth="1"/>
    <col min="48" max="48" width="10.1640625" style="19" bestFit="1" customWidth="1"/>
    <col min="49" max="50" width="9.1640625" style="19" bestFit="1" customWidth="1"/>
    <col min="51" max="51" width="10.1640625" style="19" bestFit="1" customWidth="1"/>
    <col min="52" max="53" width="9.1640625" style="19" bestFit="1" customWidth="1"/>
    <col min="54" max="54" width="10.1640625" style="19" bestFit="1" customWidth="1"/>
    <col min="55" max="56" width="9.1640625" style="19" bestFit="1" customWidth="1"/>
    <col min="57" max="57" width="10.1640625" style="19" bestFit="1" customWidth="1"/>
    <col min="58" max="59" width="9.1640625" style="19" bestFit="1" customWidth="1"/>
    <col min="60" max="60" width="10.1640625" style="19" bestFit="1" customWidth="1"/>
    <col min="61" max="62" width="9.1640625" style="19" bestFit="1" customWidth="1"/>
    <col min="63" max="63" width="10.1640625" style="19" bestFit="1" customWidth="1"/>
    <col min="64" max="65" width="9.1640625" style="19" bestFit="1" customWidth="1"/>
    <col min="66" max="66" width="10.1640625" style="19" bestFit="1" customWidth="1"/>
    <col min="67" max="68" width="9.1640625" style="19" bestFit="1" customWidth="1"/>
    <col min="69" max="69" width="10.1640625" style="19" bestFit="1" customWidth="1"/>
    <col min="70" max="71" width="9.1640625" style="19" bestFit="1" customWidth="1"/>
    <col min="72" max="72" width="10.1640625" style="19" bestFit="1" customWidth="1"/>
    <col min="73" max="73" width="46.33203125" customWidth="1"/>
    <col min="75" max="75" width="7" bestFit="1" customWidth="1"/>
    <col min="76" max="76" width="6.83203125" bestFit="1" customWidth="1"/>
    <col min="77" max="78" width="5.1640625" bestFit="1" customWidth="1"/>
    <col min="79" max="79" width="12" bestFit="1" customWidth="1"/>
    <col min="80" max="82" width="5.1640625" bestFit="1" customWidth="1"/>
    <col min="83" max="83" width="7" bestFit="1" customWidth="1"/>
    <col min="84" max="84" width="6.83203125" bestFit="1" customWidth="1"/>
    <col min="85" max="85" width="4.33203125" bestFit="1" customWidth="1"/>
    <col min="86" max="86" width="4.6640625" bestFit="1" customWidth="1"/>
    <col min="87" max="87" width="12" bestFit="1" customWidth="1"/>
    <col min="88" max="88" width="4.5" bestFit="1" customWidth="1"/>
    <col min="89" max="89" width="4.33203125" bestFit="1" customWidth="1"/>
    <col min="90" max="90" width="4.83203125" bestFit="1" customWidth="1"/>
    <col min="91" max="91" width="11" customWidth="1"/>
  </cols>
  <sheetData>
    <row r="1" spans="1:73" ht="17" thickBot="1">
      <c r="A1" s="334"/>
      <c r="B1" s="335" t="s">
        <v>7375</v>
      </c>
      <c r="C1" s="336"/>
      <c r="D1" s="336"/>
      <c r="E1" s="336"/>
      <c r="F1" s="336"/>
      <c r="G1" s="336"/>
      <c r="H1" s="334"/>
      <c r="I1" s="334"/>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4"/>
    </row>
    <row r="2" spans="1:73">
      <c r="A2" s="334"/>
      <c r="B2" s="763" t="s">
        <v>7376</v>
      </c>
      <c r="C2" s="764"/>
      <c r="D2" s="764"/>
      <c r="E2" s="764"/>
      <c r="F2" s="764"/>
      <c r="G2" s="764"/>
      <c r="H2" s="764"/>
      <c r="I2" s="764"/>
      <c r="J2" s="764"/>
      <c r="K2" s="764"/>
      <c r="L2" s="764"/>
      <c r="M2" s="764"/>
      <c r="N2" s="764"/>
      <c r="O2" s="764"/>
      <c r="P2" s="764"/>
      <c r="Q2" s="764"/>
      <c r="R2" s="764"/>
      <c r="S2" s="764"/>
      <c r="T2" s="764"/>
      <c r="U2" s="764"/>
      <c r="V2" s="764"/>
      <c r="W2" s="764"/>
      <c r="X2" s="764"/>
      <c r="Y2" s="764"/>
      <c r="Z2" s="764"/>
      <c r="AA2" s="764"/>
      <c r="AB2" s="764"/>
      <c r="AC2" s="764"/>
      <c r="AD2" s="764"/>
      <c r="AE2" s="764"/>
      <c r="AF2" s="764"/>
      <c r="AG2" s="764"/>
      <c r="AH2" s="764"/>
      <c r="AI2" s="764"/>
      <c r="AJ2" s="764"/>
      <c r="AK2" s="764"/>
      <c r="AL2" s="764"/>
      <c r="AM2" s="764"/>
      <c r="AN2" s="764"/>
      <c r="AO2" s="764"/>
      <c r="AP2" s="764"/>
      <c r="AQ2" s="764"/>
      <c r="AR2" s="764"/>
      <c r="AS2" s="764"/>
      <c r="AT2" s="764"/>
      <c r="AU2" s="764"/>
      <c r="AV2" s="764"/>
      <c r="AW2" s="764"/>
      <c r="AX2" s="764"/>
      <c r="AY2" s="764"/>
      <c r="AZ2" s="764"/>
      <c r="BA2" s="764"/>
      <c r="BB2" s="764"/>
      <c r="BC2" s="764"/>
      <c r="BD2" s="764"/>
      <c r="BE2" s="764"/>
      <c r="BF2" s="764"/>
      <c r="BG2" s="764"/>
      <c r="BH2" s="764"/>
      <c r="BI2" s="764"/>
      <c r="BJ2" s="764"/>
      <c r="BK2" s="764"/>
      <c r="BL2" s="764"/>
      <c r="BM2" s="764"/>
      <c r="BN2" s="764"/>
      <c r="BO2" s="764"/>
      <c r="BP2" s="764"/>
      <c r="BQ2" s="764"/>
      <c r="BR2" s="764"/>
      <c r="BS2" s="764"/>
      <c r="BT2" s="764"/>
      <c r="BU2" s="765"/>
    </row>
    <row r="3" spans="1:73" ht="17" thickBot="1">
      <c r="A3" s="334"/>
      <c r="B3" s="766" t="s">
        <v>7377</v>
      </c>
      <c r="C3" s="767"/>
      <c r="D3" s="767"/>
      <c r="E3" s="767"/>
      <c r="F3" s="767"/>
      <c r="G3" s="767"/>
      <c r="H3" s="767"/>
      <c r="I3" s="767"/>
      <c r="J3" s="767"/>
      <c r="K3" s="767"/>
      <c r="L3" s="767"/>
      <c r="M3" s="767"/>
      <c r="N3" s="767"/>
      <c r="O3" s="767"/>
      <c r="P3" s="767"/>
      <c r="Q3" s="767"/>
      <c r="R3" s="767"/>
      <c r="S3" s="767"/>
      <c r="T3" s="767"/>
      <c r="U3" s="767"/>
      <c r="V3" s="767"/>
      <c r="W3" s="767"/>
      <c r="X3" s="767"/>
      <c r="Y3" s="767"/>
      <c r="Z3" s="767"/>
      <c r="AA3" s="767"/>
      <c r="AB3" s="767"/>
      <c r="AC3" s="767"/>
      <c r="AD3" s="767"/>
      <c r="AE3" s="767"/>
      <c r="AF3" s="767"/>
      <c r="AG3" s="767"/>
      <c r="AH3" s="767"/>
      <c r="AI3" s="767"/>
      <c r="AJ3" s="767"/>
      <c r="AK3" s="767"/>
      <c r="AL3" s="767"/>
      <c r="AM3" s="767"/>
      <c r="AN3" s="767"/>
      <c r="AO3" s="767"/>
      <c r="AP3" s="767"/>
      <c r="AQ3" s="767"/>
      <c r="AR3" s="767"/>
      <c r="AS3" s="767"/>
      <c r="AT3" s="767"/>
      <c r="AU3" s="767"/>
      <c r="AV3" s="767"/>
      <c r="AW3" s="767"/>
      <c r="AX3" s="767"/>
      <c r="AY3" s="767"/>
      <c r="AZ3" s="767"/>
      <c r="BA3" s="767"/>
      <c r="BB3" s="767"/>
      <c r="BC3" s="767"/>
      <c r="BD3" s="767"/>
      <c r="BE3" s="767"/>
      <c r="BF3" s="767"/>
      <c r="BG3" s="767"/>
      <c r="BH3" s="767"/>
      <c r="BI3" s="767"/>
      <c r="BJ3" s="767"/>
      <c r="BK3" s="767"/>
      <c r="BL3" s="767"/>
      <c r="BM3" s="767"/>
      <c r="BN3" s="767"/>
      <c r="BO3" s="767"/>
      <c r="BP3" s="767"/>
      <c r="BQ3" s="767"/>
      <c r="BR3" s="767"/>
      <c r="BS3" s="767"/>
      <c r="BT3" s="767"/>
      <c r="BU3" s="768"/>
    </row>
    <row r="4" spans="1:73" ht="17" thickBot="1">
      <c r="A4" s="334"/>
      <c r="B4" s="769" t="s">
        <v>7378</v>
      </c>
      <c r="C4" s="337"/>
      <c r="D4" s="337"/>
      <c r="E4" s="337"/>
      <c r="F4" s="337"/>
      <c r="G4" s="769" t="s">
        <v>7379</v>
      </c>
      <c r="H4" s="769" t="s">
        <v>8013</v>
      </c>
      <c r="I4" s="769" t="s">
        <v>7381</v>
      </c>
      <c r="J4" s="774" t="s">
        <v>7353</v>
      </c>
      <c r="K4" s="775"/>
      <c r="L4" s="775"/>
      <c r="M4" s="775"/>
      <c r="N4" s="775"/>
      <c r="O4" s="775"/>
      <c r="P4" s="775"/>
      <c r="Q4" s="775"/>
      <c r="R4" s="776"/>
      <c r="S4" s="774" t="s">
        <v>236</v>
      </c>
      <c r="T4" s="775"/>
      <c r="U4" s="775"/>
      <c r="V4" s="775"/>
      <c r="W4" s="775"/>
      <c r="X4" s="775"/>
      <c r="Y4" s="775"/>
      <c r="Z4" s="775"/>
      <c r="AA4" s="776"/>
      <c r="AB4" s="774" t="s">
        <v>238</v>
      </c>
      <c r="AC4" s="775"/>
      <c r="AD4" s="775"/>
      <c r="AE4" s="775"/>
      <c r="AF4" s="775"/>
      <c r="AG4" s="775"/>
      <c r="AH4" s="775"/>
      <c r="AI4" s="775"/>
      <c r="AJ4" s="776"/>
      <c r="AK4" s="774" t="s">
        <v>239</v>
      </c>
      <c r="AL4" s="775"/>
      <c r="AM4" s="775"/>
      <c r="AN4" s="775"/>
      <c r="AO4" s="775"/>
      <c r="AP4" s="775"/>
      <c r="AQ4" s="775"/>
      <c r="AR4" s="775"/>
      <c r="AS4" s="776"/>
      <c r="AT4" s="774" t="s">
        <v>7382</v>
      </c>
      <c r="AU4" s="775"/>
      <c r="AV4" s="775"/>
      <c r="AW4" s="775"/>
      <c r="AX4" s="775"/>
      <c r="AY4" s="775"/>
      <c r="AZ4" s="775"/>
      <c r="BA4" s="775"/>
      <c r="BB4" s="776"/>
      <c r="BC4" s="774" t="s">
        <v>240</v>
      </c>
      <c r="BD4" s="775"/>
      <c r="BE4" s="775"/>
      <c r="BF4" s="775"/>
      <c r="BG4" s="775"/>
      <c r="BH4" s="775"/>
      <c r="BI4" s="775"/>
      <c r="BJ4" s="775"/>
      <c r="BK4" s="776"/>
      <c r="BL4" s="774" t="s">
        <v>241</v>
      </c>
      <c r="BM4" s="775"/>
      <c r="BN4" s="775"/>
      <c r="BO4" s="775"/>
      <c r="BP4" s="775"/>
      <c r="BQ4" s="775"/>
      <c r="BR4" s="775"/>
      <c r="BS4" s="775"/>
      <c r="BT4" s="776"/>
      <c r="BU4" s="769" t="s">
        <v>5</v>
      </c>
    </row>
    <row r="5" spans="1:73" ht="15.75" customHeight="1">
      <c r="A5" s="334"/>
      <c r="B5" s="770"/>
      <c r="C5" s="338" t="s">
        <v>7383</v>
      </c>
      <c r="D5" s="338" t="s">
        <v>7677</v>
      </c>
      <c r="E5" s="338" t="s">
        <v>7384</v>
      </c>
      <c r="F5" s="338" t="s">
        <v>7385</v>
      </c>
      <c r="G5" s="770"/>
      <c r="H5" s="770"/>
      <c r="I5" s="772"/>
      <c r="J5" s="777" t="s">
        <v>186</v>
      </c>
      <c r="K5" s="778"/>
      <c r="L5" s="779"/>
      <c r="M5" s="777" t="s">
        <v>207</v>
      </c>
      <c r="N5" s="778"/>
      <c r="O5" s="779"/>
      <c r="P5" s="777" t="s">
        <v>138</v>
      </c>
      <c r="Q5" s="778"/>
      <c r="R5" s="779"/>
      <c r="S5" s="777" t="s">
        <v>186</v>
      </c>
      <c r="T5" s="778"/>
      <c r="U5" s="779"/>
      <c r="V5" s="777" t="s">
        <v>207</v>
      </c>
      <c r="W5" s="778"/>
      <c r="X5" s="779"/>
      <c r="Y5" s="777" t="s">
        <v>138</v>
      </c>
      <c r="Z5" s="778"/>
      <c r="AA5" s="779"/>
      <c r="AB5" s="777" t="s">
        <v>186</v>
      </c>
      <c r="AC5" s="778"/>
      <c r="AD5" s="779"/>
      <c r="AE5" s="777" t="s">
        <v>207</v>
      </c>
      <c r="AF5" s="778"/>
      <c r="AG5" s="779"/>
      <c r="AH5" s="777" t="s">
        <v>138</v>
      </c>
      <c r="AI5" s="778"/>
      <c r="AJ5" s="779"/>
      <c r="AK5" s="777" t="s">
        <v>186</v>
      </c>
      <c r="AL5" s="778"/>
      <c r="AM5" s="779"/>
      <c r="AN5" s="777" t="s">
        <v>207</v>
      </c>
      <c r="AO5" s="778"/>
      <c r="AP5" s="779"/>
      <c r="AQ5" s="777" t="s">
        <v>138</v>
      </c>
      <c r="AR5" s="778"/>
      <c r="AS5" s="779"/>
      <c r="AT5" s="777" t="s">
        <v>186</v>
      </c>
      <c r="AU5" s="778"/>
      <c r="AV5" s="779"/>
      <c r="AW5" s="777" t="s">
        <v>207</v>
      </c>
      <c r="AX5" s="778"/>
      <c r="AY5" s="779"/>
      <c r="AZ5" s="777" t="s">
        <v>138</v>
      </c>
      <c r="BA5" s="778"/>
      <c r="BB5" s="779"/>
      <c r="BC5" s="777" t="s">
        <v>186</v>
      </c>
      <c r="BD5" s="778"/>
      <c r="BE5" s="779"/>
      <c r="BF5" s="777" t="s">
        <v>207</v>
      </c>
      <c r="BG5" s="778"/>
      <c r="BH5" s="779"/>
      <c r="BI5" s="777" t="s">
        <v>138</v>
      </c>
      <c r="BJ5" s="778"/>
      <c r="BK5" s="779"/>
      <c r="BL5" s="777" t="s">
        <v>186</v>
      </c>
      <c r="BM5" s="778"/>
      <c r="BN5" s="779"/>
      <c r="BO5" s="777" t="s">
        <v>207</v>
      </c>
      <c r="BP5" s="778"/>
      <c r="BQ5" s="779"/>
      <c r="BR5" s="777" t="s">
        <v>138</v>
      </c>
      <c r="BS5" s="778"/>
      <c r="BT5" s="779"/>
      <c r="BU5" s="770"/>
    </row>
    <row r="6" spans="1:73" ht="16.5" customHeight="1" thickBot="1">
      <c r="A6" s="334"/>
      <c r="B6" s="771"/>
      <c r="C6" s="339"/>
      <c r="D6" s="339"/>
      <c r="E6" s="339"/>
      <c r="F6" s="339"/>
      <c r="G6" s="771"/>
      <c r="H6" s="771"/>
      <c r="I6" s="773"/>
      <c r="J6" s="340">
        <v>1.5</v>
      </c>
      <c r="K6" s="341">
        <v>1.2</v>
      </c>
      <c r="L6" s="342">
        <v>0.73</v>
      </c>
      <c r="M6" s="340">
        <v>1.5</v>
      </c>
      <c r="N6" s="341">
        <v>1.2</v>
      </c>
      <c r="O6" s="343">
        <v>0.73</v>
      </c>
      <c r="P6" s="344">
        <v>1.5</v>
      </c>
      <c r="Q6" s="341">
        <v>1.2</v>
      </c>
      <c r="R6" s="343">
        <v>0.73</v>
      </c>
      <c r="S6" s="344">
        <v>1.5</v>
      </c>
      <c r="T6" s="341">
        <v>1.2</v>
      </c>
      <c r="U6" s="342">
        <v>0.73</v>
      </c>
      <c r="V6" s="340">
        <v>1.5</v>
      </c>
      <c r="W6" s="341">
        <v>1.2</v>
      </c>
      <c r="X6" s="343">
        <v>0.73</v>
      </c>
      <c r="Y6" s="344">
        <v>1.5</v>
      </c>
      <c r="Z6" s="341">
        <v>1.2</v>
      </c>
      <c r="AA6" s="342">
        <v>0.73</v>
      </c>
      <c r="AB6" s="340">
        <v>1.5</v>
      </c>
      <c r="AC6" s="341">
        <v>1.2</v>
      </c>
      <c r="AD6" s="342">
        <v>0.73</v>
      </c>
      <c r="AE6" s="340">
        <v>1.5</v>
      </c>
      <c r="AF6" s="341">
        <v>1.2</v>
      </c>
      <c r="AG6" s="343">
        <v>0.73</v>
      </c>
      <c r="AH6" s="344">
        <v>1.5</v>
      </c>
      <c r="AI6" s="341">
        <v>1.2</v>
      </c>
      <c r="AJ6" s="343">
        <v>0.73</v>
      </c>
      <c r="AK6" s="340">
        <v>1.5</v>
      </c>
      <c r="AL6" s="341">
        <v>1.2</v>
      </c>
      <c r="AM6" s="342">
        <v>0.73</v>
      </c>
      <c r="AN6" s="340">
        <v>1.5</v>
      </c>
      <c r="AO6" s="341">
        <v>1.2</v>
      </c>
      <c r="AP6" s="343">
        <v>0.73</v>
      </c>
      <c r="AQ6" s="344">
        <v>1.5</v>
      </c>
      <c r="AR6" s="341">
        <v>1.2</v>
      </c>
      <c r="AS6" s="343">
        <v>0.73</v>
      </c>
      <c r="AT6" s="340">
        <v>1.5</v>
      </c>
      <c r="AU6" s="341">
        <v>1.2</v>
      </c>
      <c r="AV6" s="342">
        <v>0.73</v>
      </c>
      <c r="AW6" s="340">
        <v>1.5</v>
      </c>
      <c r="AX6" s="341">
        <v>1.2</v>
      </c>
      <c r="AY6" s="343">
        <v>0.73</v>
      </c>
      <c r="AZ6" s="344">
        <v>1.5</v>
      </c>
      <c r="BA6" s="341">
        <v>1.2</v>
      </c>
      <c r="BB6" s="343">
        <v>0.73</v>
      </c>
      <c r="BC6" s="340">
        <v>1.5</v>
      </c>
      <c r="BD6" s="341">
        <v>1.2</v>
      </c>
      <c r="BE6" s="342">
        <v>0.73</v>
      </c>
      <c r="BF6" s="340">
        <v>1.5</v>
      </c>
      <c r="BG6" s="341">
        <v>1.2</v>
      </c>
      <c r="BH6" s="343">
        <v>0.73</v>
      </c>
      <c r="BI6" s="344">
        <v>1.5</v>
      </c>
      <c r="BJ6" s="341">
        <v>1.2</v>
      </c>
      <c r="BK6" s="343">
        <v>0.73</v>
      </c>
      <c r="BL6" s="344">
        <v>1.5</v>
      </c>
      <c r="BM6" s="341">
        <v>1.2</v>
      </c>
      <c r="BN6" s="342">
        <v>0.73</v>
      </c>
      <c r="BO6" s="340">
        <v>1.5</v>
      </c>
      <c r="BP6" s="341">
        <v>1.2</v>
      </c>
      <c r="BQ6" s="343">
        <v>0.73</v>
      </c>
      <c r="BR6" s="344">
        <v>1.5</v>
      </c>
      <c r="BS6" s="341">
        <v>1.2</v>
      </c>
      <c r="BT6" s="343">
        <v>0.73</v>
      </c>
      <c r="BU6" s="771"/>
    </row>
    <row r="7" spans="1:73">
      <c r="A7" s="334"/>
      <c r="B7" s="783" t="s">
        <v>7386</v>
      </c>
      <c r="C7" s="783">
        <v>1</v>
      </c>
      <c r="D7" s="783"/>
      <c r="E7" s="345"/>
      <c r="F7" s="783" t="s">
        <v>7387</v>
      </c>
      <c r="G7" s="783" t="s">
        <v>7388</v>
      </c>
      <c r="H7" s="346" t="s">
        <v>7389</v>
      </c>
      <c r="I7" s="346" t="s">
        <v>7390</v>
      </c>
      <c r="J7" s="347" t="s">
        <v>7678</v>
      </c>
      <c r="K7" s="348" t="s">
        <v>7678</v>
      </c>
      <c r="L7" s="349" t="s">
        <v>7678</v>
      </c>
      <c r="M7" s="347"/>
      <c r="N7" s="348"/>
      <c r="O7" s="349"/>
      <c r="P7" s="347" t="s">
        <v>7678</v>
      </c>
      <c r="Q7" s="348" t="s">
        <v>7678</v>
      </c>
      <c r="R7" s="349" t="s">
        <v>7678</v>
      </c>
      <c r="S7" s="350" t="s">
        <v>7678</v>
      </c>
      <c r="T7" s="348" t="s">
        <v>7678</v>
      </c>
      <c r="U7" s="349" t="s">
        <v>7678</v>
      </c>
      <c r="V7" s="350"/>
      <c r="W7" s="348"/>
      <c r="X7" s="349"/>
      <c r="Y7" s="350"/>
      <c r="Z7" s="348"/>
      <c r="AA7" s="349"/>
      <c r="AB7" s="350" t="s">
        <v>7678</v>
      </c>
      <c r="AC7" s="348" t="s">
        <v>7678</v>
      </c>
      <c r="AD7" s="349" t="s">
        <v>7678</v>
      </c>
      <c r="AE7" s="350"/>
      <c r="AF7" s="348"/>
      <c r="AG7" s="349"/>
      <c r="AH7" s="350"/>
      <c r="AI7" s="348"/>
      <c r="AJ7" s="349"/>
      <c r="AK7" s="350"/>
      <c r="AL7" s="348"/>
      <c r="AM7" s="349"/>
      <c r="AN7" s="350"/>
      <c r="AO7" s="348"/>
      <c r="AP7" s="349"/>
      <c r="AQ7" s="351"/>
      <c r="AR7" s="352"/>
      <c r="AS7" s="353"/>
      <c r="AT7" s="350"/>
      <c r="AU7" s="348"/>
      <c r="AV7" s="349"/>
      <c r="AW7" s="350"/>
      <c r="AX7" s="348"/>
      <c r="AY7" s="349"/>
      <c r="AZ7" s="351"/>
      <c r="BA7" s="352"/>
      <c r="BB7" s="353"/>
      <c r="BC7" s="350"/>
      <c r="BD7" s="348"/>
      <c r="BE7" s="349"/>
      <c r="BF7" s="350"/>
      <c r="BG7" s="348"/>
      <c r="BH7" s="349"/>
      <c r="BI7" s="351"/>
      <c r="BJ7" s="352"/>
      <c r="BK7" s="353"/>
      <c r="BL7" s="350"/>
      <c r="BM7" s="348"/>
      <c r="BN7" s="349"/>
      <c r="BO7" s="350"/>
      <c r="BP7" s="348"/>
      <c r="BQ7" s="349"/>
      <c r="BR7" s="350" t="s">
        <v>7678</v>
      </c>
      <c r="BS7" s="350" t="s">
        <v>7678</v>
      </c>
      <c r="BT7" s="349" t="s">
        <v>7678</v>
      </c>
      <c r="BU7" s="354"/>
    </row>
    <row r="8" spans="1:73">
      <c r="A8" s="334"/>
      <c r="B8" s="784"/>
      <c r="C8" s="784"/>
      <c r="D8" s="784"/>
      <c r="E8" s="355"/>
      <c r="F8" s="784"/>
      <c r="G8" s="784"/>
      <c r="H8" s="356" t="s">
        <v>7391</v>
      </c>
      <c r="I8" s="356" t="s">
        <v>7390</v>
      </c>
      <c r="J8" s="347"/>
      <c r="K8" s="348"/>
      <c r="L8" s="349"/>
      <c r="M8" s="347"/>
      <c r="N8" s="348"/>
      <c r="O8" s="349"/>
      <c r="P8" s="347"/>
      <c r="Q8" s="348"/>
      <c r="R8" s="349"/>
      <c r="S8" s="350"/>
      <c r="T8" s="348"/>
      <c r="U8" s="349"/>
      <c r="V8" s="350"/>
      <c r="W8" s="348"/>
      <c r="X8" s="349"/>
      <c r="Y8" s="350"/>
      <c r="Z8" s="348"/>
      <c r="AA8" s="349"/>
      <c r="AB8" s="350"/>
      <c r="AC8" s="348"/>
      <c r="AD8" s="349"/>
      <c r="AE8" s="350"/>
      <c r="AF8" s="348"/>
      <c r="AG8" s="349"/>
      <c r="AH8" s="350"/>
      <c r="AI8" s="348"/>
      <c r="AJ8" s="349"/>
      <c r="AK8" s="350"/>
      <c r="AL8" s="348"/>
      <c r="AM8" s="349"/>
      <c r="AN8" s="350"/>
      <c r="AO8" s="348"/>
      <c r="AP8" s="349"/>
      <c r="AQ8" s="351"/>
      <c r="AR8" s="352"/>
      <c r="AS8" s="353"/>
      <c r="AT8" s="350"/>
      <c r="AU8" s="348"/>
      <c r="AV8" s="349"/>
      <c r="AW8" s="350"/>
      <c r="AX8" s="348"/>
      <c r="AY8" s="349"/>
      <c r="AZ8" s="351"/>
      <c r="BA8" s="352"/>
      <c r="BB8" s="353"/>
      <c r="BC8" s="350"/>
      <c r="BD8" s="348"/>
      <c r="BE8" s="349"/>
      <c r="BF8" s="350"/>
      <c r="BG8" s="348"/>
      <c r="BH8" s="349"/>
      <c r="BI8" s="351"/>
      <c r="BJ8" s="352"/>
      <c r="BK8" s="353"/>
      <c r="BL8" s="350"/>
      <c r="BM8" s="348"/>
      <c r="BN8" s="349"/>
      <c r="BO8" s="350"/>
      <c r="BP8" s="348"/>
      <c r="BQ8" s="349"/>
      <c r="BR8" s="350"/>
      <c r="BS8" s="348"/>
      <c r="BT8" s="349"/>
      <c r="BU8" s="357"/>
    </row>
    <row r="9" spans="1:73">
      <c r="A9" s="334"/>
      <c r="B9" s="784"/>
      <c r="C9" s="784"/>
      <c r="D9" s="784"/>
      <c r="E9" s="355"/>
      <c r="F9" s="784"/>
      <c r="G9" s="784"/>
      <c r="H9" s="356" t="s">
        <v>7392</v>
      </c>
      <c r="I9" s="356" t="s">
        <v>7390</v>
      </c>
      <c r="J9" s="347"/>
      <c r="K9" s="348"/>
      <c r="L9" s="349"/>
      <c r="M9" s="347"/>
      <c r="N9" s="348"/>
      <c r="O9" s="349"/>
      <c r="P9" s="347"/>
      <c r="Q9" s="348"/>
      <c r="R9" s="349"/>
      <c r="S9" s="350" t="s">
        <v>7678</v>
      </c>
      <c r="T9" s="348"/>
      <c r="U9" s="349"/>
      <c r="V9" s="350"/>
      <c r="W9" s="348"/>
      <c r="X9" s="349"/>
      <c r="Y9" s="350"/>
      <c r="Z9" s="348"/>
      <c r="AA9" s="349"/>
      <c r="AB9" s="350" t="s">
        <v>7678</v>
      </c>
      <c r="AC9" s="348"/>
      <c r="AD9" s="349"/>
      <c r="AE9" s="350"/>
      <c r="AF9" s="348"/>
      <c r="AG9" s="349"/>
      <c r="AH9" s="350"/>
      <c r="AI9" s="348"/>
      <c r="AJ9" s="349"/>
      <c r="AK9" s="350"/>
      <c r="AL9" s="348"/>
      <c r="AM9" s="349"/>
      <c r="AN9" s="350"/>
      <c r="AO9" s="348"/>
      <c r="AP9" s="349"/>
      <c r="AQ9" s="351"/>
      <c r="AR9" s="352"/>
      <c r="AS9" s="353"/>
      <c r="AT9" s="350"/>
      <c r="AU9" s="348"/>
      <c r="AV9" s="349"/>
      <c r="AW9" s="350"/>
      <c r="AX9" s="348"/>
      <c r="AY9" s="349"/>
      <c r="AZ9" s="351"/>
      <c r="BA9" s="352"/>
      <c r="BB9" s="353"/>
      <c r="BC9" s="350"/>
      <c r="BD9" s="348"/>
      <c r="BE9" s="349"/>
      <c r="BF9" s="350"/>
      <c r="BG9" s="348"/>
      <c r="BH9" s="349"/>
      <c r="BI9" s="351"/>
      <c r="BJ9" s="352"/>
      <c r="BK9" s="353"/>
      <c r="BL9" s="350"/>
      <c r="BM9" s="348"/>
      <c r="BN9" s="349"/>
      <c r="BO9" s="350"/>
      <c r="BP9" s="348"/>
      <c r="BQ9" s="349"/>
      <c r="BR9" s="350" t="s">
        <v>7678</v>
      </c>
      <c r="BS9" s="348"/>
      <c r="BT9" s="349"/>
      <c r="BU9" s="357"/>
    </row>
    <row r="10" spans="1:73">
      <c r="A10" s="334"/>
      <c r="B10" s="784"/>
      <c r="C10" s="784"/>
      <c r="D10" s="784"/>
      <c r="E10" s="355"/>
      <c r="F10" s="784"/>
      <c r="G10" s="784"/>
      <c r="H10" s="356" t="s">
        <v>7393</v>
      </c>
      <c r="I10" s="358" t="s">
        <v>7390</v>
      </c>
      <c r="J10" s="347"/>
      <c r="K10" s="348"/>
      <c r="L10" s="349"/>
      <c r="M10" s="347"/>
      <c r="N10" s="348"/>
      <c r="O10" s="349"/>
      <c r="P10" s="347"/>
      <c r="Q10" s="348"/>
      <c r="R10" s="349"/>
      <c r="S10" s="350"/>
      <c r="T10" s="348"/>
      <c r="U10" s="349"/>
      <c r="V10" s="350"/>
      <c r="W10" s="348"/>
      <c r="X10" s="349"/>
      <c r="Y10" s="350"/>
      <c r="Z10" s="348"/>
      <c r="AA10" s="349"/>
      <c r="AB10" s="350"/>
      <c r="AC10" s="348"/>
      <c r="AD10" s="349"/>
      <c r="AE10" s="350"/>
      <c r="AF10" s="348"/>
      <c r="AG10" s="349"/>
      <c r="AH10" s="350"/>
      <c r="AI10" s="348"/>
      <c r="AJ10" s="349"/>
      <c r="AK10" s="350"/>
      <c r="AL10" s="348"/>
      <c r="AM10" s="349"/>
      <c r="AN10" s="350"/>
      <c r="AO10" s="348"/>
      <c r="AP10" s="349"/>
      <c r="AQ10" s="351"/>
      <c r="AR10" s="352"/>
      <c r="AS10" s="353"/>
      <c r="AT10" s="350"/>
      <c r="AU10" s="348"/>
      <c r="AV10" s="349"/>
      <c r="AW10" s="350"/>
      <c r="AX10" s="348"/>
      <c r="AY10" s="349"/>
      <c r="AZ10" s="351"/>
      <c r="BA10" s="352"/>
      <c r="BB10" s="353"/>
      <c r="BC10" s="350"/>
      <c r="BD10" s="348"/>
      <c r="BE10" s="349"/>
      <c r="BF10" s="350"/>
      <c r="BG10" s="348"/>
      <c r="BH10" s="349"/>
      <c r="BI10" s="351"/>
      <c r="BJ10" s="352"/>
      <c r="BK10" s="353"/>
      <c r="BL10" s="350"/>
      <c r="BM10" s="348"/>
      <c r="BN10" s="349"/>
      <c r="BO10" s="350"/>
      <c r="BP10" s="348"/>
      <c r="BQ10" s="349"/>
      <c r="BR10" s="350"/>
      <c r="BS10" s="348"/>
      <c r="BT10" s="349"/>
      <c r="BU10" s="357"/>
    </row>
    <row r="11" spans="1:73">
      <c r="A11" s="334"/>
      <c r="B11" s="784"/>
      <c r="C11" s="784"/>
      <c r="D11" s="784"/>
      <c r="E11" s="355"/>
      <c r="F11" s="784"/>
      <c r="G11" s="784"/>
      <c r="H11" s="356" t="s">
        <v>7394</v>
      </c>
      <c r="I11" s="356" t="s">
        <v>7390</v>
      </c>
      <c r="J11" s="347" t="s">
        <v>7678</v>
      </c>
      <c r="K11" s="347" t="s">
        <v>7678</v>
      </c>
      <c r="L11" s="349" t="s">
        <v>7678</v>
      </c>
      <c r="M11" s="347"/>
      <c r="N11" s="348"/>
      <c r="O11" s="349"/>
      <c r="P11" s="347" t="s">
        <v>7678</v>
      </c>
      <c r="Q11" s="348" t="s">
        <v>7678</v>
      </c>
      <c r="R11" s="349" t="s">
        <v>7678</v>
      </c>
      <c r="S11" s="350" t="s">
        <v>7678</v>
      </c>
      <c r="T11" s="348" t="s">
        <v>7678</v>
      </c>
      <c r="U11" s="349" t="s">
        <v>7678</v>
      </c>
      <c r="V11" s="350"/>
      <c r="W11" s="348"/>
      <c r="X11" s="349"/>
      <c r="Y11" s="350"/>
      <c r="Z11" s="348"/>
      <c r="AA11" s="349"/>
      <c r="AB11" s="350" t="s">
        <v>7678</v>
      </c>
      <c r="AC11" s="348" t="s">
        <v>7678</v>
      </c>
      <c r="AD11" s="349" t="s">
        <v>7678</v>
      </c>
      <c r="AE11" s="350"/>
      <c r="AF11" s="348"/>
      <c r="AG11" s="349"/>
      <c r="AH11" s="350"/>
      <c r="AI11" s="348"/>
      <c r="AJ11" s="349"/>
      <c r="AK11" s="350"/>
      <c r="AL11" s="348"/>
      <c r="AM11" s="349"/>
      <c r="AN11" s="350"/>
      <c r="AO11" s="348"/>
      <c r="AP11" s="349"/>
      <c r="AQ11" s="351"/>
      <c r="AR11" s="352"/>
      <c r="AS11" s="353"/>
      <c r="AT11" s="350"/>
      <c r="AU11" s="348"/>
      <c r="AV11" s="349"/>
      <c r="AW11" s="350"/>
      <c r="AX11" s="348"/>
      <c r="AY11" s="349"/>
      <c r="AZ11" s="351"/>
      <c r="BA11" s="352"/>
      <c r="BB11" s="353"/>
      <c r="BC11" s="350"/>
      <c r="BD11" s="348"/>
      <c r="BE11" s="349"/>
      <c r="BF11" s="350"/>
      <c r="BG11" s="348"/>
      <c r="BH11" s="349"/>
      <c r="BI11" s="351"/>
      <c r="BJ11" s="352"/>
      <c r="BK11" s="353"/>
      <c r="BL11" s="350"/>
      <c r="BM11" s="348"/>
      <c r="BN11" s="349"/>
      <c r="BO11" s="350"/>
      <c r="BP11" s="348"/>
      <c r="BQ11" s="349"/>
      <c r="BR11" s="350" t="s">
        <v>7678</v>
      </c>
      <c r="BS11" s="348" t="s">
        <v>7678</v>
      </c>
      <c r="BT11" s="349" t="s">
        <v>7678</v>
      </c>
      <c r="BU11" s="357"/>
    </row>
    <row r="12" spans="1:73">
      <c r="A12" s="334"/>
      <c r="B12" s="784"/>
      <c r="C12" s="784"/>
      <c r="D12" s="784"/>
      <c r="E12" s="355"/>
      <c r="F12" s="784"/>
      <c r="G12" s="784"/>
      <c r="H12" s="356" t="s">
        <v>7395</v>
      </c>
      <c r="I12" s="359" t="s">
        <v>7927</v>
      </c>
      <c r="J12" s="347" t="s">
        <v>7678</v>
      </c>
      <c r="K12" s="348" t="s">
        <v>7678</v>
      </c>
      <c r="L12" s="349" t="s">
        <v>7678</v>
      </c>
      <c r="M12" s="347"/>
      <c r="N12" s="348"/>
      <c r="O12" s="349"/>
      <c r="P12" s="347" t="s">
        <v>7678</v>
      </c>
      <c r="Q12" s="348" t="s">
        <v>7678</v>
      </c>
      <c r="R12" s="349" t="s">
        <v>7678</v>
      </c>
      <c r="S12" s="350" t="s">
        <v>7678</v>
      </c>
      <c r="T12" s="348" t="s">
        <v>7678</v>
      </c>
      <c r="U12" s="349" t="s">
        <v>7678</v>
      </c>
      <c r="V12" s="350"/>
      <c r="W12" s="348"/>
      <c r="X12" s="349"/>
      <c r="Y12" s="350"/>
      <c r="Z12" s="348"/>
      <c r="AA12" s="349"/>
      <c r="AB12" s="350" t="s">
        <v>7678</v>
      </c>
      <c r="AC12" s="348" t="s">
        <v>7678</v>
      </c>
      <c r="AD12" s="349" t="s">
        <v>7678</v>
      </c>
      <c r="AE12" s="350"/>
      <c r="AF12" s="348"/>
      <c r="AG12" s="349"/>
      <c r="AH12" s="350"/>
      <c r="AI12" s="348"/>
      <c r="AJ12" s="349"/>
      <c r="AK12" s="350"/>
      <c r="AL12" s="348"/>
      <c r="AM12" s="349"/>
      <c r="AN12" s="350"/>
      <c r="AO12" s="348"/>
      <c r="AP12" s="349"/>
      <c r="AQ12" s="351"/>
      <c r="AR12" s="352"/>
      <c r="AS12" s="353"/>
      <c r="AT12" s="350"/>
      <c r="AU12" s="348"/>
      <c r="AV12" s="349"/>
      <c r="AW12" s="350"/>
      <c r="AX12" s="348"/>
      <c r="AY12" s="349"/>
      <c r="AZ12" s="351"/>
      <c r="BA12" s="352"/>
      <c r="BB12" s="353"/>
      <c r="BC12" s="350"/>
      <c r="BD12" s="348"/>
      <c r="BE12" s="349"/>
      <c r="BF12" s="350"/>
      <c r="BG12" s="348"/>
      <c r="BH12" s="349"/>
      <c r="BI12" s="351"/>
      <c r="BJ12" s="352"/>
      <c r="BK12" s="353"/>
      <c r="BL12" s="350"/>
      <c r="BM12" s="348"/>
      <c r="BN12" s="349"/>
      <c r="BO12" s="350"/>
      <c r="BP12" s="348"/>
      <c r="BQ12" s="349"/>
      <c r="BR12" s="350"/>
      <c r="BS12" s="348"/>
      <c r="BT12" s="349"/>
      <c r="BU12" s="357"/>
    </row>
    <row r="13" spans="1:73">
      <c r="A13" s="334"/>
      <c r="B13" s="784"/>
      <c r="C13" s="784"/>
      <c r="D13" s="784"/>
      <c r="E13" s="355"/>
      <c r="F13" s="784"/>
      <c r="G13" s="784"/>
      <c r="H13" s="358" t="s">
        <v>7397</v>
      </c>
      <c r="I13" s="356" t="s">
        <v>7390</v>
      </c>
      <c r="J13" s="347" t="s">
        <v>7678</v>
      </c>
      <c r="K13" s="348" t="s">
        <v>7678</v>
      </c>
      <c r="L13" s="349" t="s">
        <v>7678</v>
      </c>
      <c r="M13" s="347"/>
      <c r="N13" s="348"/>
      <c r="O13" s="349"/>
      <c r="P13" s="347" t="s">
        <v>7678</v>
      </c>
      <c r="Q13" s="348" t="s">
        <v>7678</v>
      </c>
      <c r="R13" s="349" t="s">
        <v>7678</v>
      </c>
      <c r="S13" s="347" t="s">
        <v>7678</v>
      </c>
      <c r="T13" s="348" t="s">
        <v>7678</v>
      </c>
      <c r="U13" s="349" t="s">
        <v>7678</v>
      </c>
      <c r="V13" s="360"/>
      <c r="W13" s="348"/>
      <c r="X13" s="349"/>
      <c r="Y13" s="360"/>
      <c r="Z13" s="348"/>
      <c r="AA13" s="349"/>
      <c r="AB13" s="347" t="s">
        <v>7678</v>
      </c>
      <c r="AC13" s="348" t="s">
        <v>7678</v>
      </c>
      <c r="AD13" s="349" t="s">
        <v>7678</v>
      </c>
      <c r="AE13" s="360"/>
      <c r="AF13" s="348"/>
      <c r="AG13" s="349"/>
      <c r="AH13" s="360"/>
      <c r="AI13" s="348"/>
      <c r="AJ13" s="349"/>
      <c r="AK13" s="347"/>
      <c r="AL13" s="348"/>
      <c r="AM13" s="349"/>
      <c r="AN13" s="360"/>
      <c r="AO13" s="348"/>
      <c r="AP13" s="349"/>
      <c r="AQ13" s="351"/>
      <c r="AR13" s="352"/>
      <c r="AS13" s="353"/>
      <c r="AT13" s="360"/>
      <c r="AU13" s="348"/>
      <c r="AV13" s="349"/>
      <c r="AW13" s="360"/>
      <c r="AX13" s="348"/>
      <c r="AY13" s="349"/>
      <c r="AZ13" s="351"/>
      <c r="BA13" s="352"/>
      <c r="BB13" s="353"/>
      <c r="BC13" s="350"/>
      <c r="BD13" s="348"/>
      <c r="BE13" s="349"/>
      <c r="BF13" s="350"/>
      <c r="BG13" s="348"/>
      <c r="BH13" s="349"/>
      <c r="BI13" s="351"/>
      <c r="BJ13" s="352"/>
      <c r="BK13" s="353"/>
      <c r="BL13" s="350"/>
      <c r="BM13" s="348"/>
      <c r="BN13" s="349"/>
      <c r="BO13" s="350"/>
      <c r="BP13" s="348"/>
      <c r="BQ13" s="349"/>
      <c r="BR13" s="350" t="s">
        <v>7678</v>
      </c>
      <c r="BS13" s="348" t="s">
        <v>7678</v>
      </c>
      <c r="BT13" s="349" t="s">
        <v>7678</v>
      </c>
      <c r="BU13" s="357"/>
    </row>
    <row r="14" spans="1:73" ht="17" thickBot="1">
      <c r="A14" s="334"/>
      <c r="B14" s="785"/>
      <c r="C14" s="785"/>
      <c r="D14" s="785"/>
      <c r="E14" s="361"/>
      <c r="F14" s="785"/>
      <c r="G14" s="785"/>
      <c r="H14" s="362" t="s">
        <v>7398</v>
      </c>
      <c r="I14" s="362" t="s">
        <v>7399</v>
      </c>
      <c r="J14" s="347"/>
      <c r="K14" s="348"/>
      <c r="L14" s="349"/>
      <c r="M14" s="347"/>
      <c r="N14" s="348"/>
      <c r="O14" s="349"/>
      <c r="P14" s="347"/>
      <c r="Q14" s="348"/>
      <c r="R14" s="349"/>
      <c r="S14" s="350"/>
      <c r="T14" s="348"/>
      <c r="U14" s="349"/>
      <c r="V14" s="350"/>
      <c r="W14" s="348"/>
      <c r="X14" s="349"/>
      <c r="Y14" s="350"/>
      <c r="Z14" s="348"/>
      <c r="AA14" s="349"/>
      <c r="AB14" s="350"/>
      <c r="AC14" s="348"/>
      <c r="AD14" s="349"/>
      <c r="AE14" s="350"/>
      <c r="AF14" s="348"/>
      <c r="AG14" s="349"/>
      <c r="AH14" s="350"/>
      <c r="AI14" s="348"/>
      <c r="AJ14" s="349"/>
      <c r="AK14" s="350"/>
      <c r="AL14" s="348"/>
      <c r="AM14" s="349"/>
      <c r="AN14" s="350"/>
      <c r="AO14" s="348"/>
      <c r="AP14" s="349"/>
      <c r="AQ14" s="351"/>
      <c r="AR14" s="352"/>
      <c r="AS14" s="353"/>
      <c r="AT14" s="350"/>
      <c r="AU14" s="348"/>
      <c r="AV14" s="349"/>
      <c r="AW14" s="350"/>
      <c r="AX14" s="348"/>
      <c r="AY14" s="349"/>
      <c r="AZ14" s="351"/>
      <c r="BA14" s="352"/>
      <c r="BB14" s="353"/>
      <c r="BC14" s="350"/>
      <c r="BD14" s="348"/>
      <c r="BE14" s="349"/>
      <c r="BF14" s="350"/>
      <c r="BG14" s="348"/>
      <c r="BH14" s="349"/>
      <c r="BI14" s="351"/>
      <c r="BJ14" s="352"/>
      <c r="BK14" s="353"/>
      <c r="BL14" s="350"/>
      <c r="BM14" s="348"/>
      <c r="BN14" s="349"/>
      <c r="BO14" s="350"/>
      <c r="BP14" s="348"/>
      <c r="BQ14" s="349"/>
      <c r="BR14" s="350"/>
      <c r="BS14" s="348"/>
      <c r="BT14" s="349"/>
      <c r="BU14" s="357"/>
    </row>
    <row r="15" spans="1:73" ht="17" thickBot="1">
      <c r="A15" s="334"/>
      <c r="B15" s="780" t="s">
        <v>7400</v>
      </c>
      <c r="C15" s="780">
        <v>1</v>
      </c>
      <c r="D15" s="780"/>
      <c r="E15" s="363"/>
      <c r="F15" s="780" t="s">
        <v>7401</v>
      </c>
      <c r="G15" s="780" t="s">
        <v>7402</v>
      </c>
      <c r="H15" s="364" t="s">
        <v>7389</v>
      </c>
      <c r="I15" s="365" t="s">
        <v>7390</v>
      </c>
      <c r="J15" s="300" t="s">
        <v>7678</v>
      </c>
      <c r="K15" s="301" t="s">
        <v>7678</v>
      </c>
      <c r="L15" s="302" t="s">
        <v>7678</v>
      </c>
      <c r="M15" s="300"/>
      <c r="N15" s="301"/>
      <c r="O15" s="302"/>
      <c r="P15" s="300" t="s">
        <v>7678</v>
      </c>
      <c r="Q15" s="301" t="s">
        <v>7678</v>
      </c>
      <c r="R15" s="302" t="s">
        <v>7678</v>
      </c>
      <c r="S15" s="366"/>
      <c r="T15" s="366"/>
      <c r="U15" s="366"/>
      <c r="V15" s="366"/>
      <c r="W15" s="366"/>
      <c r="X15" s="366"/>
      <c r="Y15" s="366"/>
      <c r="Z15" s="366"/>
      <c r="AA15" s="366"/>
      <c r="AB15" s="366"/>
      <c r="AC15" s="366"/>
      <c r="AD15" s="366"/>
      <c r="AE15" s="366"/>
      <c r="AF15" s="366"/>
      <c r="AG15" s="366"/>
      <c r="AH15" s="366"/>
      <c r="AI15" s="366"/>
      <c r="AJ15" s="366"/>
      <c r="AK15" s="366"/>
      <c r="AL15" s="366"/>
      <c r="AM15" s="366"/>
      <c r="AN15" s="366"/>
      <c r="AO15" s="366"/>
      <c r="AP15" s="366"/>
      <c r="AQ15" s="366"/>
      <c r="AR15" s="366"/>
      <c r="AS15" s="366"/>
      <c r="AT15" s="366"/>
      <c r="AU15" s="366"/>
      <c r="AV15" s="366"/>
      <c r="AW15" s="366"/>
      <c r="AX15" s="366"/>
      <c r="AY15" s="366"/>
      <c r="AZ15" s="366"/>
      <c r="BA15" s="366"/>
      <c r="BB15" s="366"/>
      <c r="BC15" s="366"/>
      <c r="BD15" s="366"/>
      <c r="BE15" s="366"/>
      <c r="BF15" s="366"/>
      <c r="BG15" s="366"/>
      <c r="BH15" s="366"/>
      <c r="BI15" s="366"/>
      <c r="BJ15" s="366"/>
      <c r="BK15" s="366"/>
      <c r="BL15" s="366"/>
      <c r="BM15" s="366"/>
      <c r="BN15" s="366"/>
      <c r="BO15" s="366"/>
      <c r="BP15" s="366"/>
      <c r="BQ15" s="366"/>
      <c r="BR15" s="366"/>
      <c r="BS15" s="366"/>
      <c r="BT15" s="366"/>
      <c r="BU15" s="367"/>
    </row>
    <row r="16" spans="1:73" ht="15.75" customHeight="1" thickBot="1">
      <c r="A16" s="334"/>
      <c r="B16" s="781"/>
      <c r="C16" s="781"/>
      <c r="D16" s="781"/>
      <c r="E16" s="368"/>
      <c r="F16" s="781"/>
      <c r="G16" s="781"/>
      <c r="H16" s="369" t="s">
        <v>7394</v>
      </c>
      <c r="I16" s="370" t="s">
        <v>7390</v>
      </c>
      <c r="J16" s="303" t="s">
        <v>7678</v>
      </c>
      <c r="K16" s="304" t="s">
        <v>7678</v>
      </c>
      <c r="L16" s="305" t="s">
        <v>7678</v>
      </c>
      <c r="M16" s="303"/>
      <c r="N16" s="304"/>
      <c r="O16" s="305"/>
      <c r="P16" s="303" t="s">
        <v>7678</v>
      </c>
      <c r="Q16" s="304" t="s">
        <v>7678</v>
      </c>
      <c r="R16" s="305" t="s">
        <v>7678</v>
      </c>
      <c r="S16" s="366"/>
      <c r="T16" s="366"/>
      <c r="U16" s="366"/>
      <c r="V16" s="366"/>
      <c r="W16" s="366"/>
      <c r="X16" s="366"/>
      <c r="Y16" s="366"/>
      <c r="Z16" s="366"/>
      <c r="AA16" s="366"/>
      <c r="AB16" s="366"/>
      <c r="AC16" s="366"/>
      <c r="AD16" s="366"/>
      <c r="AE16" s="366"/>
      <c r="AF16" s="366"/>
      <c r="AG16" s="366"/>
      <c r="AH16" s="366"/>
      <c r="AI16" s="366"/>
      <c r="AJ16" s="366"/>
      <c r="AK16" s="366"/>
      <c r="AL16" s="366"/>
      <c r="AM16" s="366"/>
      <c r="AN16" s="366"/>
      <c r="AO16" s="366"/>
      <c r="AP16" s="366"/>
      <c r="AQ16" s="366"/>
      <c r="AR16" s="366"/>
      <c r="AS16" s="366"/>
      <c r="AT16" s="366"/>
      <c r="AU16" s="366"/>
      <c r="AV16" s="366"/>
      <c r="AW16" s="366"/>
      <c r="AX16" s="366"/>
      <c r="AY16" s="366"/>
      <c r="AZ16" s="366"/>
      <c r="BA16" s="366"/>
      <c r="BB16" s="366"/>
      <c r="BC16" s="366"/>
      <c r="BD16" s="366"/>
      <c r="BE16" s="366"/>
      <c r="BF16" s="366"/>
      <c r="BG16" s="366"/>
      <c r="BH16" s="366"/>
      <c r="BI16" s="366"/>
      <c r="BJ16" s="366"/>
      <c r="BK16" s="366"/>
      <c r="BL16" s="366"/>
      <c r="BM16" s="366"/>
      <c r="BN16" s="366"/>
      <c r="BO16" s="366"/>
      <c r="BP16" s="366"/>
      <c r="BQ16" s="366"/>
      <c r="BR16" s="366"/>
      <c r="BS16" s="366"/>
      <c r="BT16" s="366"/>
      <c r="BU16" s="371"/>
    </row>
    <row r="17" spans="1:73" ht="15.75" customHeight="1" thickBot="1">
      <c r="A17" s="334"/>
      <c r="B17" s="781"/>
      <c r="C17" s="781"/>
      <c r="D17" s="781"/>
      <c r="E17" s="368"/>
      <c r="F17" s="781"/>
      <c r="G17" s="781"/>
      <c r="H17" s="369" t="s">
        <v>7395</v>
      </c>
      <c r="I17" s="372" t="s">
        <v>7390</v>
      </c>
      <c r="J17" s="306" t="s">
        <v>7678</v>
      </c>
      <c r="K17" s="307" t="s">
        <v>7678</v>
      </c>
      <c r="L17" s="308" t="s">
        <v>7678</v>
      </c>
      <c r="M17" s="306"/>
      <c r="N17" s="307"/>
      <c r="O17" s="308"/>
      <c r="P17" s="306" t="s">
        <v>7678</v>
      </c>
      <c r="Q17" s="307" t="s">
        <v>7678</v>
      </c>
      <c r="R17" s="308" t="s">
        <v>7678</v>
      </c>
      <c r="S17" s="366"/>
      <c r="T17" s="366"/>
      <c r="U17" s="366"/>
      <c r="V17" s="366"/>
      <c r="W17" s="366"/>
      <c r="X17" s="366"/>
      <c r="Y17" s="366"/>
      <c r="Z17" s="366"/>
      <c r="AA17" s="366"/>
      <c r="AB17" s="366"/>
      <c r="AC17" s="366"/>
      <c r="AD17" s="366"/>
      <c r="AE17" s="366"/>
      <c r="AF17" s="366"/>
      <c r="AG17" s="366"/>
      <c r="AH17" s="366"/>
      <c r="AI17" s="366"/>
      <c r="AJ17" s="366"/>
      <c r="AK17" s="366"/>
      <c r="AL17" s="366"/>
      <c r="AM17" s="366"/>
      <c r="AN17" s="366"/>
      <c r="AO17" s="366"/>
      <c r="AP17" s="366"/>
      <c r="AQ17" s="366"/>
      <c r="AR17" s="366"/>
      <c r="AS17" s="366"/>
      <c r="AT17" s="366"/>
      <c r="AU17" s="366"/>
      <c r="AV17" s="366"/>
      <c r="AW17" s="366"/>
      <c r="AX17" s="366"/>
      <c r="AY17" s="366"/>
      <c r="AZ17" s="366"/>
      <c r="BA17" s="366"/>
      <c r="BB17" s="366"/>
      <c r="BC17" s="366"/>
      <c r="BD17" s="366"/>
      <c r="BE17" s="366"/>
      <c r="BF17" s="366"/>
      <c r="BG17" s="366"/>
      <c r="BH17" s="366"/>
      <c r="BI17" s="366"/>
      <c r="BJ17" s="366"/>
      <c r="BK17" s="366"/>
      <c r="BL17" s="366"/>
      <c r="BM17" s="366"/>
      <c r="BN17" s="366"/>
      <c r="BO17" s="366"/>
      <c r="BP17" s="366"/>
      <c r="BQ17" s="366"/>
      <c r="BR17" s="366"/>
      <c r="BS17" s="366"/>
      <c r="BT17" s="366"/>
      <c r="BU17" s="371"/>
    </row>
    <row r="18" spans="1:73" ht="15.75" customHeight="1" thickBot="1">
      <c r="A18" s="334"/>
      <c r="B18" s="781"/>
      <c r="C18" s="781"/>
      <c r="D18" s="781"/>
      <c r="E18" s="368"/>
      <c r="F18" s="782"/>
      <c r="G18" s="782"/>
      <c r="H18" s="374" t="s">
        <v>7403</v>
      </c>
      <c r="I18" s="370" t="s">
        <v>7390</v>
      </c>
      <c r="J18" s="309"/>
      <c r="K18" s="310"/>
      <c r="L18" s="311"/>
      <c r="M18" s="309"/>
      <c r="N18" s="310"/>
      <c r="O18" s="311"/>
      <c r="P18" s="309"/>
      <c r="Q18" s="310"/>
      <c r="R18" s="311"/>
      <c r="S18" s="366"/>
      <c r="T18" s="366"/>
      <c r="U18" s="366"/>
      <c r="V18" s="366"/>
      <c r="W18" s="366"/>
      <c r="X18" s="366"/>
      <c r="Y18" s="366"/>
      <c r="Z18" s="366"/>
      <c r="AA18" s="366"/>
      <c r="AB18" s="366"/>
      <c r="AC18" s="366"/>
      <c r="AD18" s="366"/>
      <c r="AE18" s="366"/>
      <c r="AF18" s="366"/>
      <c r="AG18" s="366"/>
      <c r="AH18" s="366"/>
      <c r="AI18" s="366"/>
      <c r="AJ18" s="366"/>
      <c r="AK18" s="366"/>
      <c r="AL18" s="366"/>
      <c r="AM18" s="366"/>
      <c r="AN18" s="366"/>
      <c r="AO18" s="366"/>
      <c r="AP18" s="366"/>
      <c r="AQ18" s="366"/>
      <c r="AR18" s="366"/>
      <c r="AS18" s="366"/>
      <c r="AT18" s="366"/>
      <c r="AU18" s="366"/>
      <c r="AV18" s="366"/>
      <c r="AW18" s="366"/>
      <c r="AX18" s="366"/>
      <c r="AY18" s="366"/>
      <c r="AZ18" s="366"/>
      <c r="BA18" s="366"/>
      <c r="BB18" s="366"/>
      <c r="BC18" s="366"/>
      <c r="BD18" s="366"/>
      <c r="BE18" s="366"/>
      <c r="BF18" s="366"/>
      <c r="BG18" s="366"/>
      <c r="BH18" s="366"/>
      <c r="BI18" s="366"/>
      <c r="BJ18" s="366"/>
      <c r="BK18" s="366"/>
      <c r="BL18" s="366"/>
      <c r="BM18" s="366"/>
      <c r="BN18" s="366"/>
      <c r="BO18" s="366"/>
      <c r="BP18" s="366"/>
      <c r="BQ18" s="366"/>
      <c r="BR18" s="366"/>
      <c r="BS18" s="366"/>
      <c r="BT18" s="366"/>
      <c r="BU18" s="371"/>
    </row>
    <row r="19" spans="1:73" ht="16.5" customHeight="1" thickBot="1">
      <c r="A19" s="334"/>
      <c r="B19" s="781"/>
      <c r="C19" s="781"/>
      <c r="D19" s="831"/>
      <c r="E19" s="368"/>
      <c r="F19" s="781" t="s">
        <v>7404</v>
      </c>
      <c r="G19" s="780" t="s">
        <v>7405</v>
      </c>
      <c r="H19" s="375" t="s">
        <v>7389</v>
      </c>
      <c r="I19" s="376" t="s">
        <v>7390</v>
      </c>
      <c r="J19" s="300" t="s">
        <v>7678</v>
      </c>
      <c r="K19" s="301" t="s">
        <v>7678</v>
      </c>
      <c r="L19" s="302" t="s">
        <v>7678</v>
      </c>
      <c r="M19" s="300"/>
      <c r="N19" s="301"/>
      <c r="O19" s="302"/>
      <c r="P19" s="300" t="s">
        <v>7678</v>
      </c>
      <c r="Q19" s="301" t="s">
        <v>7678</v>
      </c>
      <c r="R19" s="302" t="s">
        <v>7678</v>
      </c>
      <c r="S19" s="366"/>
      <c r="T19" s="366"/>
      <c r="U19" s="366"/>
      <c r="V19" s="366"/>
      <c r="W19" s="366"/>
      <c r="X19" s="366"/>
      <c r="Y19" s="366"/>
      <c r="Z19" s="366"/>
      <c r="AA19" s="366"/>
      <c r="AB19" s="366"/>
      <c r="AC19" s="366"/>
      <c r="AD19" s="366"/>
      <c r="AE19" s="366"/>
      <c r="AF19" s="366"/>
      <c r="AG19" s="366"/>
      <c r="AH19" s="366"/>
      <c r="AI19" s="366"/>
      <c r="AJ19" s="366"/>
      <c r="AK19" s="366"/>
      <c r="AL19" s="366"/>
      <c r="AM19" s="366"/>
      <c r="AN19" s="366"/>
      <c r="AO19" s="366"/>
      <c r="AP19" s="366"/>
      <c r="AQ19" s="366"/>
      <c r="AR19" s="366"/>
      <c r="AS19" s="366"/>
      <c r="AT19" s="366"/>
      <c r="AU19" s="366"/>
      <c r="AV19" s="366"/>
      <c r="AW19" s="366"/>
      <c r="AX19" s="366"/>
      <c r="AY19" s="366"/>
      <c r="AZ19" s="366"/>
      <c r="BA19" s="366"/>
      <c r="BB19" s="366"/>
      <c r="BC19" s="366"/>
      <c r="BD19" s="366"/>
      <c r="BE19" s="366"/>
      <c r="BF19" s="366"/>
      <c r="BG19" s="366"/>
      <c r="BH19" s="366"/>
      <c r="BI19" s="366"/>
      <c r="BJ19" s="366"/>
      <c r="BK19" s="366"/>
      <c r="BL19" s="366"/>
      <c r="BM19" s="366"/>
      <c r="BN19" s="366"/>
      <c r="BO19" s="366"/>
      <c r="BP19" s="366"/>
      <c r="BQ19" s="366"/>
      <c r="BR19" s="366"/>
      <c r="BS19" s="366"/>
      <c r="BT19" s="366"/>
      <c r="BU19" s="377"/>
    </row>
    <row r="20" spans="1:73" ht="15.75" customHeight="1" thickBot="1">
      <c r="A20" s="334"/>
      <c r="B20" s="781"/>
      <c r="C20" s="781"/>
      <c r="D20" s="781"/>
      <c r="E20" s="368"/>
      <c r="F20" s="781"/>
      <c r="G20" s="781"/>
      <c r="H20" s="378" t="s">
        <v>7394</v>
      </c>
      <c r="I20" s="379" t="s">
        <v>7390</v>
      </c>
      <c r="J20" s="303" t="s">
        <v>7678</v>
      </c>
      <c r="K20" s="304" t="s">
        <v>7678</v>
      </c>
      <c r="L20" s="305" t="s">
        <v>7678</v>
      </c>
      <c r="M20" s="303"/>
      <c r="N20" s="304"/>
      <c r="O20" s="305"/>
      <c r="P20" s="303" t="s">
        <v>7678</v>
      </c>
      <c r="Q20" s="304" t="s">
        <v>7678</v>
      </c>
      <c r="R20" s="305" t="s">
        <v>7678</v>
      </c>
      <c r="S20" s="366"/>
      <c r="T20" s="366"/>
      <c r="U20" s="366"/>
      <c r="V20" s="366"/>
      <c r="W20" s="366"/>
      <c r="X20" s="366"/>
      <c r="Y20" s="366"/>
      <c r="Z20" s="366"/>
      <c r="AA20" s="366"/>
      <c r="AB20" s="366"/>
      <c r="AC20" s="366"/>
      <c r="AD20" s="366"/>
      <c r="AE20" s="366"/>
      <c r="AF20" s="366"/>
      <c r="AG20" s="366"/>
      <c r="AH20" s="366"/>
      <c r="AI20" s="366"/>
      <c r="AJ20" s="366"/>
      <c r="AK20" s="366"/>
      <c r="AL20" s="366"/>
      <c r="AM20" s="366"/>
      <c r="AN20" s="366"/>
      <c r="AO20" s="366"/>
      <c r="AP20" s="366"/>
      <c r="AQ20" s="366"/>
      <c r="AR20" s="366"/>
      <c r="AS20" s="366"/>
      <c r="AT20" s="366"/>
      <c r="AU20" s="366"/>
      <c r="AV20" s="366"/>
      <c r="AW20" s="366"/>
      <c r="AX20" s="366"/>
      <c r="AY20" s="366"/>
      <c r="AZ20" s="366"/>
      <c r="BA20" s="366"/>
      <c r="BB20" s="366"/>
      <c r="BC20" s="366"/>
      <c r="BD20" s="366"/>
      <c r="BE20" s="366"/>
      <c r="BF20" s="366"/>
      <c r="BG20" s="366"/>
      <c r="BH20" s="366"/>
      <c r="BI20" s="366"/>
      <c r="BJ20" s="366"/>
      <c r="BK20" s="366"/>
      <c r="BL20" s="366"/>
      <c r="BM20" s="366"/>
      <c r="BN20" s="366"/>
      <c r="BO20" s="366"/>
      <c r="BP20" s="366"/>
      <c r="BQ20" s="366"/>
      <c r="BR20" s="366"/>
      <c r="BS20" s="366"/>
      <c r="BT20" s="366"/>
      <c r="BU20" s="380"/>
    </row>
    <row r="21" spans="1:73" ht="15.75" customHeight="1" thickBot="1">
      <c r="A21" s="334"/>
      <c r="B21" s="781"/>
      <c r="C21" s="781"/>
      <c r="D21" s="781"/>
      <c r="E21" s="368"/>
      <c r="F21" s="781"/>
      <c r="G21" s="781"/>
      <c r="H21" s="378" t="s">
        <v>7395</v>
      </c>
      <c r="I21" s="381" t="s">
        <v>7390</v>
      </c>
      <c r="J21" s="306" t="s">
        <v>7678</v>
      </c>
      <c r="K21" s="307" t="s">
        <v>7678</v>
      </c>
      <c r="L21" s="308" t="s">
        <v>7678</v>
      </c>
      <c r="M21" s="306"/>
      <c r="N21" s="307"/>
      <c r="O21" s="308"/>
      <c r="P21" s="306" t="s">
        <v>7678</v>
      </c>
      <c r="Q21" s="307" t="s">
        <v>7678</v>
      </c>
      <c r="R21" s="308" t="s">
        <v>7678</v>
      </c>
      <c r="S21" s="366"/>
      <c r="T21" s="366"/>
      <c r="U21" s="366"/>
      <c r="V21" s="366"/>
      <c r="W21" s="366"/>
      <c r="X21" s="366"/>
      <c r="Y21" s="366"/>
      <c r="Z21" s="366"/>
      <c r="AA21" s="366"/>
      <c r="AB21" s="366"/>
      <c r="AC21" s="366"/>
      <c r="AD21" s="366"/>
      <c r="AE21" s="366"/>
      <c r="AF21" s="366"/>
      <c r="AG21" s="366"/>
      <c r="AH21" s="366"/>
      <c r="AI21" s="366"/>
      <c r="AJ21" s="366"/>
      <c r="AK21" s="366"/>
      <c r="AL21" s="366"/>
      <c r="AM21" s="366"/>
      <c r="AN21" s="366"/>
      <c r="AO21" s="366"/>
      <c r="AP21" s="366"/>
      <c r="AQ21" s="366"/>
      <c r="AR21" s="366"/>
      <c r="AS21" s="366"/>
      <c r="AT21" s="366"/>
      <c r="AU21" s="366"/>
      <c r="AV21" s="366"/>
      <c r="AW21" s="366"/>
      <c r="AX21" s="366"/>
      <c r="AY21" s="366"/>
      <c r="AZ21" s="366"/>
      <c r="BA21" s="366"/>
      <c r="BB21" s="366"/>
      <c r="BC21" s="366"/>
      <c r="BD21" s="366"/>
      <c r="BE21" s="366"/>
      <c r="BF21" s="366"/>
      <c r="BG21" s="366"/>
      <c r="BH21" s="366"/>
      <c r="BI21" s="366"/>
      <c r="BJ21" s="366"/>
      <c r="BK21" s="366"/>
      <c r="BL21" s="366"/>
      <c r="BM21" s="366"/>
      <c r="BN21" s="366"/>
      <c r="BO21" s="366"/>
      <c r="BP21" s="366"/>
      <c r="BQ21" s="366"/>
      <c r="BR21" s="366"/>
      <c r="BS21" s="366"/>
      <c r="BT21" s="366"/>
      <c r="BU21" s="380"/>
    </row>
    <row r="22" spans="1:73" ht="15.75" customHeight="1" thickBot="1">
      <c r="A22" s="334"/>
      <c r="B22" s="782"/>
      <c r="C22" s="782"/>
      <c r="D22" s="832"/>
      <c r="E22" s="373"/>
      <c r="F22" s="782"/>
      <c r="G22" s="782"/>
      <c r="H22" s="382" t="s">
        <v>7403</v>
      </c>
      <c r="I22" s="383" t="s">
        <v>7390</v>
      </c>
      <c r="J22" s="309"/>
      <c r="K22" s="310"/>
      <c r="L22" s="311"/>
      <c r="M22" s="309"/>
      <c r="N22" s="310"/>
      <c r="O22" s="311"/>
      <c r="P22" s="309"/>
      <c r="Q22" s="310"/>
      <c r="R22" s="311"/>
      <c r="S22" s="366"/>
      <c r="T22" s="366"/>
      <c r="U22" s="366"/>
      <c r="V22" s="366"/>
      <c r="W22" s="366"/>
      <c r="X22" s="366"/>
      <c r="Y22" s="366"/>
      <c r="Z22" s="366"/>
      <c r="AA22" s="366"/>
      <c r="AB22" s="366"/>
      <c r="AC22" s="366"/>
      <c r="AD22" s="366"/>
      <c r="AE22" s="366"/>
      <c r="AF22" s="366"/>
      <c r="AG22" s="366"/>
      <c r="AH22" s="366"/>
      <c r="AI22" s="366"/>
      <c r="AJ22" s="366"/>
      <c r="AK22" s="366"/>
      <c r="AL22" s="366"/>
      <c r="AM22" s="366"/>
      <c r="AN22" s="366"/>
      <c r="AO22" s="366"/>
      <c r="AP22" s="366"/>
      <c r="AQ22" s="366"/>
      <c r="AR22" s="366"/>
      <c r="AS22" s="366"/>
      <c r="AT22" s="366"/>
      <c r="AU22" s="366"/>
      <c r="AV22" s="366"/>
      <c r="AW22" s="366"/>
      <c r="AX22" s="366"/>
      <c r="AY22" s="366"/>
      <c r="AZ22" s="366"/>
      <c r="BA22" s="366"/>
      <c r="BB22" s="366"/>
      <c r="BC22" s="366"/>
      <c r="BD22" s="366"/>
      <c r="BE22" s="366"/>
      <c r="BF22" s="366"/>
      <c r="BG22" s="366"/>
      <c r="BH22" s="366"/>
      <c r="BI22" s="366"/>
      <c r="BJ22" s="366"/>
      <c r="BK22" s="366"/>
      <c r="BL22" s="366"/>
      <c r="BM22" s="366"/>
      <c r="BN22" s="366"/>
      <c r="BO22" s="366"/>
      <c r="BP22" s="366"/>
      <c r="BQ22" s="366"/>
      <c r="BR22" s="366"/>
      <c r="BS22" s="366"/>
      <c r="BT22" s="366"/>
      <c r="BU22" s="384"/>
    </row>
    <row r="23" spans="1:73" ht="16.5" customHeight="1">
      <c r="A23" s="334"/>
      <c r="B23" s="789" t="s">
        <v>7406</v>
      </c>
      <c r="C23" s="789">
        <v>1</v>
      </c>
      <c r="D23" s="386"/>
      <c r="E23" s="385"/>
      <c r="F23" s="789" t="s">
        <v>7387</v>
      </c>
      <c r="G23" s="789" t="s">
        <v>7407</v>
      </c>
      <c r="H23" s="387" t="s">
        <v>7389</v>
      </c>
      <c r="I23" s="388" t="s">
        <v>7390</v>
      </c>
      <c r="J23" s="224" t="s">
        <v>7678</v>
      </c>
      <c r="K23" s="312"/>
      <c r="L23" s="313"/>
      <c r="M23" s="224"/>
      <c r="N23" s="312"/>
      <c r="O23" s="314"/>
      <c r="P23" s="224" t="s">
        <v>7678</v>
      </c>
      <c r="Q23" s="315"/>
      <c r="R23" s="316"/>
      <c r="S23" s="224" t="s">
        <v>7678</v>
      </c>
      <c r="T23" s="312"/>
      <c r="U23" s="313"/>
      <c r="V23" s="224"/>
      <c r="W23" s="312"/>
      <c r="X23" s="314"/>
      <c r="Y23" s="224"/>
      <c r="Z23" s="312"/>
      <c r="AA23" s="313"/>
      <c r="AB23" s="224" t="s">
        <v>7678</v>
      </c>
      <c r="AC23" s="312"/>
      <c r="AD23" s="313"/>
      <c r="AE23" s="224"/>
      <c r="AF23" s="312"/>
      <c r="AG23" s="314"/>
      <c r="AH23" s="224"/>
      <c r="AI23" s="312"/>
      <c r="AJ23" s="314"/>
      <c r="AK23" s="224"/>
      <c r="AL23" s="312"/>
      <c r="AM23" s="313"/>
      <c r="AN23" s="224"/>
      <c r="AO23" s="312"/>
      <c r="AP23" s="314"/>
      <c r="AQ23" s="366"/>
      <c r="AR23" s="389"/>
      <c r="AS23" s="390"/>
      <c r="AT23" s="224"/>
      <c r="AU23" s="312"/>
      <c r="AV23" s="313"/>
      <c r="AW23" s="224"/>
      <c r="AX23" s="312"/>
      <c r="AY23" s="314"/>
      <c r="AZ23" s="366"/>
      <c r="BA23" s="389"/>
      <c r="BB23" s="390"/>
      <c r="BC23" s="224"/>
      <c r="BD23" s="312"/>
      <c r="BE23" s="313"/>
      <c r="BF23" s="224"/>
      <c r="BG23" s="312"/>
      <c r="BH23" s="314"/>
      <c r="BI23" s="366"/>
      <c r="BJ23" s="389"/>
      <c r="BK23" s="390"/>
      <c r="BL23" s="224"/>
      <c r="BM23" s="312"/>
      <c r="BN23" s="313"/>
      <c r="BO23" s="224"/>
      <c r="BP23" s="312"/>
      <c r="BQ23" s="314"/>
      <c r="BR23" s="224" t="s">
        <v>7678</v>
      </c>
      <c r="BS23" s="312"/>
      <c r="BT23" s="314"/>
      <c r="BU23" s="391"/>
    </row>
    <row r="24" spans="1:73" ht="15.75" customHeight="1">
      <c r="A24" s="334"/>
      <c r="B24" s="790"/>
      <c r="C24" s="790"/>
      <c r="D24" s="386"/>
      <c r="E24" s="386"/>
      <c r="F24" s="790"/>
      <c r="G24" s="790"/>
      <c r="H24" s="392" t="s">
        <v>7392</v>
      </c>
      <c r="I24" s="393" t="s">
        <v>7390</v>
      </c>
      <c r="J24" s="225" t="s">
        <v>7678</v>
      </c>
      <c r="K24" s="317"/>
      <c r="L24" s="318"/>
      <c r="M24" s="225"/>
      <c r="N24" s="317"/>
      <c r="O24" s="319"/>
      <c r="P24" s="225" t="s">
        <v>7678</v>
      </c>
      <c r="Q24" s="317"/>
      <c r="R24" s="319"/>
      <c r="S24" s="225" t="s">
        <v>7678</v>
      </c>
      <c r="T24" s="317"/>
      <c r="U24" s="318"/>
      <c r="V24" s="225"/>
      <c r="W24" s="317"/>
      <c r="X24" s="319"/>
      <c r="Y24" s="225"/>
      <c r="Z24" s="317"/>
      <c r="AA24" s="318"/>
      <c r="AB24" s="225" t="s">
        <v>7678</v>
      </c>
      <c r="AC24" s="317"/>
      <c r="AD24" s="318"/>
      <c r="AE24" s="225"/>
      <c r="AF24" s="317"/>
      <c r="AG24" s="319"/>
      <c r="AH24" s="225"/>
      <c r="AI24" s="317"/>
      <c r="AJ24" s="319"/>
      <c r="AK24" s="225"/>
      <c r="AL24" s="317"/>
      <c r="AM24" s="318"/>
      <c r="AN24" s="225"/>
      <c r="AO24" s="317"/>
      <c r="AP24" s="319"/>
      <c r="AQ24" s="394"/>
      <c r="AR24" s="395"/>
      <c r="AS24" s="396"/>
      <c r="AT24" s="225"/>
      <c r="AU24" s="317"/>
      <c r="AV24" s="318"/>
      <c r="AW24" s="225"/>
      <c r="AX24" s="317"/>
      <c r="AY24" s="319"/>
      <c r="AZ24" s="394"/>
      <c r="BA24" s="395"/>
      <c r="BB24" s="396"/>
      <c r="BC24" s="225"/>
      <c r="BD24" s="317"/>
      <c r="BE24" s="318"/>
      <c r="BF24" s="225"/>
      <c r="BG24" s="317"/>
      <c r="BH24" s="319"/>
      <c r="BI24" s="394"/>
      <c r="BJ24" s="395"/>
      <c r="BK24" s="396"/>
      <c r="BL24" s="225"/>
      <c r="BM24" s="317"/>
      <c r="BN24" s="318"/>
      <c r="BO24" s="225"/>
      <c r="BP24" s="317"/>
      <c r="BQ24" s="319"/>
      <c r="BR24" s="225" t="s">
        <v>7678</v>
      </c>
      <c r="BS24" s="317"/>
      <c r="BT24" s="319"/>
      <c r="BU24" s="397"/>
    </row>
    <row r="25" spans="1:73" ht="15.75" customHeight="1">
      <c r="A25" s="334"/>
      <c r="B25" s="790"/>
      <c r="C25" s="790"/>
      <c r="D25" s="386"/>
      <c r="E25" s="386"/>
      <c r="F25" s="790"/>
      <c r="G25" s="790"/>
      <c r="H25" s="398" t="s">
        <v>7394</v>
      </c>
      <c r="I25" s="399" t="s">
        <v>7390</v>
      </c>
      <c r="J25" s="225" t="s">
        <v>7678</v>
      </c>
      <c r="K25" s="317"/>
      <c r="L25" s="318"/>
      <c r="M25" s="225"/>
      <c r="N25" s="317"/>
      <c r="O25" s="319"/>
      <c r="P25" s="225" t="s">
        <v>7678</v>
      </c>
      <c r="Q25" s="317"/>
      <c r="R25" s="319"/>
      <c r="S25" s="225" t="s">
        <v>7678</v>
      </c>
      <c r="T25" s="317"/>
      <c r="U25" s="318"/>
      <c r="V25" s="225"/>
      <c r="W25" s="317"/>
      <c r="X25" s="319"/>
      <c r="Y25" s="225"/>
      <c r="Z25" s="317"/>
      <c r="AA25" s="318"/>
      <c r="AB25" s="225" t="s">
        <v>7678</v>
      </c>
      <c r="AC25" s="317"/>
      <c r="AD25" s="318"/>
      <c r="AE25" s="225"/>
      <c r="AF25" s="317"/>
      <c r="AG25" s="319"/>
      <c r="AH25" s="225"/>
      <c r="AI25" s="317"/>
      <c r="AJ25" s="319"/>
      <c r="AK25" s="225"/>
      <c r="AL25" s="317"/>
      <c r="AM25" s="318"/>
      <c r="AN25" s="225"/>
      <c r="AO25" s="317"/>
      <c r="AP25" s="319"/>
      <c r="AQ25" s="394"/>
      <c r="AR25" s="395"/>
      <c r="AS25" s="396"/>
      <c r="AT25" s="225"/>
      <c r="AU25" s="317"/>
      <c r="AV25" s="318"/>
      <c r="AW25" s="225"/>
      <c r="AX25" s="317"/>
      <c r="AY25" s="319"/>
      <c r="AZ25" s="394"/>
      <c r="BA25" s="395"/>
      <c r="BB25" s="396"/>
      <c r="BC25" s="225"/>
      <c r="BD25" s="317"/>
      <c r="BE25" s="318"/>
      <c r="BF25" s="225"/>
      <c r="BG25" s="317"/>
      <c r="BH25" s="319"/>
      <c r="BI25" s="394"/>
      <c r="BJ25" s="395"/>
      <c r="BK25" s="396"/>
      <c r="BL25" s="225"/>
      <c r="BM25" s="317"/>
      <c r="BN25" s="318"/>
      <c r="BO25" s="225"/>
      <c r="BP25" s="317"/>
      <c r="BQ25" s="319"/>
      <c r="BR25" s="225" t="s">
        <v>7678</v>
      </c>
      <c r="BS25" s="317"/>
      <c r="BT25" s="319"/>
      <c r="BU25" s="397"/>
    </row>
    <row r="26" spans="1:73" ht="15.75" customHeight="1">
      <c r="A26" s="334"/>
      <c r="B26" s="790"/>
      <c r="C26" s="790"/>
      <c r="D26" s="386"/>
      <c r="E26" s="386"/>
      <c r="F26" s="790"/>
      <c r="G26" s="790"/>
      <c r="H26" s="398" t="s">
        <v>7395</v>
      </c>
      <c r="I26" s="399" t="s">
        <v>7396</v>
      </c>
      <c r="J26" s="225" t="s">
        <v>7678</v>
      </c>
      <c r="K26" s="317"/>
      <c r="L26" s="318"/>
      <c r="M26" s="225"/>
      <c r="N26" s="317"/>
      <c r="O26" s="319"/>
      <c r="P26" s="225" t="s">
        <v>7678</v>
      </c>
      <c r="Q26" s="317"/>
      <c r="R26" s="319"/>
      <c r="S26" s="225" t="s">
        <v>7678</v>
      </c>
      <c r="T26" s="317"/>
      <c r="U26" s="318"/>
      <c r="V26" s="225"/>
      <c r="W26" s="317"/>
      <c r="X26" s="319"/>
      <c r="Y26" s="225"/>
      <c r="Z26" s="317"/>
      <c r="AA26" s="318"/>
      <c r="AB26" s="225" t="s">
        <v>7678</v>
      </c>
      <c r="AC26" s="317"/>
      <c r="AD26" s="318"/>
      <c r="AE26" s="225"/>
      <c r="AF26" s="317"/>
      <c r="AG26" s="319"/>
      <c r="AH26" s="225"/>
      <c r="AI26" s="317"/>
      <c r="AJ26" s="319"/>
      <c r="AK26" s="225"/>
      <c r="AL26" s="317"/>
      <c r="AM26" s="318"/>
      <c r="AN26" s="225"/>
      <c r="AO26" s="317"/>
      <c r="AP26" s="319"/>
      <c r="AQ26" s="394"/>
      <c r="AR26" s="395"/>
      <c r="AS26" s="396"/>
      <c r="AT26" s="225"/>
      <c r="AU26" s="317"/>
      <c r="AV26" s="318"/>
      <c r="AW26" s="225"/>
      <c r="AX26" s="317"/>
      <c r="AY26" s="319"/>
      <c r="AZ26" s="394"/>
      <c r="BA26" s="395"/>
      <c r="BB26" s="396"/>
      <c r="BC26" s="225"/>
      <c r="BD26" s="317"/>
      <c r="BE26" s="318"/>
      <c r="BF26" s="225"/>
      <c r="BG26" s="317"/>
      <c r="BH26" s="319"/>
      <c r="BI26" s="394"/>
      <c r="BJ26" s="395"/>
      <c r="BK26" s="396"/>
      <c r="BL26" s="225"/>
      <c r="BM26" s="317"/>
      <c r="BN26" s="318"/>
      <c r="BO26" s="225"/>
      <c r="BP26" s="317"/>
      <c r="BQ26" s="319"/>
      <c r="BR26" s="225" t="s">
        <v>7678</v>
      </c>
      <c r="BS26" s="317"/>
      <c r="BT26" s="319"/>
      <c r="BU26" s="397"/>
    </row>
    <row r="27" spans="1:73" ht="15.75" customHeight="1" thickBot="1">
      <c r="A27" s="334"/>
      <c r="B27" s="790"/>
      <c r="C27" s="790"/>
      <c r="D27" s="386"/>
      <c r="E27" s="386"/>
      <c r="F27" s="791"/>
      <c r="G27" s="791"/>
      <c r="H27" s="401" t="s">
        <v>7408</v>
      </c>
      <c r="I27" s="402" t="s">
        <v>7399</v>
      </c>
      <c r="J27" s="226" t="s">
        <v>7678</v>
      </c>
      <c r="K27" s="320"/>
      <c r="L27" s="321"/>
      <c r="M27" s="226"/>
      <c r="N27" s="320"/>
      <c r="O27" s="322"/>
      <c r="P27" s="226" t="s">
        <v>7678</v>
      </c>
      <c r="Q27" s="320"/>
      <c r="R27" s="322"/>
      <c r="S27" s="226" t="s">
        <v>7678</v>
      </c>
      <c r="T27" s="320"/>
      <c r="U27" s="321"/>
      <c r="V27" s="226"/>
      <c r="W27" s="320"/>
      <c r="X27" s="322"/>
      <c r="Y27" s="226"/>
      <c r="Z27" s="320"/>
      <c r="AA27" s="321"/>
      <c r="AB27" s="226" t="s">
        <v>7678</v>
      </c>
      <c r="AC27" s="320"/>
      <c r="AD27" s="321"/>
      <c r="AE27" s="226"/>
      <c r="AF27" s="320"/>
      <c r="AG27" s="322"/>
      <c r="AH27" s="226"/>
      <c r="AI27" s="320"/>
      <c r="AJ27" s="322"/>
      <c r="AK27" s="226"/>
      <c r="AL27" s="320"/>
      <c r="AM27" s="321"/>
      <c r="AN27" s="226"/>
      <c r="AO27" s="320"/>
      <c r="AP27" s="322"/>
      <c r="AQ27" s="403"/>
      <c r="AR27" s="404"/>
      <c r="AS27" s="405"/>
      <c r="AT27" s="226"/>
      <c r="AU27" s="320"/>
      <c r="AV27" s="321"/>
      <c r="AW27" s="226"/>
      <c r="AX27" s="320"/>
      <c r="AY27" s="322"/>
      <c r="AZ27" s="403"/>
      <c r="BA27" s="404"/>
      <c r="BB27" s="405"/>
      <c r="BC27" s="226"/>
      <c r="BD27" s="320"/>
      <c r="BE27" s="321"/>
      <c r="BF27" s="226"/>
      <c r="BG27" s="320"/>
      <c r="BH27" s="322"/>
      <c r="BI27" s="403"/>
      <c r="BJ27" s="404"/>
      <c r="BK27" s="405"/>
      <c r="BL27" s="226"/>
      <c r="BM27" s="320"/>
      <c r="BN27" s="321"/>
      <c r="BO27" s="226"/>
      <c r="BP27" s="320"/>
      <c r="BQ27" s="322"/>
      <c r="BR27" s="226" t="s">
        <v>7678</v>
      </c>
      <c r="BS27" s="320"/>
      <c r="BT27" s="322"/>
      <c r="BU27" s="406"/>
    </row>
    <row r="28" spans="1:73" ht="16.5" customHeight="1">
      <c r="A28" s="334"/>
      <c r="B28" s="790"/>
      <c r="C28" s="790"/>
      <c r="D28" s="386"/>
      <c r="E28" s="386"/>
      <c r="F28" s="789" t="s">
        <v>7387</v>
      </c>
      <c r="G28" s="789" t="s">
        <v>7409</v>
      </c>
      <c r="H28" s="392" t="s">
        <v>7389</v>
      </c>
      <c r="I28" s="393" t="s">
        <v>7390</v>
      </c>
      <c r="J28" s="323"/>
      <c r="K28" s="315"/>
      <c r="L28" s="316"/>
      <c r="M28" s="323"/>
      <c r="N28" s="315"/>
      <c r="O28" s="316"/>
      <c r="P28" s="323"/>
      <c r="Q28" s="315"/>
      <c r="R28" s="316"/>
      <c r="S28" s="224" t="s">
        <v>7678</v>
      </c>
      <c r="T28" s="315"/>
      <c r="U28" s="316"/>
      <c r="V28" s="323"/>
      <c r="W28" s="315"/>
      <c r="X28" s="316"/>
      <c r="Y28" s="323"/>
      <c r="Z28" s="315"/>
      <c r="AA28" s="316"/>
      <c r="AB28" s="224" t="s">
        <v>7678</v>
      </c>
      <c r="AC28" s="315"/>
      <c r="AD28" s="316"/>
      <c r="AE28" s="323"/>
      <c r="AF28" s="315"/>
      <c r="AG28" s="407"/>
      <c r="AH28" s="323"/>
      <c r="AI28" s="315"/>
      <c r="AJ28" s="316"/>
      <c r="AK28" s="323"/>
      <c r="AL28" s="315"/>
      <c r="AM28" s="407"/>
      <c r="AN28" s="323"/>
      <c r="AO28" s="315"/>
      <c r="AP28" s="316"/>
      <c r="AQ28" s="408"/>
      <c r="AR28" s="409"/>
      <c r="AS28" s="410"/>
      <c r="AT28" s="323"/>
      <c r="AU28" s="315"/>
      <c r="AV28" s="407"/>
      <c r="AW28" s="323"/>
      <c r="AX28" s="315"/>
      <c r="AY28" s="316"/>
      <c r="AZ28" s="408"/>
      <c r="BA28" s="409"/>
      <c r="BB28" s="410"/>
      <c r="BC28" s="323"/>
      <c r="BD28" s="315"/>
      <c r="BE28" s="407"/>
      <c r="BF28" s="323"/>
      <c r="BG28" s="315"/>
      <c r="BH28" s="316"/>
      <c r="BI28" s="408"/>
      <c r="BJ28" s="409"/>
      <c r="BK28" s="410"/>
      <c r="BL28" s="323"/>
      <c r="BM28" s="315"/>
      <c r="BN28" s="316"/>
      <c r="BO28" s="323"/>
      <c r="BP28" s="315"/>
      <c r="BQ28" s="316"/>
      <c r="BR28" s="224" t="s">
        <v>7678</v>
      </c>
      <c r="BS28" s="315"/>
      <c r="BT28" s="316"/>
      <c r="BU28" s="411"/>
    </row>
    <row r="29" spans="1:73" ht="15.75" customHeight="1">
      <c r="A29" s="334"/>
      <c r="B29" s="790"/>
      <c r="C29" s="790"/>
      <c r="D29" s="386"/>
      <c r="E29" s="386"/>
      <c r="F29" s="790"/>
      <c r="G29" s="790"/>
      <c r="H29" s="392" t="s">
        <v>7392</v>
      </c>
      <c r="I29" s="393" t="s">
        <v>7390</v>
      </c>
      <c r="J29" s="225"/>
      <c r="K29" s="317"/>
      <c r="L29" s="319"/>
      <c r="M29" s="225"/>
      <c r="N29" s="317"/>
      <c r="O29" s="319"/>
      <c r="P29" s="225"/>
      <c r="Q29" s="317"/>
      <c r="R29" s="319"/>
      <c r="S29" s="225" t="s">
        <v>7678</v>
      </c>
      <c r="T29" s="317"/>
      <c r="U29" s="319"/>
      <c r="V29" s="225"/>
      <c r="W29" s="317"/>
      <c r="X29" s="319"/>
      <c r="Y29" s="225"/>
      <c r="Z29" s="317"/>
      <c r="AA29" s="319"/>
      <c r="AB29" s="225" t="s">
        <v>7678</v>
      </c>
      <c r="AC29" s="317"/>
      <c r="AD29" s="319"/>
      <c r="AE29" s="225"/>
      <c r="AF29" s="317"/>
      <c r="AG29" s="318"/>
      <c r="AH29" s="225"/>
      <c r="AI29" s="317"/>
      <c r="AJ29" s="319"/>
      <c r="AK29" s="225"/>
      <c r="AL29" s="317"/>
      <c r="AM29" s="318"/>
      <c r="AN29" s="225"/>
      <c r="AO29" s="317"/>
      <c r="AP29" s="319"/>
      <c r="AQ29" s="412"/>
      <c r="AR29" s="395"/>
      <c r="AS29" s="396"/>
      <c r="AT29" s="225"/>
      <c r="AU29" s="317"/>
      <c r="AV29" s="318"/>
      <c r="AW29" s="225"/>
      <c r="AX29" s="317"/>
      <c r="AY29" s="319"/>
      <c r="AZ29" s="412"/>
      <c r="BA29" s="395"/>
      <c r="BB29" s="396"/>
      <c r="BC29" s="225"/>
      <c r="BD29" s="317"/>
      <c r="BE29" s="318"/>
      <c r="BF29" s="225"/>
      <c r="BG29" s="317"/>
      <c r="BH29" s="319"/>
      <c r="BI29" s="412"/>
      <c r="BJ29" s="395"/>
      <c r="BK29" s="396"/>
      <c r="BL29" s="225"/>
      <c r="BM29" s="317"/>
      <c r="BN29" s="319"/>
      <c r="BO29" s="225"/>
      <c r="BP29" s="317"/>
      <c r="BQ29" s="319"/>
      <c r="BR29" s="225" t="s">
        <v>7678</v>
      </c>
      <c r="BS29" s="317"/>
      <c r="BT29" s="319"/>
      <c r="BU29" s="397"/>
    </row>
    <row r="30" spans="1:73" ht="15.75" customHeight="1">
      <c r="A30" s="334"/>
      <c r="B30" s="790"/>
      <c r="C30" s="790"/>
      <c r="D30" s="386"/>
      <c r="E30" s="386"/>
      <c r="F30" s="790"/>
      <c r="G30" s="790"/>
      <c r="H30" s="398" t="s">
        <v>7394</v>
      </c>
      <c r="I30" s="399" t="s">
        <v>7390</v>
      </c>
      <c r="J30" s="225"/>
      <c r="K30" s="317"/>
      <c r="L30" s="319"/>
      <c r="M30" s="225"/>
      <c r="N30" s="317"/>
      <c r="O30" s="319"/>
      <c r="P30" s="225"/>
      <c r="Q30" s="317"/>
      <c r="R30" s="319"/>
      <c r="S30" s="225" t="s">
        <v>7678</v>
      </c>
      <c r="T30" s="317"/>
      <c r="U30" s="319"/>
      <c r="V30" s="225"/>
      <c r="W30" s="317"/>
      <c r="X30" s="319"/>
      <c r="Y30" s="225"/>
      <c r="Z30" s="317"/>
      <c r="AA30" s="319"/>
      <c r="AB30" s="225" t="s">
        <v>7678</v>
      </c>
      <c r="AC30" s="317"/>
      <c r="AD30" s="319"/>
      <c r="AE30" s="225"/>
      <c r="AF30" s="317"/>
      <c r="AG30" s="318"/>
      <c r="AH30" s="225"/>
      <c r="AI30" s="317"/>
      <c r="AJ30" s="319"/>
      <c r="AK30" s="225"/>
      <c r="AL30" s="317"/>
      <c r="AM30" s="318"/>
      <c r="AN30" s="225"/>
      <c r="AO30" s="317"/>
      <c r="AP30" s="319"/>
      <c r="AQ30" s="412"/>
      <c r="AR30" s="395"/>
      <c r="AS30" s="396"/>
      <c r="AT30" s="225"/>
      <c r="AU30" s="317"/>
      <c r="AV30" s="318"/>
      <c r="AW30" s="225"/>
      <c r="AX30" s="317"/>
      <c r="AY30" s="319"/>
      <c r="AZ30" s="412"/>
      <c r="BA30" s="395"/>
      <c r="BB30" s="396"/>
      <c r="BC30" s="225"/>
      <c r="BD30" s="317"/>
      <c r="BE30" s="318"/>
      <c r="BF30" s="225"/>
      <c r="BG30" s="317"/>
      <c r="BH30" s="319"/>
      <c r="BI30" s="412"/>
      <c r="BJ30" s="395"/>
      <c r="BK30" s="396"/>
      <c r="BL30" s="225"/>
      <c r="BM30" s="317"/>
      <c r="BN30" s="319"/>
      <c r="BO30" s="225"/>
      <c r="BP30" s="317"/>
      <c r="BQ30" s="319"/>
      <c r="BR30" s="225" t="s">
        <v>7678</v>
      </c>
      <c r="BS30" s="317"/>
      <c r="BT30" s="319"/>
      <c r="BU30" s="397"/>
    </row>
    <row r="31" spans="1:73" ht="15.75" customHeight="1">
      <c r="A31" s="334"/>
      <c r="B31" s="790"/>
      <c r="C31" s="790"/>
      <c r="D31" s="386"/>
      <c r="E31" s="386"/>
      <c r="F31" s="790"/>
      <c r="G31" s="790"/>
      <c r="H31" s="398" t="s">
        <v>7395</v>
      </c>
      <c r="I31" s="399" t="s">
        <v>7396</v>
      </c>
      <c r="J31" s="225"/>
      <c r="K31" s="317"/>
      <c r="L31" s="319"/>
      <c r="M31" s="225"/>
      <c r="N31" s="317"/>
      <c r="O31" s="319"/>
      <c r="P31" s="225"/>
      <c r="Q31" s="317"/>
      <c r="R31" s="319"/>
      <c r="S31" s="225" t="s">
        <v>7678</v>
      </c>
      <c r="T31" s="317"/>
      <c r="U31" s="319"/>
      <c r="V31" s="225"/>
      <c r="W31" s="317"/>
      <c r="X31" s="319"/>
      <c r="Y31" s="225"/>
      <c r="Z31" s="317"/>
      <c r="AA31" s="319"/>
      <c r="AB31" s="225" t="s">
        <v>7678</v>
      </c>
      <c r="AC31" s="317"/>
      <c r="AD31" s="319"/>
      <c r="AE31" s="225"/>
      <c r="AF31" s="317"/>
      <c r="AG31" s="318"/>
      <c r="AH31" s="225"/>
      <c r="AI31" s="317"/>
      <c r="AJ31" s="319"/>
      <c r="AK31" s="225"/>
      <c r="AL31" s="317"/>
      <c r="AM31" s="318"/>
      <c r="AN31" s="225"/>
      <c r="AO31" s="317"/>
      <c r="AP31" s="319"/>
      <c r="AQ31" s="412"/>
      <c r="AR31" s="395"/>
      <c r="AS31" s="396"/>
      <c r="AT31" s="225"/>
      <c r="AU31" s="317"/>
      <c r="AV31" s="318"/>
      <c r="AW31" s="225"/>
      <c r="AX31" s="317"/>
      <c r="AY31" s="319"/>
      <c r="AZ31" s="412"/>
      <c r="BA31" s="395"/>
      <c r="BB31" s="396"/>
      <c r="BC31" s="225"/>
      <c r="BD31" s="317"/>
      <c r="BE31" s="318"/>
      <c r="BF31" s="225"/>
      <c r="BG31" s="317"/>
      <c r="BH31" s="319"/>
      <c r="BI31" s="412"/>
      <c r="BJ31" s="395"/>
      <c r="BK31" s="396"/>
      <c r="BL31" s="225"/>
      <c r="BM31" s="317"/>
      <c r="BN31" s="319"/>
      <c r="BO31" s="225"/>
      <c r="BP31" s="317"/>
      <c r="BQ31" s="319"/>
      <c r="BR31" s="225" t="s">
        <v>7678</v>
      </c>
      <c r="BS31" s="317"/>
      <c r="BT31" s="319"/>
      <c r="BU31" s="397"/>
    </row>
    <row r="32" spans="1:73" ht="15.75" customHeight="1" thickBot="1">
      <c r="A32" s="334"/>
      <c r="B32" s="791"/>
      <c r="C32" s="791"/>
      <c r="D32" s="400"/>
      <c r="E32" s="400"/>
      <c r="F32" s="791"/>
      <c r="G32" s="791"/>
      <c r="H32" s="401" t="s">
        <v>7408</v>
      </c>
      <c r="I32" s="402" t="s">
        <v>7399</v>
      </c>
      <c r="J32" s="226"/>
      <c r="K32" s="320"/>
      <c r="L32" s="322"/>
      <c r="M32" s="226"/>
      <c r="N32" s="320"/>
      <c r="O32" s="322"/>
      <c r="P32" s="226"/>
      <c r="Q32" s="320"/>
      <c r="R32" s="322"/>
      <c r="S32" s="226" t="s">
        <v>7678</v>
      </c>
      <c r="T32" s="320"/>
      <c r="U32" s="322"/>
      <c r="V32" s="226"/>
      <c r="W32" s="320"/>
      <c r="X32" s="322"/>
      <c r="Y32" s="226"/>
      <c r="Z32" s="320"/>
      <c r="AA32" s="322"/>
      <c r="AB32" s="226" t="s">
        <v>7678</v>
      </c>
      <c r="AC32" s="320"/>
      <c r="AD32" s="322"/>
      <c r="AE32" s="226"/>
      <c r="AF32" s="320"/>
      <c r="AG32" s="321"/>
      <c r="AH32" s="226"/>
      <c r="AI32" s="320"/>
      <c r="AJ32" s="322"/>
      <c r="AK32" s="226"/>
      <c r="AL32" s="320"/>
      <c r="AM32" s="321"/>
      <c r="AN32" s="226"/>
      <c r="AO32" s="320"/>
      <c r="AP32" s="322"/>
      <c r="AQ32" s="413"/>
      <c r="AR32" s="404"/>
      <c r="AS32" s="405"/>
      <c r="AT32" s="226"/>
      <c r="AU32" s="320"/>
      <c r="AV32" s="321"/>
      <c r="AW32" s="226"/>
      <c r="AX32" s="320"/>
      <c r="AY32" s="322"/>
      <c r="AZ32" s="413"/>
      <c r="BA32" s="404"/>
      <c r="BB32" s="405"/>
      <c r="BC32" s="226"/>
      <c r="BD32" s="320"/>
      <c r="BE32" s="321"/>
      <c r="BF32" s="226"/>
      <c r="BG32" s="320"/>
      <c r="BH32" s="322"/>
      <c r="BI32" s="413"/>
      <c r="BJ32" s="404"/>
      <c r="BK32" s="405"/>
      <c r="BL32" s="226"/>
      <c r="BM32" s="320"/>
      <c r="BN32" s="322"/>
      <c r="BO32" s="226"/>
      <c r="BP32" s="320"/>
      <c r="BQ32" s="322"/>
      <c r="BR32" s="226" t="s">
        <v>7678</v>
      </c>
      <c r="BS32" s="320"/>
      <c r="BT32" s="322"/>
      <c r="BU32" s="406"/>
    </row>
    <row r="33" spans="1:73" ht="16.5" customHeight="1">
      <c r="A33" s="334"/>
      <c r="B33" s="786" t="s">
        <v>7410</v>
      </c>
      <c r="C33" s="786">
        <v>2</v>
      </c>
      <c r="D33" s="414"/>
      <c r="E33" s="414"/>
      <c r="F33" s="786" t="s">
        <v>7401</v>
      </c>
      <c r="G33" s="786" t="s">
        <v>7411</v>
      </c>
      <c r="H33" s="84" t="s">
        <v>7389</v>
      </c>
      <c r="I33" s="415" t="s">
        <v>7390</v>
      </c>
      <c r="J33" s="227"/>
      <c r="K33" s="324"/>
      <c r="L33" s="325"/>
      <c r="M33" s="227"/>
      <c r="N33" s="324"/>
      <c r="O33" s="326"/>
      <c r="P33" s="227" t="s">
        <v>7678</v>
      </c>
      <c r="Q33" s="324"/>
      <c r="R33" s="325"/>
      <c r="S33" s="227" t="s">
        <v>7678</v>
      </c>
      <c r="T33" s="324"/>
      <c r="U33" s="326"/>
      <c r="V33" s="227"/>
      <c r="W33" s="324"/>
      <c r="X33" s="325"/>
      <c r="Y33" s="227"/>
      <c r="Z33" s="324"/>
      <c r="AA33" s="326"/>
      <c r="AB33" s="227"/>
      <c r="AC33" s="324"/>
      <c r="AD33" s="325"/>
      <c r="AE33" s="227"/>
      <c r="AF33" s="324"/>
      <c r="AG33" s="326"/>
      <c r="AH33" s="227"/>
      <c r="AI33" s="324"/>
      <c r="AJ33" s="325"/>
      <c r="AK33" s="227"/>
      <c r="AL33" s="324"/>
      <c r="AM33" s="325"/>
      <c r="AN33" s="227"/>
      <c r="AO33" s="324"/>
      <c r="AP33" s="326"/>
      <c r="AQ33" s="416"/>
      <c r="AR33" s="417"/>
      <c r="AS33" s="418"/>
      <c r="AT33" s="227"/>
      <c r="AU33" s="324"/>
      <c r="AV33" s="325"/>
      <c r="AW33" s="227"/>
      <c r="AX33" s="324"/>
      <c r="AY33" s="326"/>
      <c r="AZ33" s="416"/>
      <c r="BA33" s="417"/>
      <c r="BB33" s="418"/>
      <c r="BC33" s="227"/>
      <c r="BD33" s="324"/>
      <c r="BE33" s="325"/>
      <c r="BF33" s="227"/>
      <c r="BG33" s="324"/>
      <c r="BH33" s="326"/>
      <c r="BI33" s="416"/>
      <c r="BJ33" s="417"/>
      <c r="BK33" s="418"/>
      <c r="BL33" s="227"/>
      <c r="BM33" s="324"/>
      <c r="BN33" s="325"/>
      <c r="BO33" s="227"/>
      <c r="BP33" s="324"/>
      <c r="BQ33" s="325"/>
      <c r="BR33" s="227" t="s">
        <v>7678</v>
      </c>
      <c r="BS33" s="324"/>
      <c r="BT33" s="326"/>
      <c r="BU33" s="419"/>
    </row>
    <row r="34" spans="1:73" ht="16.5" customHeight="1">
      <c r="A34" s="334" t="s">
        <v>7412</v>
      </c>
      <c r="B34" s="787"/>
      <c r="C34" s="787"/>
      <c r="D34" s="420"/>
      <c r="E34" s="420"/>
      <c r="F34" s="787"/>
      <c r="G34" s="787"/>
      <c r="H34" s="85" t="s">
        <v>7392</v>
      </c>
      <c r="I34" s="421" t="s">
        <v>7390</v>
      </c>
      <c r="J34" s="228"/>
      <c r="K34" s="327"/>
      <c r="L34" s="328"/>
      <c r="M34" s="228"/>
      <c r="N34" s="327"/>
      <c r="O34" s="329"/>
      <c r="P34" s="228" t="s">
        <v>7678</v>
      </c>
      <c r="Q34" s="327"/>
      <c r="R34" s="328"/>
      <c r="S34" s="228" t="s">
        <v>7678</v>
      </c>
      <c r="T34" s="327"/>
      <c r="U34" s="329"/>
      <c r="V34" s="228"/>
      <c r="W34" s="327"/>
      <c r="X34" s="328"/>
      <c r="Y34" s="228"/>
      <c r="Z34" s="327"/>
      <c r="AA34" s="329"/>
      <c r="AB34" s="228"/>
      <c r="AC34" s="327"/>
      <c r="AD34" s="328"/>
      <c r="AE34" s="228"/>
      <c r="AF34" s="327"/>
      <c r="AG34" s="329"/>
      <c r="AH34" s="228"/>
      <c r="AI34" s="327"/>
      <c r="AJ34" s="328"/>
      <c r="AK34" s="228"/>
      <c r="AL34" s="327"/>
      <c r="AM34" s="328"/>
      <c r="AN34" s="228"/>
      <c r="AO34" s="327"/>
      <c r="AP34" s="329"/>
      <c r="AQ34" s="422"/>
      <c r="AR34" s="423"/>
      <c r="AS34" s="424"/>
      <c r="AT34" s="228"/>
      <c r="AU34" s="327"/>
      <c r="AV34" s="328"/>
      <c r="AW34" s="228"/>
      <c r="AX34" s="327"/>
      <c r="AY34" s="329"/>
      <c r="AZ34" s="422"/>
      <c r="BA34" s="423"/>
      <c r="BB34" s="424"/>
      <c r="BC34" s="228"/>
      <c r="BD34" s="327"/>
      <c r="BE34" s="328"/>
      <c r="BF34" s="228"/>
      <c r="BG34" s="327"/>
      <c r="BH34" s="329"/>
      <c r="BI34" s="422"/>
      <c r="BJ34" s="423"/>
      <c r="BK34" s="424"/>
      <c r="BL34" s="228"/>
      <c r="BM34" s="327"/>
      <c r="BN34" s="328"/>
      <c r="BO34" s="228"/>
      <c r="BP34" s="327"/>
      <c r="BQ34" s="328"/>
      <c r="BR34" s="228" t="s">
        <v>7678</v>
      </c>
      <c r="BS34" s="327"/>
      <c r="BT34" s="329"/>
      <c r="BU34" s="419"/>
    </row>
    <row r="35" spans="1:73" ht="16.5" customHeight="1">
      <c r="A35" s="334" t="s">
        <v>7412</v>
      </c>
      <c r="B35" s="787"/>
      <c r="C35" s="787"/>
      <c r="D35" s="420" t="s">
        <v>7413</v>
      </c>
      <c r="E35" s="420">
        <v>1</v>
      </c>
      <c r="F35" s="787"/>
      <c r="G35" s="787"/>
      <c r="H35" s="86" t="s">
        <v>7394</v>
      </c>
      <c r="I35" s="425" t="s">
        <v>7390</v>
      </c>
      <c r="J35" s="228"/>
      <c r="K35" s="327"/>
      <c r="L35" s="328"/>
      <c r="M35" s="228"/>
      <c r="N35" s="327"/>
      <c r="O35" s="329"/>
      <c r="P35" s="228" t="s">
        <v>7678</v>
      </c>
      <c r="Q35" s="327"/>
      <c r="R35" s="328"/>
      <c r="S35" s="228" t="s">
        <v>7678</v>
      </c>
      <c r="T35" s="327"/>
      <c r="U35" s="329"/>
      <c r="V35" s="228"/>
      <c r="W35" s="327"/>
      <c r="X35" s="328"/>
      <c r="Y35" s="228"/>
      <c r="Z35" s="327"/>
      <c r="AA35" s="329"/>
      <c r="AB35" s="228"/>
      <c r="AC35" s="327"/>
      <c r="AD35" s="328"/>
      <c r="AE35" s="228"/>
      <c r="AF35" s="327"/>
      <c r="AG35" s="329"/>
      <c r="AH35" s="228"/>
      <c r="AI35" s="327"/>
      <c r="AJ35" s="328"/>
      <c r="AK35" s="228"/>
      <c r="AL35" s="327"/>
      <c r="AM35" s="328"/>
      <c r="AN35" s="228"/>
      <c r="AO35" s="327"/>
      <c r="AP35" s="329"/>
      <c r="AQ35" s="422"/>
      <c r="AR35" s="423"/>
      <c r="AS35" s="424"/>
      <c r="AT35" s="228"/>
      <c r="AU35" s="327"/>
      <c r="AV35" s="328"/>
      <c r="AW35" s="228"/>
      <c r="AX35" s="327"/>
      <c r="AY35" s="329"/>
      <c r="AZ35" s="422"/>
      <c r="BA35" s="423"/>
      <c r="BB35" s="424"/>
      <c r="BC35" s="228"/>
      <c r="BD35" s="327"/>
      <c r="BE35" s="328"/>
      <c r="BF35" s="228"/>
      <c r="BG35" s="327"/>
      <c r="BH35" s="329"/>
      <c r="BI35" s="422"/>
      <c r="BJ35" s="423"/>
      <c r="BK35" s="424"/>
      <c r="BL35" s="228"/>
      <c r="BM35" s="327"/>
      <c r="BN35" s="328"/>
      <c r="BO35" s="228"/>
      <c r="BP35" s="327"/>
      <c r="BQ35" s="328"/>
      <c r="BR35" s="228" t="s">
        <v>7678</v>
      </c>
      <c r="BS35" s="327"/>
      <c r="BT35" s="329"/>
      <c r="BU35" s="419"/>
    </row>
    <row r="36" spans="1:73" ht="16.5" customHeight="1">
      <c r="A36" s="334" t="s">
        <v>7412</v>
      </c>
      <c r="B36" s="787"/>
      <c r="C36" s="787"/>
      <c r="D36" s="420"/>
      <c r="E36" s="420"/>
      <c r="F36" s="787"/>
      <c r="G36" s="787"/>
      <c r="H36" s="86" t="s">
        <v>7395</v>
      </c>
      <c r="I36" s="425" t="s">
        <v>7390</v>
      </c>
      <c r="J36" s="228"/>
      <c r="K36" s="327"/>
      <c r="L36" s="328"/>
      <c r="M36" s="228"/>
      <c r="N36" s="327"/>
      <c r="O36" s="329"/>
      <c r="P36" s="228" t="s">
        <v>7678</v>
      </c>
      <c r="Q36" s="327"/>
      <c r="R36" s="328"/>
      <c r="S36" s="228" t="s">
        <v>7678</v>
      </c>
      <c r="T36" s="327"/>
      <c r="U36" s="329"/>
      <c r="V36" s="228"/>
      <c r="W36" s="327"/>
      <c r="X36" s="328"/>
      <c r="Y36" s="228"/>
      <c r="Z36" s="327"/>
      <c r="AA36" s="329"/>
      <c r="AB36" s="228"/>
      <c r="AC36" s="327"/>
      <c r="AD36" s="328"/>
      <c r="AE36" s="228"/>
      <c r="AF36" s="327"/>
      <c r="AG36" s="329"/>
      <c r="AH36" s="228"/>
      <c r="AI36" s="327"/>
      <c r="AJ36" s="328"/>
      <c r="AK36" s="228"/>
      <c r="AL36" s="327"/>
      <c r="AM36" s="328"/>
      <c r="AN36" s="228"/>
      <c r="AO36" s="327"/>
      <c r="AP36" s="329"/>
      <c r="AQ36" s="422"/>
      <c r="AR36" s="423"/>
      <c r="AS36" s="424"/>
      <c r="AT36" s="228"/>
      <c r="AU36" s="327"/>
      <c r="AV36" s="328"/>
      <c r="AW36" s="228"/>
      <c r="AX36" s="327"/>
      <c r="AY36" s="329"/>
      <c r="AZ36" s="422"/>
      <c r="BA36" s="423"/>
      <c r="BB36" s="424"/>
      <c r="BC36" s="228"/>
      <c r="BD36" s="327"/>
      <c r="BE36" s="328"/>
      <c r="BF36" s="228"/>
      <c r="BG36" s="327"/>
      <c r="BH36" s="329"/>
      <c r="BI36" s="422"/>
      <c r="BJ36" s="423"/>
      <c r="BK36" s="424"/>
      <c r="BL36" s="228"/>
      <c r="BM36" s="327"/>
      <c r="BN36" s="328"/>
      <c r="BO36" s="228"/>
      <c r="BP36" s="327"/>
      <c r="BQ36" s="328"/>
      <c r="BR36" s="228" t="s">
        <v>7678</v>
      </c>
      <c r="BS36" s="327"/>
      <c r="BT36" s="329"/>
      <c r="BU36" s="419"/>
    </row>
    <row r="37" spans="1:73" ht="16.5" customHeight="1" thickBot="1">
      <c r="A37" s="334" t="s">
        <v>7412</v>
      </c>
      <c r="B37" s="787"/>
      <c r="C37" s="788"/>
      <c r="D37" s="426"/>
      <c r="E37" s="426"/>
      <c r="F37" s="788"/>
      <c r="G37" s="788"/>
      <c r="H37" s="87" t="s">
        <v>7403</v>
      </c>
      <c r="I37" s="427" t="s">
        <v>7390</v>
      </c>
      <c r="J37" s="330"/>
      <c r="K37" s="331"/>
      <c r="L37" s="332"/>
      <c r="M37" s="330"/>
      <c r="N37" s="331"/>
      <c r="O37" s="333"/>
      <c r="P37" s="330"/>
      <c r="Q37" s="331"/>
      <c r="R37" s="332"/>
      <c r="S37" s="330"/>
      <c r="T37" s="331"/>
      <c r="U37" s="333"/>
      <c r="V37" s="330"/>
      <c r="W37" s="331"/>
      <c r="X37" s="332"/>
      <c r="Y37" s="330"/>
      <c r="Z37" s="331"/>
      <c r="AA37" s="333"/>
      <c r="AB37" s="330"/>
      <c r="AC37" s="331"/>
      <c r="AD37" s="332"/>
      <c r="AE37" s="330"/>
      <c r="AF37" s="331"/>
      <c r="AG37" s="333"/>
      <c r="AH37" s="330"/>
      <c r="AI37" s="331"/>
      <c r="AJ37" s="332"/>
      <c r="AK37" s="330"/>
      <c r="AL37" s="331"/>
      <c r="AM37" s="332"/>
      <c r="AN37" s="330"/>
      <c r="AO37" s="331"/>
      <c r="AP37" s="333"/>
      <c r="AQ37" s="428"/>
      <c r="AR37" s="429"/>
      <c r="AS37" s="430"/>
      <c r="AT37" s="330"/>
      <c r="AU37" s="331"/>
      <c r="AV37" s="332"/>
      <c r="AW37" s="330"/>
      <c r="AX37" s="331"/>
      <c r="AY37" s="333"/>
      <c r="AZ37" s="428"/>
      <c r="BA37" s="429"/>
      <c r="BB37" s="430"/>
      <c r="BC37" s="330"/>
      <c r="BD37" s="331"/>
      <c r="BE37" s="332"/>
      <c r="BF37" s="330"/>
      <c r="BG37" s="331"/>
      <c r="BH37" s="333"/>
      <c r="BI37" s="428"/>
      <c r="BJ37" s="429"/>
      <c r="BK37" s="430"/>
      <c r="BL37" s="330"/>
      <c r="BM37" s="331"/>
      <c r="BN37" s="332"/>
      <c r="BO37" s="330"/>
      <c r="BP37" s="331"/>
      <c r="BQ37" s="332"/>
      <c r="BR37" s="330"/>
      <c r="BS37" s="331"/>
      <c r="BT37" s="333"/>
      <c r="BU37" s="431"/>
    </row>
    <row r="38" spans="1:73" ht="16.5" customHeight="1">
      <c r="A38" s="334"/>
      <c r="B38" s="787"/>
      <c r="C38" s="786">
        <v>4</v>
      </c>
      <c r="D38" s="420"/>
      <c r="E38" s="420"/>
      <c r="F38" s="787" t="s">
        <v>7401</v>
      </c>
      <c r="G38" s="786" t="s">
        <v>7414</v>
      </c>
      <c r="H38" s="84" t="s">
        <v>7389</v>
      </c>
      <c r="I38" s="415" t="s">
        <v>7390</v>
      </c>
      <c r="J38" s="227" t="s">
        <v>7678</v>
      </c>
      <c r="K38" s="324"/>
      <c r="L38" s="325"/>
      <c r="M38" s="227"/>
      <c r="N38" s="324"/>
      <c r="O38" s="326"/>
      <c r="P38" s="227" t="s">
        <v>7678</v>
      </c>
      <c r="Q38" s="324"/>
      <c r="R38" s="325"/>
      <c r="S38" s="227" t="s">
        <v>7678</v>
      </c>
      <c r="T38" s="324"/>
      <c r="U38" s="326"/>
      <c r="V38" s="227"/>
      <c r="W38" s="324"/>
      <c r="X38" s="325"/>
      <c r="Y38" s="227"/>
      <c r="Z38" s="324"/>
      <c r="AA38" s="326"/>
      <c r="AB38" s="227"/>
      <c r="AC38" s="324"/>
      <c r="AD38" s="325"/>
      <c r="AE38" s="227"/>
      <c r="AF38" s="324"/>
      <c r="AG38" s="326"/>
      <c r="AH38" s="227"/>
      <c r="AI38" s="324"/>
      <c r="AJ38" s="325"/>
      <c r="AK38" s="227"/>
      <c r="AL38" s="324"/>
      <c r="AM38" s="325"/>
      <c r="AN38" s="227"/>
      <c r="AO38" s="324"/>
      <c r="AP38" s="326"/>
      <c r="AQ38" s="416"/>
      <c r="AR38" s="417"/>
      <c r="AS38" s="418"/>
      <c r="AT38" s="227"/>
      <c r="AU38" s="324"/>
      <c r="AV38" s="325"/>
      <c r="AW38" s="227"/>
      <c r="AX38" s="324"/>
      <c r="AY38" s="326"/>
      <c r="AZ38" s="416"/>
      <c r="BA38" s="417"/>
      <c r="BB38" s="418"/>
      <c r="BC38" s="227"/>
      <c r="BD38" s="324"/>
      <c r="BE38" s="325"/>
      <c r="BF38" s="227"/>
      <c r="BG38" s="324"/>
      <c r="BH38" s="326"/>
      <c r="BI38" s="416"/>
      <c r="BJ38" s="417"/>
      <c r="BK38" s="418"/>
      <c r="BL38" s="227"/>
      <c r="BM38" s="324"/>
      <c r="BN38" s="325"/>
      <c r="BO38" s="227"/>
      <c r="BP38" s="324"/>
      <c r="BQ38" s="325"/>
      <c r="BR38" s="227" t="s">
        <v>7678</v>
      </c>
      <c r="BS38" s="324"/>
      <c r="BT38" s="326"/>
      <c r="BU38" s="432"/>
    </row>
    <row r="39" spans="1:73" ht="16.5" customHeight="1">
      <c r="A39" s="334" t="s">
        <v>7412</v>
      </c>
      <c r="B39" s="787"/>
      <c r="C39" s="787"/>
      <c r="D39" s="420"/>
      <c r="E39" s="420"/>
      <c r="F39" s="787"/>
      <c r="G39" s="787"/>
      <c r="H39" s="85" t="s">
        <v>7392</v>
      </c>
      <c r="I39" s="421" t="s">
        <v>7390</v>
      </c>
      <c r="J39" s="228" t="s">
        <v>7678</v>
      </c>
      <c r="K39" s="327"/>
      <c r="L39" s="328"/>
      <c r="M39" s="228"/>
      <c r="N39" s="327"/>
      <c r="O39" s="329"/>
      <c r="P39" s="228" t="s">
        <v>7678</v>
      </c>
      <c r="Q39" s="327"/>
      <c r="R39" s="328"/>
      <c r="S39" s="228" t="s">
        <v>7678</v>
      </c>
      <c r="T39" s="327"/>
      <c r="U39" s="329"/>
      <c r="V39" s="228"/>
      <c r="W39" s="327"/>
      <c r="X39" s="328"/>
      <c r="Y39" s="228"/>
      <c r="Z39" s="327"/>
      <c r="AA39" s="329"/>
      <c r="AB39" s="228"/>
      <c r="AC39" s="327"/>
      <c r="AD39" s="328"/>
      <c r="AE39" s="228"/>
      <c r="AF39" s="327"/>
      <c r="AG39" s="329"/>
      <c r="AH39" s="228"/>
      <c r="AI39" s="327"/>
      <c r="AJ39" s="328"/>
      <c r="AK39" s="228"/>
      <c r="AL39" s="327"/>
      <c r="AM39" s="328"/>
      <c r="AN39" s="228"/>
      <c r="AO39" s="327"/>
      <c r="AP39" s="329"/>
      <c r="AQ39" s="422"/>
      <c r="AR39" s="423"/>
      <c r="AS39" s="424"/>
      <c r="AT39" s="228"/>
      <c r="AU39" s="327"/>
      <c r="AV39" s="328"/>
      <c r="AW39" s="228"/>
      <c r="AX39" s="327"/>
      <c r="AY39" s="329"/>
      <c r="AZ39" s="422"/>
      <c r="BA39" s="423"/>
      <c r="BB39" s="424"/>
      <c r="BC39" s="228"/>
      <c r="BD39" s="327"/>
      <c r="BE39" s="328"/>
      <c r="BF39" s="228"/>
      <c r="BG39" s="327"/>
      <c r="BH39" s="329"/>
      <c r="BI39" s="422"/>
      <c r="BJ39" s="423"/>
      <c r="BK39" s="424"/>
      <c r="BL39" s="228"/>
      <c r="BM39" s="327"/>
      <c r="BN39" s="328"/>
      <c r="BO39" s="228"/>
      <c r="BP39" s="327"/>
      <c r="BQ39" s="328"/>
      <c r="BR39" s="228" t="s">
        <v>7678</v>
      </c>
      <c r="BS39" s="327"/>
      <c r="BT39" s="329"/>
      <c r="BU39" s="419"/>
    </row>
    <row r="40" spans="1:73" ht="16.5" customHeight="1">
      <c r="A40" s="334"/>
      <c r="B40" s="787"/>
      <c r="C40" s="787"/>
      <c r="D40" s="420" t="s">
        <v>7413</v>
      </c>
      <c r="E40" s="420">
        <v>1</v>
      </c>
      <c r="F40" s="787"/>
      <c r="G40" s="787"/>
      <c r="H40" s="86" t="s">
        <v>7394</v>
      </c>
      <c r="I40" s="425" t="s">
        <v>7390</v>
      </c>
      <c r="J40" s="228" t="s">
        <v>7678</v>
      </c>
      <c r="K40" s="327"/>
      <c r="L40" s="328"/>
      <c r="M40" s="228"/>
      <c r="N40" s="327"/>
      <c r="O40" s="329"/>
      <c r="P40" s="228" t="s">
        <v>7678</v>
      </c>
      <c r="Q40" s="327"/>
      <c r="R40" s="328"/>
      <c r="S40" s="228" t="s">
        <v>7678</v>
      </c>
      <c r="T40" s="327"/>
      <c r="U40" s="329"/>
      <c r="V40" s="228"/>
      <c r="W40" s="327"/>
      <c r="X40" s="328"/>
      <c r="Y40" s="228"/>
      <c r="Z40" s="327"/>
      <c r="AA40" s="329"/>
      <c r="AB40" s="228"/>
      <c r="AC40" s="327"/>
      <c r="AD40" s="328"/>
      <c r="AE40" s="228"/>
      <c r="AF40" s="327"/>
      <c r="AG40" s="329"/>
      <c r="AH40" s="228"/>
      <c r="AI40" s="327"/>
      <c r="AJ40" s="328"/>
      <c r="AK40" s="228"/>
      <c r="AL40" s="327"/>
      <c r="AM40" s="328"/>
      <c r="AN40" s="228"/>
      <c r="AO40" s="327"/>
      <c r="AP40" s="329"/>
      <c r="AQ40" s="422"/>
      <c r="AR40" s="423"/>
      <c r="AS40" s="424"/>
      <c r="AT40" s="228"/>
      <c r="AU40" s="327"/>
      <c r="AV40" s="328"/>
      <c r="AW40" s="228"/>
      <c r="AX40" s="327"/>
      <c r="AY40" s="329"/>
      <c r="AZ40" s="422"/>
      <c r="BA40" s="423"/>
      <c r="BB40" s="424"/>
      <c r="BC40" s="228"/>
      <c r="BD40" s="327"/>
      <c r="BE40" s="328"/>
      <c r="BF40" s="228"/>
      <c r="BG40" s="327"/>
      <c r="BH40" s="329"/>
      <c r="BI40" s="422"/>
      <c r="BJ40" s="423"/>
      <c r="BK40" s="424"/>
      <c r="BL40" s="228"/>
      <c r="BM40" s="327"/>
      <c r="BN40" s="328"/>
      <c r="BO40" s="228"/>
      <c r="BP40" s="327"/>
      <c r="BQ40" s="328"/>
      <c r="BR40" s="228" t="s">
        <v>7678</v>
      </c>
      <c r="BS40" s="327"/>
      <c r="BT40" s="329"/>
      <c r="BU40" s="419"/>
    </row>
    <row r="41" spans="1:73" ht="15.75" customHeight="1">
      <c r="A41" s="334"/>
      <c r="B41" s="787"/>
      <c r="C41" s="787"/>
      <c r="D41" s="420"/>
      <c r="E41" s="420"/>
      <c r="F41" s="787"/>
      <c r="G41" s="787"/>
      <c r="H41" s="86" t="s">
        <v>7395</v>
      </c>
      <c r="I41" s="425" t="s">
        <v>7390</v>
      </c>
      <c r="J41" s="228" t="s">
        <v>7678</v>
      </c>
      <c r="K41" s="327"/>
      <c r="L41" s="328"/>
      <c r="M41" s="228"/>
      <c r="N41" s="327"/>
      <c r="O41" s="329"/>
      <c r="P41" s="228" t="s">
        <v>7678</v>
      </c>
      <c r="Q41" s="327"/>
      <c r="R41" s="328"/>
      <c r="S41" s="228" t="s">
        <v>7678</v>
      </c>
      <c r="T41" s="327"/>
      <c r="U41" s="329"/>
      <c r="V41" s="228"/>
      <c r="W41" s="327"/>
      <c r="X41" s="328"/>
      <c r="Y41" s="228"/>
      <c r="Z41" s="327"/>
      <c r="AA41" s="329"/>
      <c r="AB41" s="228"/>
      <c r="AC41" s="327"/>
      <c r="AD41" s="328"/>
      <c r="AE41" s="228"/>
      <c r="AF41" s="327"/>
      <c r="AG41" s="329"/>
      <c r="AH41" s="228"/>
      <c r="AI41" s="327"/>
      <c r="AJ41" s="328"/>
      <c r="AK41" s="228"/>
      <c r="AL41" s="327"/>
      <c r="AM41" s="328"/>
      <c r="AN41" s="228"/>
      <c r="AO41" s="327"/>
      <c r="AP41" s="329"/>
      <c r="AQ41" s="422"/>
      <c r="AR41" s="423"/>
      <c r="AS41" s="424"/>
      <c r="AT41" s="228"/>
      <c r="AU41" s="327"/>
      <c r="AV41" s="328"/>
      <c r="AW41" s="228"/>
      <c r="AX41" s="327"/>
      <c r="AY41" s="329"/>
      <c r="AZ41" s="422"/>
      <c r="BA41" s="423"/>
      <c r="BB41" s="424"/>
      <c r="BC41" s="228"/>
      <c r="BD41" s="327"/>
      <c r="BE41" s="328"/>
      <c r="BF41" s="228"/>
      <c r="BG41" s="327"/>
      <c r="BH41" s="329"/>
      <c r="BI41" s="422"/>
      <c r="BJ41" s="423"/>
      <c r="BK41" s="424"/>
      <c r="BL41" s="228"/>
      <c r="BM41" s="327"/>
      <c r="BN41" s="328"/>
      <c r="BO41" s="228"/>
      <c r="BP41" s="327"/>
      <c r="BQ41" s="328"/>
      <c r="BR41" s="228" t="s">
        <v>7678</v>
      </c>
      <c r="BS41" s="327"/>
      <c r="BT41" s="329"/>
      <c r="BU41" s="419"/>
    </row>
    <row r="42" spans="1:73" ht="16.5" customHeight="1" thickBot="1">
      <c r="A42" s="334"/>
      <c r="B42" s="788"/>
      <c r="C42" s="788"/>
      <c r="D42" s="426"/>
      <c r="E42" s="426"/>
      <c r="F42" s="788"/>
      <c r="G42" s="788"/>
      <c r="H42" s="87" t="s">
        <v>7403</v>
      </c>
      <c r="I42" s="427" t="s">
        <v>7390</v>
      </c>
      <c r="J42" s="330" t="s">
        <v>7678</v>
      </c>
      <c r="K42" s="331"/>
      <c r="L42" s="332"/>
      <c r="M42" s="330"/>
      <c r="N42" s="331"/>
      <c r="O42" s="333"/>
      <c r="P42" s="330" t="s">
        <v>7678</v>
      </c>
      <c r="Q42" s="331"/>
      <c r="R42" s="332"/>
      <c r="S42" s="330"/>
      <c r="T42" s="331"/>
      <c r="U42" s="333"/>
      <c r="V42" s="330"/>
      <c r="W42" s="331"/>
      <c r="X42" s="332"/>
      <c r="Y42" s="330"/>
      <c r="Z42" s="331"/>
      <c r="AA42" s="333"/>
      <c r="AB42" s="330"/>
      <c r="AC42" s="331"/>
      <c r="AD42" s="332"/>
      <c r="AE42" s="330"/>
      <c r="AF42" s="331"/>
      <c r="AG42" s="333"/>
      <c r="AH42" s="330"/>
      <c r="AI42" s="331"/>
      <c r="AJ42" s="332"/>
      <c r="AK42" s="330"/>
      <c r="AL42" s="331"/>
      <c r="AM42" s="332"/>
      <c r="AN42" s="330"/>
      <c r="AO42" s="331"/>
      <c r="AP42" s="333"/>
      <c r="AQ42" s="428"/>
      <c r="AR42" s="429"/>
      <c r="AS42" s="430"/>
      <c r="AT42" s="330"/>
      <c r="AU42" s="331"/>
      <c r="AV42" s="332"/>
      <c r="AW42" s="330"/>
      <c r="AX42" s="331"/>
      <c r="AY42" s="333"/>
      <c r="AZ42" s="428"/>
      <c r="BA42" s="429"/>
      <c r="BB42" s="430"/>
      <c r="BC42" s="330"/>
      <c r="BD42" s="331"/>
      <c r="BE42" s="332"/>
      <c r="BF42" s="330"/>
      <c r="BG42" s="331"/>
      <c r="BH42" s="333"/>
      <c r="BI42" s="428"/>
      <c r="BJ42" s="429"/>
      <c r="BK42" s="430"/>
      <c r="BL42" s="330"/>
      <c r="BM42" s="331"/>
      <c r="BN42" s="332"/>
      <c r="BO42" s="330"/>
      <c r="BP42" s="331"/>
      <c r="BQ42" s="332"/>
      <c r="BR42" s="330"/>
      <c r="BS42" s="331"/>
      <c r="BT42" s="333"/>
      <c r="BU42" s="431"/>
    </row>
    <row r="43" spans="1:73">
      <c r="A43" s="334"/>
      <c r="B43" s="792" t="s">
        <v>7415</v>
      </c>
      <c r="C43" s="792">
        <v>2</v>
      </c>
      <c r="D43" s="792" t="s">
        <v>7413</v>
      </c>
      <c r="E43" s="795" t="s">
        <v>7416</v>
      </c>
      <c r="F43" s="792" t="s">
        <v>7417</v>
      </c>
      <c r="G43" s="792" t="s">
        <v>7418</v>
      </c>
      <c r="H43" s="434" t="s">
        <v>7389</v>
      </c>
      <c r="I43" s="435" t="s">
        <v>7390</v>
      </c>
      <c r="J43" s="436"/>
      <c r="K43" s="437"/>
      <c r="L43" s="438"/>
      <c r="M43" s="436"/>
      <c r="N43" s="437"/>
      <c r="O43" s="439"/>
      <c r="P43" s="436"/>
      <c r="Q43" s="437"/>
      <c r="R43" s="438"/>
      <c r="S43" s="436"/>
      <c r="T43" s="437"/>
      <c r="U43" s="439"/>
      <c r="V43" s="436"/>
      <c r="W43" s="437"/>
      <c r="X43" s="438"/>
      <c r="Y43" s="436"/>
      <c r="Z43" s="437"/>
      <c r="AA43" s="439"/>
      <c r="AB43" s="436"/>
      <c r="AC43" s="437"/>
      <c r="AD43" s="438"/>
      <c r="AE43" s="436"/>
      <c r="AF43" s="437"/>
      <c r="AG43" s="439"/>
      <c r="AH43" s="436"/>
      <c r="AI43" s="437"/>
      <c r="AJ43" s="438"/>
      <c r="AK43" s="436"/>
      <c r="AL43" s="437"/>
      <c r="AM43" s="439"/>
      <c r="AN43" s="436"/>
      <c r="AO43" s="437"/>
      <c r="AP43" s="438"/>
      <c r="AQ43" s="440"/>
      <c r="AR43" s="441"/>
      <c r="AS43" s="442"/>
      <c r="AT43" s="436"/>
      <c r="AU43" s="437"/>
      <c r="AV43" s="438"/>
      <c r="AW43" s="436"/>
      <c r="AX43" s="437"/>
      <c r="AY43" s="439"/>
      <c r="AZ43" s="440"/>
      <c r="BA43" s="441"/>
      <c r="BB43" s="442"/>
      <c r="BC43" s="436"/>
      <c r="BD43" s="437"/>
      <c r="BE43" s="439"/>
      <c r="BF43" s="436"/>
      <c r="BG43" s="437"/>
      <c r="BH43" s="438"/>
      <c r="BI43" s="440"/>
      <c r="BJ43" s="441"/>
      <c r="BK43" s="442"/>
      <c r="BL43" s="436"/>
      <c r="BM43" s="437"/>
      <c r="BN43" s="438"/>
      <c r="BO43" s="436"/>
      <c r="BP43" s="437"/>
      <c r="BQ43" s="439"/>
      <c r="BR43" s="436"/>
      <c r="BS43" s="437"/>
      <c r="BT43" s="439"/>
      <c r="BU43" s="443"/>
    </row>
    <row r="44" spans="1:73" ht="15.75" customHeight="1">
      <c r="A44" s="334"/>
      <c r="B44" s="793"/>
      <c r="C44" s="793"/>
      <c r="D44" s="793"/>
      <c r="E44" s="793"/>
      <c r="F44" s="793"/>
      <c r="G44" s="793"/>
      <c r="H44" s="445" t="s">
        <v>7392</v>
      </c>
      <c r="I44" s="446" t="s">
        <v>7390</v>
      </c>
      <c r="J44" s="447"/>
      <c r="K44" s="448"/>
      <c r="L44" s="449"/>
      <c r="M44" s="447"/>
      <c r="N44" s="448"/>
      <c r="O44" s="450"/>
      <c r="P44" s="447"/>
      <c r="Q44" s="448"/>
      <c r="R44" s="449"/>
      <c r="S44" s="447"/>
      <c r="T44" s="448"/>
      <c r="U44" s="450"/>
      <c r="V44" s="447"/>
      <c r="W44" s="448"/>
      <c r="X44" s="449"/>
      <c r="Y44" s="447"/>
      <c r="Z44" s="448"/>
      <c r="AA44" s="450"/>
      <c r="AB44" s="447"/>
      <c r="AC44" s="448"/>
      <c r="AD44" s="449"/>
      <c r="AE44" s="447"/>
      <c r="AF44" s="448"/>
      <c r="AG44" s="450"/>
      <c r="AH44" s="447"/>
      <c r="AI44" s="448"/>
      <c r="AJ44" s="449"/>
      <c r="AK44" s="447"/>
      <c r="AL44" s="448"/>
      <c r="AM44" s="450"/>
      <c r="AN44" s="447"/>
      <c r="AO44" s="448"/>
      <c r="AP44" s="449"/>
      <c r="AQ44" s="451"/>
      <c r="AR44" s="452"/>
      <c r="AS44" s="453"/>
      <c r="AT44" s="447"/>
      <c r="AU44" s="448"/>
      <c r="AV44" s="449"/>
      <c r="AW44" s="447"/>
      <c r="AX44" s="448"/>
      <c r="AY44" s="450"/>
      <c r="AZ44" s="451"/>
      <c r="BA44" s="452"/>
      <c r="BB44" s="453"/>
      <c r="BC44" s="447"/>
      <c r="BD44" s="448"/>
      <c r="BE44" s="450"/>
      <c r="BF44" s="447"/>
      <c r="BG44" s="448"/>
      <c r="BH44" s="449"/>
      <c r="BI44" s="451"/>
      <c r="BJ44" s="452"/>
      <c r="BK44" s="453"/>
      <c r="BL44" s="447"/>
      <c r="BM44" s="448"/>
      <c r="BN44" s="449"/>
      <c r="BO44" s="447"/>
      <c r="BP44" s="448"/>
      <c r="BQ44" s="450"/>
      <c r="BR44" s="447"/>
      <c r="BS44" s="448"/>
      <c r="BT44" s="450"/>
      <c r="BU44" s="454"/>
    </row>
    <row r="45" spans="1:73" ht="15.75" customHeight="1">
      <c r="A45" s="334"/>
      <c r="B45" s="793"/>
      <c r="C45" s="793"/>
      <c r="D45" s="793"/>
      <c r="E45" s="793"/>
      <c r="F45" s="793"/>
      <c r="G45" s="793"/>
      <c r="H45" s="455" t="s">
        <v>7394</v>
      </c>
      <c r="I45" s="456" t="s">
        <v>7390</v>
      </c>
      <c r="J45" s="447"/>
      <c r="K45" s="448"/>
      <c r="L45" s="449"/>
      <c r="M45" s="447"/>
      <c r="N45" s="448"/>
      <c r="O45" s="450"/>
      <c r="P45" s="447"/>
      <c r="Q45" s="448"/>
      <c r="R45" s="449"/>
      <c r="S45" s="447"/>
      <c r="T45" s="448"/>
      <c r="U45" s="450"/>
      <c r="V45" s="447"/>
      <c r="W45" s="448"/>
      <c r="X45" s="449"/>
      <c r="Y45" s="447"/>
      <c r="Z45" s="448"/>
      <c r="AA45" s="450"/>
      <c r="AB45" s="447"/>
      <c r="AC45" s="448"/>
      <c r="AD45" s="449"/>
      <c r="AE45" s="447"/>
      <c r="AF45" s="448"/>
      <c r="AG45" s="450"/>
      <c r="AH45" s="447"/>
      <c r="AI45" s="448"/>
      <c r="AJ45" s="449"/>
      <c r="AK45" s="447"/>
      <c r="AL45" s="448"/>
      <c r="AM45" s="450"/>
      <c r="AN45" s="447"/>
      <c r="AO45" s="448"/>
      <c r="AP45" s="449"/>
      <c r="AQ45" s="451"/>
      <c r="AR45" s="452"/>
      <c r="AS45" s="453"/>
      <c r="AT45" s="447"/>
      <c r="AU45" s="448"/>
      <c r="AV45" s="449"/>
      <c r="AW45" s="447"/>
      <c r="AX45" s="448"/>
      <c r="AY45" s="450"/>
      <c r="AZ45" s="451"/>
      <c r="BA45" s="452"/>
      <c r="BB45" s="453"/>
      <c r="BC45" s="447"/>
      <c r="BD45" s="448"/>
      <c r="BE45" s="450"/>
      <c r="BF45" s="447"/>
      <c r="BG45" s="448"/>
      <c r="BH45" s="449"/>
      <c r="BI45" s="451"/>
      <c r="BJ45" s="452"/>
      <c r="BK45" s="453"/>
      <c r="BL45" s="447"/>
      <c r="BM45" s="448"/>
      <c r="BN45" s="449"/>
      <c r="BO45" s="447"/>
      <c r="BP45" s="448"/>
      <c r="BQ45" s="450"/>
      <c r="BR45" s="447"/>
      <c r="BS45" s="448"/>
      <c r="BT45" s="450"/>
      <c r="BU45" s="454"/>
    </row>
    <row r="46" spans="1:73" ht="15.75" customHeight="1">
      <c r="A46" s="334"/>
      <c r="B46" s="793"/>
      <c r="C46" s="793"/>
      <c r="D46" s="793"/>
      <c r="E46" s="793"/>
      <c r="F46" s="793"/>
      <c r="G46" s="793"/>
      <c r="H46" s="455" t="s">
        <v>7395</v>
      </c>
      <c r="I46" s="456" t="s">
        <v>7390</v>
      </c>
      <c r="J46" s="447"/>
      <c r="K46" s="448"/>
      <c r="L46" s="449"/>
      <c r="M46" s="447"/>
      <c r="N46" s="448"/>
      <c r="O46" s="450"/>
      <c r="P46" s="447"/>
      <c r="Q46" s="448"/>
      <c r="R46" s="449"/>
      <c r="S46" s="447"/>
      <c r="T46" s="448"/>
      <c r="U46" s="450"/>
      <c r="V46" s="447"/>
      <c r="W46" s="448"/>
      <c r="X46" s="449"/>
      <c r="Y46" s="447"/>
      <c r="Z46" s="448"/>
      <c r="AA46" s="450"/>
      <c r="AB46" s="447"/>
      <c r="AC46" s="448"/>
      <c r="AD46" s="449"/>
      <c r="AE46" s="447"/>
      <c r="AF46" s="448"/>
      <c r="AG46" s="450"/>
      <c r="AH46" s="447"/>
      <c r="AI46" s="448"/>
      <c r="AJ46" s="449"/>
      <c r="AK46" s="447"/>
      <c r="AL46" s="448"/>
      <c r="AM46" s="450"/>
      <c r="AN46" s="447"/>
      <c r="AO46" s="448"/>
      <c r="AP46" s="449"/>
      <c r="AQ46" s="451"/>
      <c r="AR46" s="452"/>
      <c r="AS46" s="453"/>
      <c r="AT46" s="447"/>
      <c r="AU46" s="448"/>
      <c r="AV46" s="449"/>
      <c r="AW46" s="447"/>
      <c r="AX46" s="448"/>
      <c r="AY46" s="450"/>
      <c r="AZ46" s="451"/>
      <c r="BA46" s="452"/>
      <c r="BB46" s="453"/>
      <c r="BC46" s="447"/>
      <c r="BD46" s="448"/>
      <c r="BE46" s="450"/>
      <c r="BF46" s="447"/>
      <c r="BG46" s="448"/>
      <c r="BH46" s="449"/>
      <c r="BI46" s="451"/>
      <c r="BJ46" s="452"/>
      <c r="BK46" s="453"/>
      <c r="BL46" s="447"/>
      <c r="BM46" s="448"/>
      <c r="BN46" s="449"/>
      <c r="BO46" s="447"/>
      <c r="BP46" s="448"/>
      <c r="BQ46" s="450"/>
      <c r="BR46" s="447"/>
      <c r="BS46" s="448"/>
      <c r="BT46" s="450"/>
      <c r="BU46" s="454"/>
    </row>
    <row r="47" spans="1:73" ht="16.5" customHeight="1" thickBot="1">
      <c r="A47" s="334"/>
      <c r="B47" s="793"/>
      <c r="C47" s="793"/>
      <c r="D47" s="793"/>
      <c r="E47" s="794"/>
      <c r="F47" s="794"/>
      <c r="G47" s="794"/>
      <c r="H47" s="458" t="s">
        <v>7403</v>
      </c>
      <c r="I47" s="459" t="s">
        <v>7390</v>
      </c>
      <c r="J47" s="460"/>
      <c r="K47" s="461"/>
      <c r="L47" s="462"/>
      <c r="M47" s="460"/>
      <c r="N47" s="461"/>
      <c r="O47" s="463"/>
      <c r="P47" s="460"/>
      <c r="Q47" s="461"/>
      <c r="R47" s="462"/>
      <c r="S47" s="460"/>
      <c r="T47" s="461"/>
      <c r="U47" s="463"/>
      <c r="V47" s="460"/>
      <c r="W47" s="461"/>
      <c r="X47" s="462"/>
      <c r="Y47" s="460"/>
      <c r="Z47" s="461"/>
      <c r="AA47" s="463"/>
      <c r="AB47" s="460"/>
      <c r="AC47" s="461"/>
      <c r="AD47" s="462"/>
      <c r="AE47" s="460"/>
      <c r="AF47" s="461"/>
      <c r="AG47" s="463"/>
      <c r="AH47" s="460"/>
      <c r="AI47" s="461"/>
      <c r="AJ47" s="462"/>
      <c r="AK47" s="460"/>
      <c r="AL47" s="461"/>
      <c r="AM47" s="463"/>
      <c r="AN47" s="460"/>
      <c r="AO47" s="461"/>
      <c r="AP47" s="462"/>
      <c r="AQ47" s="464"/>
      <c r="AR47" s="465"/>
      <c r="AS47" s="466"/>
      <c r="AT47" s="460"/>
      <c r="AU47" s="461"/>
      <c r="AV47" s="462"/>
      <c r="AW47" s="460"/>
      <c r="AX47" s="461"/>
      <c r="AY47" s="463"/>
      <c r="AZ47" s="464"/>
      <c r="BA47" s="465"/>
      <c r="BB47" s="466"/>
      <c r="BC47" s="460"/>
      <c r="BD47" s="461"/>
      <c r="BE47" s="463"/>
      <c r="BF47" s="460"/>
      <c r="BG47" s="461"/>
      <c r="BH47" s="462"/>
      <c r="BI47" s="464"/>
      <c r="BJ47" s="465"/>
      <c r="BK47" s="466"/>
      <c r="BL47" s="460"/>
      <c r="BM47" s="461"/>
      <c r="BN47" s="462"/>
      <c r="BO47" s="460"/>
      <c r="BP47" s="461"/>
      <c r="BQ47" s="463"/>
      <c r="BR47" s="460"/>
      <c r="BS47" s="461"/>
      <c r="BT47" s="463"/>
      <c r="BU47" s="467"/>
    </row>
    <row r="48" spans="1:73" ht="15.75" customHeight="1">
      <c r="A48" s="334"/>
      <c r="B48" s="793"/>
      <c r="C48" s="793"/>
      <c r="D48" s="793"/>
      <c r="E48" s="796" t="s">
        <v>7419</v>
      </c>
      <c r="F48" s="792" t="s">
        <v>7417</v>
      </c>
      <c r="G48" s="792" t="s">
        <v>7420</v>
      </c>
      <c r="H48" s="434" t="s">
        <v>7389</v>
      </c>
      <c r="I48" s="435" t="s">
        <v>7390</v>
      </c>
      <c r="J48" s="436"/>
      <c r="K48" s="437"/>
      <c r="L48" s="438"/>
      <c r="M48" s="436"/>
      <c r="N48" s="437"/>
      <c r="O48" s="439"/>
      <c r="P48" s="436"/>
      <c r="Q48" s="437"/>
      <c r="R48" s="438"/>
      <c r="S48" s="436"/>
      <c r="T48" s="437"/>
      <c r="U48" s="439"/>
      <c r="V48" s="436"/>
      <c r="W48" s="437"/>
      <c r="X48" s="438"/>
      <c r="Y48" s="436"/>
      <c r="Z48" s="437"/>
      <c r="AA48" s="439"/>
      <c r="AB48" s="436"/>
      <c r="AC48" s="437"/>
      <c r="AD48" s="438"/>
      <c r="AE48" s="436"/>
      <c r="AF48" s="437"/>
      <c r="AG48" s="439"/>
      <c r="AH48" s="436"/>
      <c r="AI48" s="437"/>
      <c r="AJ48" s="438"/>
      <c r="AK48" s="436"/>
      <c r="AL48" s="437"/>
      <c r="AM48" s="439"/>
      <c r="AN48" s="436"/>
      <c r="AO48" s="437"/>
      <c r="AP48" s="438"/>
      <c r="AQ48" s="440"/>
      <c r="AR48" s="441"/>
      <c r="AS48" s="442"/>
      <c r="AT48" s="436"/>
      <c r="AU48" s="437"/>
      <c r="AV48" s="438"/>
      <c r="AW48" s="436"/>
      <c r="AX48" s="437"/>
      <c r="AY48" s="439"/>
      <c r="AZ48" s="440"/>
      <c r="BA48" s="441"/>
      <c r="BB48" s="442"/>
      <c r="BC48" s="436"/>
      <c r="BD48" s="437"/>
      <c r="BE48" s="439"/>
      <c r="BF48" s="436"/>
      <c r="BG48" s="437"/>
      <c r="BH48" s="438"/>
      <c r="BI48" s="440"/>
      <c r="BJ48" s="441"/>
      <c r="BK48" s="442"/>
      <c r="BL48" s="436"/>
      <c r="BM48" s="437"/>
      <c r="BN48" s="438"/>
      <c r="BO48" s="436"/>
      <c r="BP48" s="437"/>
      <c r="BQ48" s="439"/>
      <c r="BR48" s="436"/>
      <c r="BS48" s="437"/>
      <c r="BT48" s="439"/>
      <c r="BU48" s="443"/>
    </row>
    <row r="49" spans="1:73" ht="15.75" customHeight="1">
      <c r="A49" s="334"/>
      <c r="B49" s="793"/>
      <c r="C49" s="793"/>
      <c r="D49" s="793"/>
      <c r="E49" s="793"/>
      <c r="F49" s="793"/>
      <c r="G49" s="793"/>
      <c r="H49" s="445" t="s">
        <v>7392</v>
      </c>
      <c r="I49" s="446" t="s">
        <v>7390</v>
      </c>
      <c r="J49" s="447"/>
      <c r="K49" s="448"/>
      <c r="L49" s="449"/>
      <c r="M49" s="447"/>
      <c r="N49" s="448"/>
      <c r="O49" s="450"/>
      <c r="P49" s="447"/>
      <c r="Q49" s="448"/>
      <c r="R49" s="449"/>
      <c r="S49" s="447"/>
      <c r="T49" s="448"/>
      <c r="U49" s="450"/>
      <c r="V49" s="447"/>
      <c r="W49" s="448"/>
      <c r="X49" s="449"/>
      <c r="Y49" s="447"/>
      <c r="Z49" s="448"/>
      <c r="AA49" s="450"/>
      <c r="AB49" s="447"/>
      <c r="AC49" s="448"/>
      <c r="AD49" s="449"/>
      <c r="AE49" s="447"/>
      <c r="AF49" s="448"/>
      <c r="AG49" s="450"/>
      <c r="AH49" s="447"/>
      <c r="AI49" s="448"/>
      <c r="AJ49" s="449"/>
      <c r="AK49" s="447"/>
      <c r="AL49" s="448"/>
      <c r="AM49" s="450"/>
      <c r="AN49" s="447"/>
      <c r="AO49" s="448"/>
      <c r="AP49" s="449"/>
      <c r="AQ49" s="451"/>
      <c r="AR49" s="452"/>
      <c r="AS49" s="453"/>
      <c r="AT49" s="447"/>
      <c r="AU49" s="448"/>
      <c r="AV49" s="449"/>
      <c r="AW49" s="447"/>
      <c r="AX49" s="448"/>
      <c r="AY49" s="450"/>
      <c r="AZ49" s="451"/>
      <c r="BA49" s="452"/>
      <c r="BB49" s="453"/>
      <c r="BC49" s="447"/>
      <c r="BD49" s="448"/>
      <c r="BE49" s="450"/>
      <c r="BF49" s="447"/>
      <c r="BG49" s="448"/>
      <c r="BH49" s="449"/>
      <c r="BI49" s="451"/>
      <c r="BJ49" s="452"/>
      <c r="BK49" s="453"/>
      <c r="BL49" s="447"/>
      <c r="BM49" s="448"/>
      <c r="BN49" s="449"/>
      <c r="BO49" s="447"/>
      <c r="BP49" s="448"/>
      <c r="BQ49" s="450"/>
      <c r="BR49" s="447"/>
      <c r="BS49" s="448"/>
      <c r="BT49" s="450"/>
      <c r="BU49" s="454"/>
    </row>
    <row r="50" spans="1:73" ht="15.75" customHeight="1">
      <c r="A50" s="334"/>
      <c r="B50" s="793"/>
      <c r="C50" s="793"/>
      <c r="D50" s="793"/>
      <c r="E50" s="793"/>
      <c r="F50" s="793"/>
      <c r="G50" s="793"/>
      <c r="H50" s="455" t="s">
        <v>7394</v>
      </c>
      <c r="I50" s="456" t="s">
        <v>7390</v>
      </c>
      <c r="J50" s="447"/>
      <c r="K50" s="448"/>
      <c r="L50" s="449"/>
      <c r="M50" s="447"/>
      <c r="N50" s="448"/>
      <c r="O50" s="450"/>
      <c r="P50" s="447"/>
      <c r="Q50" s="448"/>
      <c r="R50" s="449"/>
      <c r="S50" s="447"/>
      <c r="T50" s="448"/>
      <c r="U50" s="450"/>
      <c r="V50" s="447"/>
      <c r="W50" s="448"/>
      <c r="X50" s="449"/>
      <c r="Y50" s="447"/>
      <c r="Z50" s="448"/>
      <c r="AA50" s="450"/>
      <c r="AB50" s="447"/>
      <c r="AC50" s="448"/>
      <c r="AD50" s="449"/>
      <c r="AE50" s="447"/>
      <c r="AF50" s="448"/>
      <c r="AG50" s="450"/>
      <c r="AH50" s="447"/>
      <c r="AI50" s="448"/>
      <c r="AJ50" s="449"/>
      <c r="AK50" s="447"/>
      <c r="AL50" s="448"/>
      <c r="AM50" s="450"/>
      <c r="AN50" s="447"/>
      <c r="AO50" s="448"/>
      <c r="AP50" s="449"/>
      <c r="AQ50" s="451"/>
      <c r="AR50" s="452"/>
      <c r="AS50" s="453"/>
      <c r="AT50" s="447"/>
      <c r="AU50" s="448"/>
      <c r="AV50" s="449"/>
      <c r="AW50" s="447"/>
      <c r="AX50" s="448"/>
      <c r="AY50" s="450"/>
      <c r="AZ50" s="451"/>
      <c r="BA50" s="452"/>
      <c r="BB50" s="453"/>
      <c r="BC50" s="447"/>
      <c r="BD50" s="448"/>
      <c r="BE50" s="450"/>
      <c r="BF50" s="447"/>
      <c r="BG50" s="448"/>
      <c r="BH50" s="449"/>
      <c r="BI50" s="451"/>
      <c r="BJ50" s="452"/>
      <c r="BK50" s="453"/>
      <c r="BL50" s="447"/>
      <c r="BM50" s="448"/>
      <c r="BN50" s="449"/>
      <c r="BO50" s="447"/>
      <c r="BP50" s="448"/>
      <c r="BQ50" s="450"/>
      <c r="BR50" s="447"/>
      <c r="BS50" s="448"/>
      <c r="BT50" s="450"/>
      <c r="BU50" s="454"/>
    </row>
    <row r="51" spans="1:73" ht="15.75" customHeight="1">
      <c r="A51" s="334"/>
      <c r="B51" s="793"/>
      <c r="C51" s="793"/>
      <c r="D51" s="793"/>
      <c r="E51" s="793"/>
      <c r="F51" s="793"/>
      <c r="G51" s="793"/>
      <c r="H51" s="455" t="s">
        <v>7395</v>
      </c>
      <c r="I51" s="456" t="s">
        <v>7390</v>
      </c>
      <c r="J51" s="447"/>
      <c r="K51" s="448"/>
      <c r="L51" s="449"/>
      <c r="M51" s="447"/>
      <c r="N51" s="448"/>
      <c r="O51" s="450"/>
      <c r="P51" s="447"/>
      <c r="Q51" s="448"/>
      <c r="R51" s="449"/>
      <c r="S51" s="447"/>
      <c r="T51" s="448"/>
      <c r="U51" s="450"/>
      <c r="V51" s="447"/>
      <c r="W51" s="448"/>
      <c r="X51" s="449"/>
      <c r="Y51" s="447"/>
      <c r="Z51" s="448"/>
      <c r="AA51" s="450"/>
      <c r="AB51" s="447"/>
      <c r="AC51" s="448"/>
      <c r="AD51" s="449"/>
      <c r="AE51" s="447"/>
      <c r="AF51" s="448"/>
      <c r="AG51" s="450"/>
      <c r="AH51" s="447"/>
      <c r="AI51" s="448"/>
      <c r="AJ51" s="449"/>
      <c r="AK51" s="447"/>
      <c r="AL51" s="448"/>
      <c r="AM51" s="450"/>
      <c r="AN51" s="447"/>
      <c r="AO51" s="448"/>
      <c r="AP51" s="449"/>
      <c r="AQ51" s="451"/>
      <c r="AR51" s="452"/>
      <c r="AS51" s="453"/>
      <c r="AT51" s="447"/>
      <c r="AU51" s="448"/>
      <c r="AV51" s="449"/>
      <c r="AW51" s="447"/>
      <c r="AX51" s="448"/>
      <c r="AY51" s="450"/>
      <c r="AZ51" s="451"/>
      <c r="BA51" s="452"/>
      <c r="BB51" s="453"/>
      <c r="BC51" s="447"/>
      <c r="BD51" s="448"/>
      <c r="BE51" s="450"/>
      <c r="BF51" s="447"/>
      <c r="BG51" s="448"/>
      <c r="BH51" s="449"/>
      <c r="BI51" s="451"/>
      <c r="BJ51" s="452"/>
      <c r="BK51" s="453"/>
      <c r="BL51" s="447"/>
      <c r="BM51" s="448"/>
      <c r="BN51" s="449"/>
      <c r="BO51" s="447"/>
      <c r="BP51" s="448"/>
      <c r="BQ51" s="450"/>
      <c r="BR51" s="447"/>
      <c r="BS51" s="448"/>
      <c r="BT51" s="450"/>
      <c r="BU51" s="454"/>
    </row>
    <row r="52" spans="1:73" ht="16.5" customHeight="1" thickBot="1">
      <c r="A52" s="334"/>
      <c r="B52" s="793"/>
      <c r="C52" s="793"/>
      <c r="D52" s="794"/>
      <c r="E52" s="794"/>
      <c r="F52" s="794"/>
      <c r="G52" s="794"/>
      <c r="H52" s="458" t="s">
        <v>7403</v>
      </c>
      <c r="I52" s="459" t="s">
        <v>7390</v>
      </c>
      <c r="J52" s="460"/>
      <c r="K52" s="461"/>
      <c r="L52" s="462"/>
      <c r="M52" s="460"/>
      <c r="N52" s="461"/>
      <c r="O52" s="463"/>
      <c r="P52" s="460"/>
      <c r="Q52" s="461"/>
      <c r="R52" s="462"/>
      <c r="S52" s="460"/>
      <c r="T52" s="461"/>
      <c r="U52" s="463"/>
      <c r="V52" s="460"/>
      <c r="W52" s="461"/>
      <c r="X52" s="462"/>
      <c r="Y52" s="460"/>
      <c r="Z52" s="461"/>
      <c r="AA52" s="463"/>
      <c r="AB52" s="460"/>
      <c r="AC52" s="461"/>
      <c r="AD52" s="462"/>
      <c r="AE52" s="460"/>
      <c r="AF52" s="461"/>
      <c r="AG52" s="463"/>
      <c r="AH52" s="460"/>
      <c r="AI52" s="461"/>
      <c r="AJ52" s="462"/>
      <c r="AK52" s="460"/>
      <c r="AL52" s="461"/>
      <c r="AM52" s="463"/>
      <c r="AN52" s="460"/>
      <c r="AO52" s="461"/>
      <c r="AP52" s="462"/>
      <c r="AQ52" s="464"/>
      <c r="AR52" s="465"/>
      <c r="AS52" s="466"/>
      <c r="AT52" s="460"/>
      <c r="AU52" s="461"/>
      <c r="AV52" s="462"/>
      <c r="AW52" s="460"/>
      <c r="AX52" s="461"/>
      <c r="AY52" s="463"/>
      <c r="AZ52" s="464"/>
      <c r="BA52" s="465"/>
      <c r="BB52" s="466"/>
      <c r="BC52" s="460"/>
      <c r="BD52" s="461"/>
      <c r="BE52" s="463"/>
      <c r="BF52" s="460"/>
      <c r="BG52" s="461"/>
      <c r="BH52" s="462"/>
      <c r="BI52" s="464"/>
      <c r="BJ52" s="465"/>
      <c r="BK52" s="466"/>
      <c r="BL52" s="460"/>
      <c r="BM52" s="461"/>
      <c r="BN52" s="462"/>
      <c r="BO52" s="460"/>
      <c r="BP52" s="461"/>
      <c r="BQ52" s="463"/>
      <c r="BR52" s="460"/>
      <c r="BS52" s="461"/>
      <c r="BT52" s="463"/>
      <c r="BU52" s="467"/>
    </row>
    <row r="53" spans="1:73" ht="15.75" customHeight="1">
      <c r="A53" s="334"/>
      <c r="B53" s="793"/>
      <c r="C53" s="793"/>
      <c r="D53" s="792" t="s">
        <v>7421</v>
      </c>
      <c r="E53" s="433"/>
      <c r="F53" s="797" t="s">
        <v>7422</v>
      </c>
      <c r="G53" s="797" t="s">
        <v>7423</v>
      </c>
      <c r="H53" s="468" t="s">
        <v>7389</v>
      </c>
      <c r="I53" s="435" t="s">
        <v>7390</v>
      </c>
      <c r="J53" s="436"/>
      <c r="K53" s="437"/>
      <c r="L53" s="438"/>
      <c r="M53" s="436"/>
      <c r="N53" s="437"/>
      <c r="O53" s="439"/>
      <c r="P53" s="436"/>
      <c r="Q53" s="437"/>
      <c r="R53" s="438"/>
      <c r="S53" s="436"/>
      <c r="T53" s="437"/>
      <c r="U53" s="439"/>
      <c r="V53" s="436"/>
      <c r="W53" s="437"/>
      <c r="X53" s="438"/>
      <c r="Y53" s="436"/>
      <c r="Z53" s="437"/>
      <c r="AA53" s="439"/>
      <c r="AB53" s="436"/>
      <c r="AC53" s="437"/>
      <c r="AD53" s="438"/>
      <c r="AE53" s="436"/>
      <c r="AF53" s="437"/>
      <c r="AG53" s="439"/>
      <c r="AH53" s="436"/>
      <c r="AI53" s="437"/>
      <c r="AJ53" s="438"/>
      <c r="AK53" s="436"/>
      <c r="AL53" s="437"/>
      <c r="AM53" s="438"/>
      <c r="AN53" s="436"/>
      <c r="AO53" s="437"/>
      <c r="AP53" s="439"/>
      <c r="AQ53" s="469"/>
      <c r="AR53" s="441"/>
      <c r="AS53" s="442"/>
      <c r="AT53" s="436"/>
      <c r="AU53" s="437"/>
      <c r="AV53" s="438"/>
      <c r="AW53" s="436"/>
      <c r="AX53" s="437"/>
      <c r="AY53" s="439"/>
      <c r="AZ53" s="469"/>
      <c r="BA53" s="441"/>
      <c r="BB53" s="442"/>
      <c r="BC53" s="436"/>
      <c r="BD53" s="437"/>
      <c r="BE53" s="438"/>
      <c r="BF53" s="436"/>
      <c r="BG53" s="437"/>
      <c r="BH53" s="439"/>
      <c r="BI53" s="469"/>
      <c r="BJ53" s="441"/>
      <c r="BK53" s="442"/>
      <c r="BL53" s="436"/>
      <c r="BM53" s="437"/>
      <c r="BN53" s="438"/>
      <c r="BO53" s="436"/>
      <c r="BP53" s="437"/>
      <c r="BQ53" s="438"/>
      <c r="BR53" s="436"/>
      <c r="BS53" s="437"/>
      <c r="BT53" s="439"/>
      <c r="BU53" s="443"/>
    </row>
    <row r="54" spans="1:73" ht="15.75" customHeight="1">
      <c r="A54" s="334"/>
      <c r="B54" s="793"/>
      <c r="C54" s="793"/>
      <c r="D54" s="793"/>
      <c r="E54" s="444"/>
      <c r="F54" s="798"/>
      <c r="G54" s="798"/>
      <c r="H54" s="470" t="s">
        <v>7392</v>
      </c>
      <c r="I54" s="446" t="s">
        <v>7390</v>
      </c>
      <c r="J54" s="447"/>
      <c r="K54" s="448"/>
      <c r="L54" s="449"/>
      <c r="M54" s="447"/>
      <c r="N54" s="448"/>
      <c r="O54" s="450"/>
      <c r="P54" s="447"/>
      <c r="Q54" s="448"/>
      <c r="R54" s="449"/>
      <c r="S54" s="447"/>
      <c r="T54" s="448"/>
      <c r="U54" s="450"/>
      <c r="V54" s="447"/>
      <c r="W54" s="448"/>
      <c r="X54" s="449"/>
      <c r="Y54" s="447"/>
      <c r="Z54" s="448"/>
      <c r="AA54" s="450"/>
      <c r="AB54" s="447"/>
      <c r="AC54" s="448"/>
      <c r="AD54" s="449"/>
      <c r="AE54" s="447"/>
      <c r="AF54" s="448"/>
      <c r="AG54" s="450"/>
      <c r="AH54" s="447"/>
      <c r="AI54" s="448"/>
      <c r="AJ54" s="449"/>
      <c r="AK54" s="447"/>
      <c r="AL54" s="448"/>
      <c r="AM54" s="449"/>
      <c r="AN54" s="447"/>
      <c r="AO54" s="448"/>
      <c r="AP54" s="450"/>
      <c r="AQ54" s="471"/>
      <c r="AR54" s="452"/>
      <c r="AS54" s="453"/>
      <c r="AT54" s="447"/>
      <c r="AU54" s="448"/>
      <c r="AV54" s="449"/>
      <c r="AW54" s="447"/>
      <c r="AX54" s="448"/>
      <c r="AY54" s="450"/>
      <c r="AZ54" s="471"/>
      <c r="BA54" s="452"/>
      <c r="BB54" s="453"/>
      <c r="BC54" s="447"/>
      <c r="BD54" s="448"/>
      <c r="BE54" s="449"/>
      <c r="BF54" s="447"/>
      <c r="BG54" s="448"/>
      <c r="BH54" s="450"/>
      <c r="BI54" s="471"/>
      <c r="BJ54" s="452"/>
      <c r="BK54" s="453"/>
      <c r="BL54" s="447"/>
      <c r="BM54" s="448"/>
      <c r="BN54" s="449"/>
      <c r="BO54" s="447"/>
      <c r="BP54" s="448"/>
      <c r="BQ54" s="449"/>
      <c r="BR54" s="447"/>
      <c r="BS54" s="448"/>
      <c r="BT54" s="450"/>
      <c r="BU54" s="454"/>
    </row>
    <row r="55" spans="1:73" ht="15.75" customHeight="1">
      <c r="A55" s="334"/>
      <c r="B55" s="793"/>
      <c r="C55" s="793"/>
      <c r="D55" s="793"/>
      <c r="E55" s="472" t="s">
        <v>7424</v>
      </c>
      <c r="F55" s="798"/>
      <c r="G55" s="798"/>
      <c r="H55" s="473" t="s">
        <v>7394</v>
      </c>
      <c r="I55" s="456" t="s">
        <v>7390</v>
      </c>
      <c r="J55" s="447"/>
      <c r="K55" s="448"/>
      <c r="L55" s="449"/>
      <c r="M55" s="447"/>
      <c r="N55" s="448"/>
      <c r="O55" s="450"/>
      <c r="P55" s="447"/>
      <c r="Q55" s="448"/>
      <c r="R55" s="449"/>
      <c r="S55" s="447"/>
      <c r="T55" s="448"/>
      <c r="U55" s="450"/>
      <c r="V55" s="447"/>
      <c r="W55" s="448"/>
      <c r="X55" s="449"/>
      <c r="Y55" s="447"/>
      <c r="Z55" s="448"/>
      <c r="AA55" s="450"/>
      <c r="AB55" s="447"/>
      <c r="AC55" s="448"/>
      <c r="AD55" s="449"/>
      <c r="AE55" s="447"/>
      <c r="AF55" s="448"/>
      <c r="AG55" s="450"/>
      <c r="AH55" s="447"/>
      <c r="AI55" s="448"/>
      <c r="AJ55" s="449"/>
      <c r="AK55" s="447"/>
      <c r="AL55" s="448"/>
      <c r="AM55" s="449"/>
      <c r="AN55" s="447"/>
      <c r="AO55" s="448"/>
      <c r="AP55" s="450"/>
      <c r="AQ55" s="471"/>
      <c r="AR55" s="452"/>
      <c r="AS55" s="453"/>
      <c r="AT55" s="447"/>
      <c r="AU55" s="448"/>
      <c r="AV55" s="449"/>
      <c r="AW55" s="447"/>
      <c r="AX55" s="448"/>
      <c r="AY55" s="450"/>
      <c r="AZ55" s="471"/>
      <c r="BA55" s="452"/>
      <c r="BB55" s="453"/>
      <c r="BC55" s="447"/>
      <c r="BD55" s="448"/>
      <c r="BE55" s="449"/>
      <c r="BF55" s="447"/>
      <c r="BG55" s="448"/>
      <c r="BH55" s="450"/>
      <c r="BI55" s="471"/>
      <c r="BJ55" s="452"/>
      <c r="BK55" s="453"/>
      <c r="BL55" s="447"/>
      <c r="BM55" s="448"/>
      <c r="BN55" s="449"/>
      <c r="BO55" s="447"/>
      <c r="BP55" s="448"/>
      <c r="BQ55" s="449"/>
      <c r="BR55" s="447"/>
      <c r="BS55" s="448"/>
      <c r="BT55" s="450"/>
      <c r="BU55" s="454"/>
    </row>
    <row r="56" spans="1:73" ht="15.75" customHeight="1">
      <c r="A56" s="334"/>
      <c r="B56" s="793"/>
      <c r="C56" s="793"/>
      <c r="D56" s="793"/>
      <c r="E56" s="444"/>
      <c r="F56" s="798"/>
      <c r="G56" s="798"/>
      <c r="H56" s="473" t="s">
        <v>7395</v>
      </c>
      <c r="I56" s="456" t="s">
        <v>7390</v>
      </c>
      <c r="J56" s="447"/>
      <c r="K56" s="448"/>
      <c r="L56" s="449"/>
      <c r="M56" s="447"/>
      <c r="N56" s="448"/>
      <c r="O56" s="450"/>
      <c r="P56" s="447"/>
      <c r="Q56" s="448"/>
      <c r="R56" s="449"/>
      <c r="S56" s="447"/>
      <c r="T56" s="448"/>
      <c r="U56" s="450"/>
      <c r="V56" s="447"/>
      <c r="W56" s="448"/>
      <c r="X56" s="449"/>
      <c r="Y56" s="447"/>
      <c r="Z56" s="448"/>
      <c r="AA56" s="450"/>
      <c r="AB56" s="447"/>
      <c r="AC56" s="448"/>
      <c r="AD56" s="449"/>
      <c r="AE56" s="447"/>
      <c r="AF56" s="448"/>
      <c r="AG56" s="450"/>
      <c r="AH56" s="447"/>
      <c r="AI56" s="448"/>
      <c r="AJ56" s="449"/>
      <c r="AK56" s="447"/>
      <c r="AL56" s="448"/>
      <c r="AM56" s="449"/>
      <c r="AN56" s="447"/>
      <c r="AO56" s="448"/>
      <c r="AP56" s="450"/>
      <c r="AQ56" s="471"/>
      <c r="AR56" s="452"/>
      <c r="AS56" s="453"/>
      <c r="AT56" s="447"/>
      <c r="AU56" s="448"/>
      <c r="AV56" s="449"/>
      <c r="AW56" s="447"/>
      <c r="AX56" s="448"/>
      <c r="AY56" s="450"/>
      <c r="AZ56" s="471"/>
      <c r="BA56" s="452"/>
      <c r="BB56" s="453"/>
      <c r="BC56" s="447"/>
      <c r="BD56" s="448"/>
      <c r="BE56" s="449"/>
      <c r="BF56" s="447"/>
      <c r="BG56" s="448"/>
      <c r="BH56" s="450"/>
      <c r="BI56" s="471"/>
      <c r="BJ56" s="452"/>
      <c r="BK56" s="453"/>
      <c r="BL56" s="447"/>
      <c r="BM56" s="448"/>
      <c r="BN56" s="449"/>
      <c r="BO56" s="447"/>
      <c r="BP56" s="448"/>
      <c r="BQ56" s="449"/>
      <c r="BR56" s="447"/>
      <c r="BS56" s="448"/>
      <c r="BT56" s="450"/>
      <c r="BU56" s="454"/>
    </row>
    <row r="57" spans="1:73" ht="16.5" customHeight="1" thickBot="1">
      <c r="A57" s="334"/>
      <c r="B57" s="793"/>
      <c r="C57" s="793"/>
      <c r="D57" s="794"/>
      <c r="E57" s="457"/>
      <c r="F57" s="799"/>
      <c r="G57" s="799"/>
      <c r="H57" s="474" t="s">
        <v>7403</v>
      </c>
      <c r="I57" s="459" t="s">
        <v>7390</v>
      </c>
      <c r="J57" s="460"/>
      <c r="K57" s="461"/>
      <c r="L57" s="462"/>
      <c r="M57" s="460"/>
      <c r="N57" s="461"/>
      <c r="O57" s="463"/>
      <c r="P57" s="460"/>
      <c r="Q57" s="461"/>
      <c r="R57" s="462"/>
      <c r="S57" s="460"/>
      <c r="T57" s="461"/>
      <c r="U57" s="463"/>
      <c r="V57" s="460"/>
      <c r="W57" s="461"/>
      <c r="X57" s="462"/>
      <c r="Y57" s="460"/>
      <c r="Z57" s="461"/>
      <c r="AA57" s="463"/>
      <c r="AB57" s="460"/>
      <c r="AC57" s="461"/>
      <c r="AD57" s="462"/>
      <c r="AE57" s="460"/>
      <c r="AF57" s="461"/>
      <c r="AG57" s="463"/>
      <c r="AH57" s="460"/>
      <c r="AI57" s="461"/>
      <c r="AJ57" s="462"/>
      <c r="AK57" s="460"/>
      <c r="AL57" s="461"/>
      <c r="AM57" s="462"/>
      <c r="AN57" s="460"/>
      <c r="AO57" s="461"/>
      <c r="AP57" s="463"/>
      <c r="AQ57" s="475"/>
      <c r="AR57" s="465"/>
      <c r="AS57" s="466"/>
      <c r="AT57" s="460"/>
      <c r="AU57" s="461"/>
      <c r="AV57" s="462"/>
      <c r="AW57" s="460"/>
      <c r="AX57" s="461"/>
      <c r="AY57" s="463"/>
      <c r="AZ57" s="475"/>
      <c r="BA57" s="465"/>
      <c r="BB57" s="466"/>
      <c r="BC57" s="460"/>
      <c r="BD57" s="461"/>
      <c r="BE57" s="462"/>
      <c r="BF57" s="460"/>
      <c r="BG57" s="461"/>
      <c r="BH57" s="463"/>
      <c r="BI57" s="475"/>
      <c r="BJ57" s="465"/>
      <c r="BK57" s="466"/>
      <c r="BL57" s="460"/>
      <c r="BM57" s="461"/>
      <c r="BN57" s="462"/>
      <c r="BO57" s="460"/>
      <c r="BP57" s="461"/>
      <c r="BQ57" s="462"/>
      <c r="BR57" s="460"/>
      <c r="BS57" s="461"/>
      <c r="BT57" s="463"/>
      <c r="BU57" s="467"/>
    </row>
    <row r="58" spans="1:73" ht="15.75" customHeight="1">
      <c r="A58" s="334"/>
      <c r="B58" s="793"/>
      <c r="C58" s="793"/>
      <c r="D58" s="792" t="s">
        <v>7425</v>
      </c>
      <c r="E58" s="796" t="s">
        <v>7419</v>
      </c>
      <c r="F58" s="800" t="s">
        <v>7426</v>
      </c>
      <c r="G58" s="800" t="s">
        <v>7427</v>
      </c>
      <c r="H58" s="476" t="s">
        <v>7389</v>
      </c>
      <c r="I58" s="435" t="s">
        <v>7390</v>
      </c>
      <c r="J58" s="436"/>
      <c r="K58" s="437"/>
      <c r="L58" s="438"/>
      <c r="M58" s="436"/>
      <c r="N58" s="437"/>
      <c r="O58" s="439"/>
      <c r="P58" s="436"/>
      <c r="Q58" s="437"/>
      <c r="R58" s="438"/>
      <c r="S58" s="436"/>
      <c r="T58" s="437"/>
      <c r="U58" s="439"/>
      <c r="V58" s="436"/>
      <c r="W58" s="437"/>
      <c r="X58" s="438"/>
      <c r="Y58" s="436"/>
      <c r="Z58" s="437"/>
      <c r="AA58" s="439"/>
      <c r="AB58" s="436"/>
      <c r="AC58" s="437"/>
      <c r="AD58" s="438" t="s">
        <v>7678</v>
      </c>
      <c r="AE58" s="436"/>
      <c r="AF58" s="437"/>
      <c r="AG58" s="439"/>
      <c r="AH58" s="436"/>
      <c r="AI58" s="437"/>
      <c r="AJ58" s="438"/>
      <c r="AK58" s="436"/>
      <c r="AL58" s="437"/>
      <c r="AM58" s="438"/>
      <c r="AN58" s="436"/>
      <c r="AO58" s="437"/>
      <c r="AP58" s="439"/>
      <c r="AQ58" s="469"/>
      <c r="AR58" s="441"/>
      <c r="AS58" s="442"/>
      <c r="AT58" s="436"/>
      <c r="AU58" s="437"/>
      <c r="AV58" s="438"/>
      <c r="AW58" s="436"/>
      <c r="AX58" s="437"/>
      <c r="AY58" s="439"/>
      <c r="AZ58" s="469"/>
      <c r="BA58" s="441"/>
      <c r="BB58" s="442"/>
      <c r="BC58" s="436"/>
      <c r="BD58" s="437"/>
      <c r="BE58" s="438"/>
      <c r="BF58" s="436"/>
      <c r="BG58" s="437"/>
      <c r="BH58" s="439"/>
      <c r="BI58" s="469"/>
      <c r="BJ58" s="441"/>
      <c r="BK58" s="442"/>
      <c r="BL58" s="436"/>
      <c r="BM58" s="437"/>
      <c r="BN58" s="438"/>
      <c r="BO58" s="436"/>
      <c r="BP58" s="437"/>
      <c r="BQ58" s="438"/>
      <c r="BR58" s="436"/>
      <c r="BS58" s="437"/>
      <c r="BT58" s="439"/>
      <c r="BU58" s="443"/>
    </row>
    <row r="59" spans="1:73" ht="15.75" customHeight="1">
      <c r="A59" s="334"/>
      <c r="B59" s="793"/>
      <c r="C59" s="793"/>
      <c r="D59" s="793"/>
      <c r="E59" s="793"/>
      <c r="F59" s="801"/>
      <c r="G59" s="801"/>
      <c r="H59" s="477" t="s">
        <v>7392</v>
      </c>
      <c r="I59" s="446" t="s">
        <v>7390</v>
      </c>
      <c r="J59" s="447"/>
      <c r="K59" s="448"/>
      <c r="L59" s="449"/>
      <c r="M59" s="447"/>
      <c r="N59" s="448"/>
      <c r="O59" s="450"/>
      <c r="P59" s="447"/>
      <c r="Q59" s="448"/>
      <c r="R59" s="449"/>
      <c r="S59" s="447"/>
      <c r="T59" s="448"/>
      <c r="U59" s="450"/>
      <c r="V59" s="447"/>
      <c r="W59" s="448"/>
      <c r="X59" s="449"/>
      <c r="Y59" s="447"/>
      <c r="Z59" s="448"/>
      <c r="AA59" s="450"/>
      <c r="AB59" s="447"/>
      <c r="AC59" s="448"/>
      <c r="AD59" s="449"/>
      <c r="AE59" s="447"/>
      <c r="AF59" s="448"/>
      <c r="AG59" s="450"/>
      <c r="AH59" s="447"/>
      <c r="AI59" s="448"/>
      <c r="AJ59" s="449"/>
      <c r="AK59" s="447"/>
      <c r="AL59" s="448"/>
      <c r="AM59" s="449"/>
      <c r="AN59" s="447"/>
      <c r="AO59" s="448"/>
      <c r="AP59" s="450"/>
      <c r="AQ59" s="471"/>
      <c r="AR59" s="452"/>
      <c r="AS59" s="453"/>
      <c r="AT59" s="447"/>
      <c r="AU59" s="448"/>
      <c r="AV59" s="449"/>
      <c r="AW59" s="447"/>
      <c r="AX59" s="448"/>
      <c r="AY59" s="450"/>
      <c r="AZ59" s="471"/>
      <c r="BA59" s="452"/>
      <c r="BB59" s="453"/>
      <c r="BC59" s="447"/>
      <c r="BD59" s="448"/>
      <c r="BE59" s="449"/>
      <c r="BF59" s="447"/>
      <c r="BG59" s="448"/>
      <c r="BH59" s="450"/>
      <c r="BI59" s="471"/>
      <c r="BJ59" s="452"/>
      <c r="BK59" s="453"/>
      <c r="BL59" s="447"/>
      <c r="BM59" s="448"/>
      <c r="BN59" s="449"/>
      <c r="BO59" s="447"/>
      <c r="BP59" s="448"/>
      <c r="BQ59" s="449"/>
      <c r="BR59" s="447"/>
      <c r="BS59" s="448"/>
      <c r="BT59" s="450"/>
      <c r="BU59" s="454"/>
    </row>
    <row r="60" spans="1:73" ht="15.75" customHeight="1">
      <c r="A60" s="334"/>
      <c r="B60" s="793"/>
      <c r="C60" s="793"/>
      <c r="D60" s="793"/>
      <c r="E60" s="793"/>
      <c r="F60" s="801"/>
      <c r="G60" s="801"/>
      <c r="H60" s="478" t="s">
        <v>7394</v>
      </c>
      <c r="I60" s="456" t="s">
        <v>7390</v>
      </c>
      <c r="J60" s="447"/>
      <c r="K60" s="448"/>
      <c r="L60" s="449"/>
      <c r="M60" s="447"/>
      <c r="N60" s="448"/>
      <c r="O60" s="450"/>
      <c r="P60" s="447"/>
      <c r="Q60" s="448"/>
      <c r="R60" s="449"/>
      <c r="S60" s="447"/>
      <c r="T60" s="448"/>
      <c r="U60" s="450"/>
      <c r="V60" s="447"/>
      <c r="W60" s="448"/>
      <c r="X60" s="449"/>
      <c r="Y60" s="447"/>
      <c r="Z60" s="448"/>
      <c r="AA60" s="450"/>
      <c r="AB60" s="447"/>
      <c r="AC60" s="448"/>
      <c r="AD60" s="449"/>
      <c r="AE60" s="447"/>
      <c r="AF60" s="448"/>
      <c r="AG60" s="450"/>
      <c r="AH60" s="447"/>
      <c r="AI60" s="448"/>
      <c r="AJ60" s="449"/>
      <c r="AK60" s="447"/>
      <c r="AL60" s="448"/>
      <c r="AM60" s="449"/>
      <c r="AN60" s="447"/>
      <c r="AO60" s="448"/>
      <c r="AP60" s="450"/>
      <c r="AQ60" s="471"/>
      <c r="AR60" s="452"/>
      <c r="AS60" s="453"/>
      <c r="AT60" s="447"/>
      <c r="AU60" s="448"/>
      <c r="AV60" s="449"/>
      <c r="AW60" s="447"/>
      <c r="AX60" s="448"/>
      <c r="AY60" s="450"/>
      <c r="AZ60" s="471"/>
      <c r="BA60" s="452"/>
      <c r="BB60" s="453"/>
      <c r="BC60" s="447"/>
      <c r="BD60" s="448"/>
      <c r="BE60" s="449"/>
      <c r="BF60" s="447"/>
      <c r="BG60" s="448"/>
      <c r="BH60" s="450"/>
      <c r="BI60" s="471"/>
      <c r="BJ60" s="452"/>
      <c r="BK60" s="453"/>
      <c r="BL60" s="447"/>
      <c r="BM60" s="448"/>
      <c r="BN60" s="449"/>
      <c r="BO60" s="447"/>
      <c r="BP60" s="448"/>
      <c r="BQ60" s="449"/>
      <c r="BR60" s="447"/>
      <c r="BS60" s="448"/>
      <c r="BT60" s="450"/>
      <c r="BU60" s="454"/>
    </row>
    <row r="61" spans="1:73" ht="15.75" customHeight="1">
      <c r="A61" s="334"/>
      <c r="B61" s="793"/>
      <c r="C61" s="793"/>
      <c r="D61" s="793"/>
      <c r="E61" s="793"/>
      <c r="F61" s="801"/>
      <c r="G61" s="801"/>
      <c r="H61" s="478" t="s">
        <v>7395</v>
      </c>
      <c r="I61" s="456" t="s">
        <v>7390</v>
      </c>
      <c r="J61" s="447"/>
      <c r="K61" s="448"/>
      <c r="L61" s="449"/>
      <c r="M61" s="447"/>
      <c r="N61" s="448"/>
      <c r="O61" s="450"/>
      <c r="P61" s="447"/>
      <c r="Q61" s="448"/>
      <c r="R61" s="449"/>
      <c r="S61" s="447"/>
      <c r="T61" s="448"/>
      <c r="U61" s="450"/>
      <c r="V61" s="447"/>
      <c r="W61" s="448"/>
      <c r="X61" s="449"/>
      <c r="Y61" s="447"/>
      <c r="Z61" s="448"/>
      <c r="AA61" s="450"/>
      <c r="AB61" s="447"/>
      <c r="AC61" s="448"/>
      <c r="AD61" s="449"/>
      <c r="AE61" s="447"/>
      <c r="AF61" s="448"/>
      <c r="AG61" s="450"/>
      <c r="AH61" s="447"/>
      <c r="AI61" s="448"/>
      <c r="AJ61" s="449"/>
      <c r="AK61" s="447"/>
      <c r="AL61" s="448"/>
      <c r="AM61" s="449"/>
      <c r="AN61" s="447"/>
      <c r="AO61" s="448"/>
      <c r="AP61" s="450"/>
      <c r="AQ61" s="471"/>
      <c r="AR61" s="452"/>
      <c r="AS61" s="453"/>
      <c r="AT61" s="447"/>
      <c r="AU61" s="448"/>
      <c r="AV61" s="449"/>
      <c r="AW61" s="447"/>
      <c r="AX61" s="448"/>
      <c r="AY61" s="450"/>
      <c r="AZ61" s="471"/>
      <c r="BA61" s="452"/>
      <c r="BB61" s="453"/>
      <c r="BC61" s="447"/>
      <c r="BD61" s="448"/>
      <c r="BE61" s="449"/>
      <c r="BF61" s="447"/>
      <c r="BG61" s="448"/>
      <c r="BH61" s="450"/>
      <c r="BI61" s="471"/>
      <c r="BJ61" s="452"/>
      <c r="BK61" s="453"/>
      <c r="BL61" s="447"/>
      <c r="BM61" s="448"/>
      <c r="BN61" s="449"/>
      <c r="BO61" s="447"/>
      <c r="BP61" s="448"/>
      <c r="BQ61" s="449"/>
      <c r="BR61" s="447"/>
      <c r="BS61" s="448"/>
      <c r="BT61" s="450"/>
      <c r="BU61" s="454"/>
    </row>
    <row r="62" spans="1:73" ht="16.5" customHeight="1" thickBot="1">
      <c r="A62" s="334"/>
      <c r="B62" s="793"/>
      <c r="C62" s="793"/>
      <c r="D62" s="793"/>
      <c r="E62" s="794"/>
      <c r="F62" s="802"/>
      <c r="G62" s="802"/>
      <c r="H62" s="479" t="s">
        <v>7403</v>
      </c>
      <c r="I62" s="459" t="s">
        <v>7390</v>
      </c>
      <c r="J62" s="460"/>
      <c r="K62" s="461"/>
      <c r="L62" s="462"/>
      <c r="M62" s="460"/>
      <c r="N62" s="461"/>
      <c r="O62" s="463"/>
      <c r="P62" s="460"/>
      <c r="Q62" s="461"/>
      <c r="R62" s="462"/>
      <c r="S62" s="460"/>
      <c r="T62" s="461"/>
      <c r="U62" s="463"/>
      <c r="V62" s="460"/>
      <c r="W62" s="461"/>
      <c r="X62" s="462"/>
      <c r="Y62" s="460"/>
      <c r="Z62" s="461"/>
      <c r="AA62" s="463"/>
      <c r="AB62" s="460"/>
      <c r="AC62" s="461"/>
      <c r="AD62" s="462" t="s">
        <v>7678</v>
      </c>
      <c r="AE62" s="460"/>
      <c r="AF62" s="461"/>
      <c r="AG62" s="463"/>
      <c r="AH62" s="460"/>
      <c r="AI62" s="461"/>
      <c r="AJ62" s="462"/>
      <c r="AK62" s="460"/>
      <c r="AL62" s="461"/>
      <c r="AM62" s="462"/>
      <c r="AN62" s="460"/>
      <c r="AO62" s="461"/>
      <c r="AP62" s="463"/>
      <c r="AQ62" s="475"/>
      <c r="AR62" s="465"/>
      <c r="AS62" s="466"/>
      <c r="AT62" s="460"/>
      <c r="AU62" s="461"/>
      <c r="AV62" s="462"/>
      <c r="AW62" s="460"/>
      <c r="AX62" s="461"/>
      <c r="AY62" s="463"/>
      <c r="AZ62" s="475"/>
      <c r="BA62" s="465"/>
      <c r="BB62" s="466"/>
      <c r="BC62" s="460"/>
      <c r="BD62" s="461"/>
      <c r="BE62" s="462"/>
      <c r="BF62" s="460"/>
      <c r="BG62" s="461"/>
      <c r="BH62" s="463"/>
      <c r="BI62" s="475"/>
      <c r="BJ62" s="465"/>
      <c r="BK62" s="466"/>
      <c r="BL62" s="460"/>
      <c r="BM62" s="461"/>
      <c r="BN62" s="462"/>
      <c r="BO62" s="460"/>
      <c r="BP62" s="461"/>
      <c r="BQ62" s="462"/>
      <c r="BR62" s="460"/>
      <c r="BS62" s="461"/>
      <c r="BT62" s="463"/>
      <c r="BU62" s="480"/>
    </row>
    <row r="63" spans="1:73" ht="15.75" customHeight="1">
      <c r="A63" s="334"/>
      <c r="B63" s="793"/>
      <c r="C63" s="793"/>
      <c r="D63" s="793"/>
      <c r="E63" s="796" t="s">
        <v>7428</v>
      </c>
      <c r="F63" s="800" t="s">
        <v>7426</v>
      </c>
      <c r="G63" s="800" t="s">
        <v>7429</v>
      </c>
      <c r="H63" s="476" t="s">
        <v>7389</v>
      </c>
      <c r="I63" s="435" t="s">
        <v>7390</v>
      </c>
      <c r="J63" s="436" t="s">
        <v>7678</v>
      </c>
      <c r="K63" s="437"/>
      <c r="L63" s="438"/>
      <c r="M63" s="436" t="s">
        <v>7678</v>
      </c>
      <c r="N63" s="437"/>
      <c r="O63" s="439"/>
      <c r="P63" s="436" t="s">
        <v>7678</v>
      </c>
      <c r="Q63" s="437"/>
      <c r="R63" s="438"/>
      <c r="S63" s="436" t="s">
        <v>7678</v>
      </c>
      <c r="T63" s="437"/>
      <c r="U63" s="439"/>
      <c r="V63" s="436"/>
      <c r="W63" s="437"/>
      <c r="X63" s="438"/>
      <c r="Y63" s="436"/>
      <c r="Z63" s="437"/>
      <c r="AA63" s="439"/>
      <c r="AB63" s="436" t="s">
        <v>7678</v>
      </c>
      <c r="AC63" s="437"/>
      <c r="AD63" s="438"/>
      <c r="AE63" s="436"/>
      <c r="AF63" s="437"/>
      <c r="AG63" s="439"/>
      <c r="AH63" s="436"/>
      <c r="AI63" s="437"/>
      <c r="AJ63" s="438"/>
      <c r="AK63" s="436"/>
      <c r="AL63" s="437"/>
      <c r="AM63" s="438"/>
      <c r="AN63" s="436"/>
      <c r="AO63" s="437"/>
      <c r="AP63" s="439"/>
      <c r="AQ63" s="469"/>
      <c r="AR63" s="441"/>
      <c r="AS63" s="442"/>
      <c r="AT63" s="436"/>
      <c r="AU63" s="437"/>
      <c r="AV63" s="438"/>
      <c r="AW63" s="436"/>
      <c r="AX63" s="437"/>
      <c r="AY63" s="439"/>
      <c r="AZ63" s="469"/>
      <c r="BA63" s="441"/>
      <c r="BB63" s="442"/>
      <c r="BC63" s="436"/>
      <c r="BD63" s="437"/>
      <c r="BE63" s="438"/>
      <c r="BF63" s="436"/>
      <c r="BG63" s="437"/>
      <c r="BH63" s="439"/>
      <c r="BI63" s="469"/>
      <c r="BJ63" s="441"/>
      <c r="BK63" s="442"/>
      <c r="BL63" s="436"/>
      <c r="BM63" s="437"/>
      <c r="BN63" s="438"/>
      <c r="BO63" s="436"/>
      <c r="BP63" s="437"/>
      <c r="BQ63" s="438"/>
      <c r="BR63" s="436" t="s">
        <v>7678</v>
      </c>
      <c r="BS63" s="437"/>
      <c r="BT63" s="439"/>
      <c r="BU63" s="454"/>
    </row>
    <row r="64" spans="1:73" ht="15.75" customHeight="1">
      <c r="A64" s="334"/>
      <c r="B64" s="793"/>
      <c r="C64" s="793"/>
      <c r="D64" s="793"/>
      <c r="E64" s="793"/>
      <c r="F64" s="801"/>
      <c r="G64" s="801"/>
      <c r="H64" s="477" t="s">
        <v>7392</v>
      </c>
      <c r="I64" s="446" t="s">
        <v>7390</v>
      </c>
      <c r="J64" s="447" t="s">
        <v>7678</v>
      </c>
      <c r="K64" s="448"/>
      <c r="L64" s="449"/>
      <c r="M64" s="447" t="s">
        <v>7678</v>
      </c>
      <c r="N64" s="448"/>
      <c r="O64" s="450"/>
      <c r="P64" s="447" t="s">
        <v>7678</v>
      </c>
      <c r="Q64" s="448"/>
      <c r="R64" s="449"/>
      <c r="S64" s="447" t="s">
        <v>7678</v>
      </c>
      <c r="T64" s="448"/>
      <c r="U64" s="450"/>
      <c r="V64" s="447"/>
      <c r="W64" s="448"/>
      <c r="X64" s="449"/>
      <c r="Y64" s="447"/>
      <c r="Z64" s="448"/>
      <c r="AA64" s="450"/>
      <c r="AB64" s="447"/>
      <c r="AC64" s="448"/>
      <c r="AD64" s="449"/>
      <c r="AE64" s="447"/>
      <c r="AF64" s="448"/>
      <c r="AG64" s="450"/>
      <c r="AH64" s="447"/>
      <c r="AI64" s="448"/>
      <c r="AJ64" s="449"/>
      <c r="AK64" s="447"/>
      <c r="AL64" s="448"/>
      <c r="AM64" s="449"/>
      <c r="AN64" s="447"/>
      <c r="AO64" s="448"/>
      <c r="AP64" s="450"/>
      <c r="AQ64" s="471"/>
      <c r="AR64" s="452"/>
      <c r="AS64" s="453"/>
      <c r="AT64" s="447"/>
      <c r="AU64" s="448"/>
      <c r="AV64" s="449"/>
      <c r="AW64" s="447"/>
      <c r="AX64" s="448"/>
      <c r="AY64" s="450"/>
      <c r="AZ64" s="471"/>
      <c r="BA64" s="452"/>
      <c r="BB64" s="453"/>
      <c r="BC64" s="447"/>
      <c r="BD64" s="448"/>
      <c r="BE64" s="449"/>
      <c r="BF64" s="447"/>
      <c r="BG64" s="448"/>
      <c r="BH64" s="450"/>
      <c r="BI64" s="471"/>
      <c r="BJ64" s="452"/>
      <c r="BK64" s="453"/>
      <c r="BL64" s="447"/>
      <c r="BM64" s="448"/>
      <c r="BN64" s="449"/>
      <c r="BO64" s="447"/>
      <c r="BP64" s="448"/>
      <c r="BQ64" s="449"/>
      <c r="BR64" s="447" t="s">
        <v>7678</v>
      </c>
      <c r="BS64" s="448"/>
      <c r="BT64" s="450"/>
      <c r="BU64" s="454"/>
    </row>
    <row r="65" spans="1:73" ht="15.75" customHeight="1">
      <c r="A65" s="334"/>
      <c r="B65" s="793"/>
      <c r="C65" s="793"/>
      <c r="D65" s="793"/>
      <c r="E65" s="793"/>
      <c r="F65" s="801"/>
      <c r="G65" s="801"/>
      <c r="H65" s="478" t="s">
        <v>7394</v>
      </c>
      <c r="I65" s="456" t="s">
        <v>7390</v>
      </c>
      <c r="J65" s="447" t="s">
        <v>7678</v>
      </c>
      <c r="K65" s="448"/>
      <c r="L65" s="449"/>
      <c r="M65" s="447" t="s">
        <v>7678</v>
      </c>
      <c r="N65" s="448"/>
      <c r="O65" s="450"/>
      <c r="P65" s="447" t="s">
        <v>7678</v>
      </c>
      <c r="Q65" s="448"/>
      <c r="R65" s="449"/>
      <c r="S65" s="447" t="s">
        <v>7678</v>
      </c>
      <c r="T65" s="448"/>
      <c r="U65" s="450"/>
      <c r="V65" s="447"/>
      <c r="W65" s="448"/>
      <c r="X65" s="449"/>
      <c r="Y65" s="447"/>
      <c r="Z65" s="448"/>
      <c r="AA65" s="450"/>
      <c r="AB65" s="447"/>
      <c r="AC65" s="448"/>
      <c r="AD65" s="449"/>
      <c r="AE65" s="447"/>
      <c r="AF65" s="448"/>
      <c r="AG65" s="450"/>
      <c r="AH65" s="447"/>
      <c r="AI65" s="448"/>
      <c r="AJ65" s="449"/>
      <c r="AK65" s="447"/>
      <c r="AL65" s="448"/>
      <c r="AM65" s="449"/>
      <c r="AN65" s="447"/>
      <c r="AO65" s="448"/>
      <c r="AP65" s="450"/>
      <c r="AQ65" s="471"/>
      <c r="AR65" s="452"/>
      <c r="AS65" s="453"/>
      <c r="AT65" s="447"/>
      <c r="AU65" s="448"/>
      <c r="AV65" s="449"/>
      <c r="AW65" s="447"/>
      <c r="AX65" s="448"/>
      <c r="AY65" s="450"/>
      <c r="AZ65" s="471"/>
      <c r="BA65" s="452"/>
      <c r="BB65" s="453"/>
      <c r="BC65" s="447"/>
      <c r="BD65" s="448"/>
      <c r="BE65" s="449"/>
      <c r="BF65" s="447"/>
      <c r="BG65" s="448"/>
      <c r="BH65" s="450"/>
      <c r="BI65" s="471"/>
      <c r="BJ65" s="452"/>
      <c r="BK65" s="453"/>
      <c r="BL65" s="447"/>
      <c r="BM65" s="448"/>
      <c r="BN65" s="449"/>
      <c r="BO65" s="447"/>
      <c r="BP65" s="448"/>
      <c r="BQ65" s="449"/>
      <c r="BR65" s="447" t="s">
        <v>7678</v>
      </c>
      <c r="BS65" s="448"/>
      <c r="BT65" s="450"/>
      <c r="BU65" s="454"/>
    </row>
    <row r="66" spans="1:73" ht="15.75" customHeight="1">
      <c r="A66" s="334"/>
      <c r="B66" s="793"/>
      <c r="C66" s="793"/>
      <c r="D66" s="793"/>
      <c r="E66" s="793"/>
      <c r="F66" s="801"/>
      <c r="G66" s="801"/>
      <c r="H66" s="478" t="s">
        <v>7395</v>
      </c>
      <c r="I66" s="456" t="s">
        <v>7390</v>
      </c>
      <c r="J66" s="447" t="s">
        <v>7678</v>
      </c>
      <c r="K66" s="448"/>
      <c r="L66" s="449"/>
      <c r="M66" s="447" t="s">
        <v>7678</v>
      </c>
      <c r="N66" s="448"/>
      <c r="O66" s="450"/>
      <c r="P66" s="447" t="s">
        <v>7678</v>
      </c>
      <c r="Q66" s="448"/>
      <c r="R66" s="449"/>
      <c r="S66" s="447" t="s">
        <v>7678</v>
      </c>
      <c r="T66" s="448"/>
      <c r="U66" s="450"/>
      <c r="V66" s="447"/>
      <c r="W66" s="448"/>
      <c r="X66" s="449"/>
      <c r="Y66" s="447"/>
      <c r="Z66" s="448"/>
      <c r="AA66" s="450"/>
      <c r="AB66" s="447"/>
      <c r="AC66" s="448"/>
      <c r="AD66" s="449"/>
      <c r="AE66" s="447"/>
      <c r="AF66" s="448"/>
      <c r="AG66" s="450"/>
      <c r="AH66" s="447"/>
      <c r="AI66" s="448"/>
      <c r="AJ66" s="449"/>
      <c r="AK66" s="447"/>
      <c r="AL66" s="448"/>
      <c r="AM66" s="449"/>
      <c r="AN66" s="447"/>
      <c r="AO66" s="448"/>
      <c r="AP66" s="450"/>
      <c r="AQ66" s="471"/>
      <c r="AR66" s="452"/>
      <c r="AS66" s="453"/>
      <c r="AT66" s="447"/>
      <c r="AU66" s="448"/>
      <c r="AV66" s="449"/>
      <c r="AW66" s="447"/>
      <c r="AX66" s="448"/>
      <c r="AY66" s="450"/>
      <c r="AZ66" s="471"/>
      <c r="BA66" s="452"/>
      <c r="BB66" s="453"/>
      <c r="BC66" s="447"/>
      <c r="BD66" s="448"/>
      <c r="BE66" s="449"/>
      <c r="BF66" s="447"/>
      <c r="BG66" s="448"/>
      <c r="BH66" s="450"/>
      <c r="BI66" s="471"/>
      <c r="BJ66" s="452"/>
      <c r="BK66" s="453"/>
      <c r="BL66" s="447"/>
      <c r="BM66" s="448"/>
      <c r="BN66" s="449"/>
      <c r="BO66" s="447"/>
      <c r="BP66" s="448"/>
      <c r="BQ66" s="449"/>
      <c r="BR66" s="447" t="s">
        <v>7678</v>
      </c>
      <c r="BS66" s="448"/>
      <c r="BT66" s="450"/>
      <c r="BU66" s="454"/>
    </row>
    <row r="67" spans="1:73" ht="16.5" customHeight="1" thickBot="1">
      <c r="A67" s="334"/>
      <c r="B67" s="794"/>
      <c r="C67" s="794"/>
      <c r="D67" s="794"/>
      <c r="E67" s="794"/>
      <c r="F67" s="802"/>
      <c r="G67" s="802"/>
      <c r="H67" s="479" t="s">
        <v>7403</v>
      </c>
      <c r="I67" s="459" t="s">
        <v>7390</v>
      </c>
      <c r="J67" s="460" t="s">
        <v>7678</v>
      </c>
      <c r="K67" s="461"/>
      <c r="L67" s="462"/>
      <c r="M67" s="460" t="s">
        <v>7678</v>
      </c>
      <c r="N67" s="461"/>
      <c r="O67" s="463"/>
      <c r="P67" s="460" t="s">
        <v>7678</v>
      </c>
      <c r="Q67" s="461"/>
      <c r="R67" s="462"/>
      <c r="S67" s="460" t="s">
        <v>7678</v>
      </c>
      <c r="T67" s="461"/>
      <c r="U67" s="463"/>
      <c r="V67" s="460"/>
      <c r="W67" s="461"/>
      <c r="X67" s="462"/>
      <c r="Y67" s="460"/>
      <c r="Z67" s="461"/>
      <c r="AA67" s="463"/>
      <c r="AB67" s="460" t="s">
        <v>7678</v>
      </c>
      <c r="AC67" s="461"/>
      <c r="AD67" s="462"/>
      <c r="AE67" s="460"/>
      <c r="AF67" s="461"/>
      <c r="AG67" s="463"/>
      <c r="AH67" s="460"/>
      <c r="AI67" s="461"/>
      <c r="AJ67" s="462"/>
      <c r="AK67" s="460"/>
      <c r="AL67" s="461"/>
      <c r="AM67" s="462"/>
      <c r="AN67" s="460"/>
      <c r="AO67" s="461"/>
      <c r="AP67" s="463"/>
      <c r="AQ67" s="475"/>
      <c r="AR67" s="465"/>
      <c r="AS67" s="466"/>
      <c r="AT67" s="460"/>
      <c r="AU67" s="461"/>
      <c r="AV67" s="462"/>
      <c r="AW67" s="460"/>
      <c r="AX67" s="461"/>
      <c r="AY67" s="463"/>
      <c r="AZ67" s="475"/>
      <c r="BA67" s="465"/>
      <c r="BB67" s="466"/>
      <c r="BC67" s="460"/>
      <c r="BD67" s="461"/>
      <c r="BE67" s="462"/>
      <c r="BF67" s="460"/>
      <c r="BG67" s="461"/>
      <c r="BH67" s="463"/>
      <c r="BI67" s="475"/>
      <c r="BJ67" s="465"/>
      <c r="BK67" s="466"/>
      <c r="BL67" s="460"/>
      <c r="BM67" s="461"/>
      <c r="BN67" s="462"/>
      <c r="BO67" s="460"/>
      <c r="BP67" s="461"/>
      <c r="BQ67" s="462"/>
      <c r="BR67" s="460" t="s">
        <v>7678</v>
      </c>
      <c r="BS67" s="461"/>
      <c r="BT67" s="463"/>
      <c r="BU67" s="480"/>
    </row>
    <row r="68" spans="1:73">
      <c r="A68" s="334"/>
      <c r="B68" s="807" t="s">
        <v>7430</v>
      </c>
      <c r="C68" s="807" t="s">
        <v>7413</v>
      </c>
      <c r="D68" s="481"/>
      <c r="E68" s="824">
        <v>0.5</v>
      </c>
      <c r="F68" s="807" t="s">
        <v>7433</v>
      </c>
      <c r="G68" s="807" t="s">
        <v>7431</v>
      </c>
      <c r="H68" s="482" t="s">
        <v>7389</v>
      </c>
      <c r="I68" s="483" t="s">
        <v>7390</v>
      </c>
      <c r="J68" s="484" t="s">
        <v>7678</v>
      </c>
      <c r="K68" s="485"/>
      <c r="L68" s="486"/>
      <c r="M68" s="484"/>
      <c r="N68" s="485"/>
      <c r="O68" s="487"/>
      <c r="P68" s="484" t="s">
        <v>7678</v>
      </c>
      <c r="Q68" s="485"/>
      <c r="R68" s="486"/>
      <c r="S68" s="484" t="s">
        <v>7678</v>
      </c>
      <c r="T68" s="485"/>
      <c r="U68" s="487"/>
      <c r="V68" s="484"/>
      <c r="W68" s="485"/>
      <c r="X68" s="486"/>
      <c r="Y68" s="484"/>
      <c r="Z68" s="485"/>
      <c r="AA68" s="487"/>
      <c r="AB68" s="484"/>
      <c r="AC68" s="485"/>
      <c r="AD68" s="486"/>
      <c r="AE68" s="484"/>
      <c r="AF68" s="485"/>
      <c r="AG68" s="487"/>
      <c r="AH68" s="484"/>
      <c r="AI68" s="485"/>
      <c r="AJ68" s="486"/>
      <c r="AK68" s="484"/>
      <c r="AL68" s="485"/>
      <c r="AM68" s="486"/>
      <c r="AN68" s="484"/>
      <c r="AO68" s="485"/>
      <c r="AP68" s="487"/>
      <c r="AQ68" s="488"/>
      <c r="AR68" s="489"/>
      <c r="AS68" s="490"/>
      <c r="AT68" s="484"/>
      <c r="AU68" s="485"/>
      <c r="AV68" s="486"/>
      <c r="AW68" s="484"/>
      <c r="AX68" s="485"/>
      <c r="AY68" s="487"/>
      <c r="AZ68" s="488"/>
      <c r="BA68" s="489"/>
      <c r="BB68" s="490"/>
      <c r="BC68" s="484"/>
      <c r="BD68" s="485"/>
      <c r="BE68" s="486"/>
      <c r="BF68" s="484"/>
      <c r="BG68" s="485"/>
      <c r="BH68" s="487"/>
      <c r="BI68" s="488"/>
      <c r="BJ68" s="489"/>
      <c r="BK68" s="490"/>
      <c r="BL68" s="484" t="s">
        <v>7678</v>
      </c>
      <c r="BM68" s="485"/>
      <c r="BN68" s="486"/>
      <c r="BO68" s="484"/>
      <c r="BP68" s="485"/>
      <c r="BQ68" s="486"/>
      <c r="BR68" s="484"/>
      <c r="BS68" s="485"/>
      <c r="BT68" s="487"/>
      <c r="BU68" s="491"/>
    </row>
    <row r="69" spans="1:73" ht="15.75" customHeight="1">
      <c r="A69" s="334"/>
      <c r="B69" s="808"/>
      <c r="C69" s="808"/>
      <c r="D69" s="492"/>
      <c r="E69" s="825"/>
      <c r="F69" s="808"/>
      <c r="G69" s="808"/>
      <c r="H69" s="493" t="s">
        <v>7392</v>
      </c>
      <c r="I69" s="494" t="s">
        <v>7390</v>
      </c>
      <c r="J69" s="495" t="s">
        <v>7678</v>
      </c>
      <c r="K69" s="496"/>
      <c r="L69" s="497"/>
      <c r="M69" s="495"/>
      <c r="N69" s="496"/>
      <c r="O69" s="498"/>
      <c r="P69" s="495" t="s">
        <v>7678</v>
      </c>
      <c r="Q69" s="496"/>
      <c r="R69" s="497"/>
      <c r="S69" s="495" t="s">
        <v>7678</v>
      </c>
      <c r="T69" s="496"/>
      <c r="U69" s="498"/>
      <c r="V69" s="495"/>
      <c r="W69" s="496"/>
      <c r="X69" s="497"/>
      <c r="Y69" s="495"/>
      <c r="Z69" s="496"/>
      <c r="AA69" s="498"/>
      <c r="AB69" s="495"/>
      <c r="AC69" s="496"/>
      <c r="AD69" s="497"/>
      <c r="AE69" s="495"/>
      <c r="AF69" s="496"/>
      <c r="AG69" s="498"/>
      <c r="AH69" s="495"/>
      <c r="AI69" s="496"/>
      <c r="AJ69" s="497"/>
      <c r="AK69" s="495"/>
      <c r="AL69" s="496"/>
      <c r="AM69" s="497"/>
      <c r="AN69" s="495"/>
      <c r="AO69" s="496"/>
      <c r="AP69" s="498"/>
      <c r="AQ69" s="499"/>
      <c r="AR69" s="500"/>
      <c r="AS69" s="501"/>
      <c r="AT69" s="495"/>
      <c r="AU69" s="496"/>
      <c r="AV69" s="497"/>
      <c r="AW69" s="495"/>
      <c r="AX69" s="496"/>
      <c r="AY69" s="498"/>
      <c r="AZ69" s="499"/>
      <c r="BA69" s="500"/>
      <c r="BB69" s="501"/>
      <c r="BC69" s="495"/>
      <c r="BD69" s="496"/>
      <c r="BE69" s="497"/>
      <c r="BF69" s="495"/>
      <c r="BG69" s="496"/>
      <c r="BH69" s="498"/>
      <c r="BI69" s="499"/>
      <c r="BJ69" s="500"/>
      <c r="BK69" s="501"/>
      <c r="BL69" s="495" t="s">
        <v>7678</v>
      </c>
      <c r="BM69" s="496"/>
      <c r="BN69" s="497"/>
      <c r="BO69" s="495"/>
      <c r="BP69" s="496"/>
      <c r="BQ69" s="497"/>
      <c r="BR69" s="495"/>
      <c r="BS69" s="496"/>
      <c r="BT69" s="498"/>
      <c r="BU69" s="491"/>
    </row>
    <row r="70" spans="1:73" ht="15.75" customHeight="1">
      <c r="A70" s="334"/>
      <c r="B70" s="808"/>
      <c r="C70" s="808"/>
      <c r="D70" s="492"/>
      <c r="E70" s="825"/>
      <c r="F70" s="808"/>
      <c r="G70" s="808"/>
      <c r="H70" s="502" t="s">
        <v>7394</v>
      </c>
      <c r="I70" s="503" t="s">
        <v>7390</v>
      </c>
      <c r="J70" s="495" t="s">
        <v>7678</v>
      </c>
      <c r="K70" s="496"/>
      <c r="L70" s="497"/>
      <c r="M70" s="495"/>
      <c r="N70" s="496"/>
      <c r="O70" s="498"/>
      <c r="P70" s="495" t="s">
        <v>7678</v>
      </c>
      <c r="Q70" s="496"/>
      <c r="R70" s="497"/>
      <c r="S70" s="495" t="s">
        <v>7678</v>
      </c>
      <c r="T70" s="496"/>
      <c r="U70" s="498"/>
      <c r="V70" s="495"/>
      <c r="W70" s="496"/>
      <c r="X70" s="497"/>
      <c r="Y70" s="495"/>
      <c r="Z70" s="496"/>
      <c r="AA70" s="498"/>
      <c r="AB70" s="495"/>
      <c r="AC70" s="496"/>
      <c r="AD70" s="497"/>
      <c r="AE70" s="495"/>
      <c r="AF70" s="496"/>
      <c r="AG70" s="498"/>
      <c r="AH70" s="495"/>
      <c r="AI70" s="496"/>
      <c r="AJ70" s="497"/>
      <c r="AK70" s="495"/>
      <c r="AL70" s="496"/>
      <c r="AM70" s="497"/>
      <c r="AN70" s="495"/>
      <c r="AO70" s="496"/>
      <c r="AP70" s="498"/>
      <c r="AQ70" s="499"/>
      <c r="AR70" s="500"/>
      <c r="AS70" s="501"/>
      <c r="AT70" s="495"/>
      <c r="AU70" s="496"/>
      <c r="AV70" s="497"/>
      <c r="AW70" s="495"/>
      <c r="AX70" s="496"/>
      <c r="AY70" s="498"/>
      <c r="AZ70" s="499"/>
      <c r="BA70" s="500"/>
      <c r="BB70" s="501"/>
      <c r="BC70" s="495"/>
      <c r="BD70" s="496"/>
      <c r="BE70" s="497"/>
      <c r="BF70" s="495"/>
      <c r="BG70" s="496"/>
      <c r="BH70" s="498"/>
      <c r="BI70" s="499"/>
      <c r="BJ70" s="500"/>
      <c r="BK70" s="501"/>
      <c r="BL70" s="495" t="s">
        <v>7678</v>
      </c>
      <c r="BM70" s="496"/>
      <c r="BN70" s="497"/>
      <c r="BO70" s="495"/>
      <c r="BP70" s="496"/>
      <c r="BQ70" s="497"/>
      <c r="BR70" s="495"/>
      <c r="BS70" s="496"/>
      <c r="BT70" s="498"/>
      <c r="BU70" s="491"/>
    </row>
    <row r="71" spans="1:73" ht="15.75" customHeight="1">
      <c r="A71" s="334"/>
      <c r="B71" s="808"/>
      <c r="C71" s="808"/>
      <c r="D71" s="492"/>
      <c r="E71" s="825"/>
      <c r="F71" s="808"/>
      <c r="G71" s="808"/>
      <c r="H71" s="502" t="s">
        <v>7395</v>
      </c>
      <c r="I71" s="503" t="s">
        <v>7390</v>
      </c>
      <c r="J71" s="495" t="s">
        <v>7678</v>
      </c>
      <c r="K71" s="496"/>
      <c r="L71" s="497"/>
      <c r="M71" s="495"/>
      <c r="N71" s="496"/>
      <c r="O71" s="498"/>
      <c r="P71" s="495" t="s">
        <v>7678</v>
      </c>
      <c r="Q71" s="496"/>
      <c r="R71" s="497"/>
      <c r="S71" s="495" t="s">
        <v>7678</v>
      </c>
      <c r="T71" s="496"/>
      <c r="U71" s="498"/>
      <c r="V71" s="495"/>
      <c r="W71" s="496"/>
      <c r="X71" s="497"/>
      <c r="Y71" s="495"/>
      <c r="Z71" s="496"/>
      <c r="AA71" s="498"/>
      <c r="AB71" s="495"/>
      <c r="AC71" s="496"/>
      <c r="AD71" s="497"/>
      <c r="AE71" s="495"/>
      <c r="AF71" s="496"/>
      <c r="AG71" s="498"/>
      <c r="AH71" s="495"/>
      <c r="AI71" s="496"/>
      <c r="AJ71" s="497"/>
      <c r="AK71" s="495"/>
      <c r="AL71" s="496"/>
      <c r="AM71" s="497"/>
      <c r="AN71" s="495"/>
      <c r="AO71" s="496"/>
      <c r="AP71" s="498"/>
      <c r="AQ71" s="499"/>
      <c r="AR71" s="500"/>
      <c r="AS71" s="501"/>
      <c r="AT71" s="495"/>
      <c r="AU71" s="496"/>
      <c r="AV71" s="497"/>
      <c r="AW71" s="495"/>
      <c r="AX71" s="496"/>
      <c r="AY71" s="498"/>
      <c r="AZ71" s="499"/>
      <c r="BA71" s="500"/>
      <c r="BB71" s="501"/>
      <c r="BC71" s="495"/>
      <c r="BD71" s="496"/>
      <c r="BE71" s="497"/>
      <c r="BF71" s="495"/>
      <c r="BG71" s="496"/>
      <c r="BH71" s="498"/>
      <c r="BI71" s="499"/>
      <c r="BJ71" s="500"/>
      <c r="BK71" s="501"/>
      <c r="BL71" s="495" t="s">
        <v>7678</v>
      </c>
      <c r="BM71" s="496"/>
      <c r="BN71" s="497"/>
      <c r="BO71" s="495"/>
      <c r="BP71" s="496"/>
      <c r="BQ71" s="497"/>
      <c r="BR71" s="495"/>
      <c r="BS71" s="496"/>
      <c r="BT71" s="498"/>
      <c r="BU71" s="491"/>
    </row>
    <row r="72" spans="1:73" ht="16.5" customHeight="1" thickBot="1">
      <c r="A72" s="334"/>
      <c r="B72" s="808"/>
      <c r="C72" s="809"/>
      <c r="D72" s="504"/>
      <c r="E72" s="826"/>
      <c r="F72" s="809"/>
      <c r="G72" s="809"/>
      <c r="H72" s="505" t="s">
        <v>7403</v>
      </c>
      <c r="I72" s="506" t="s">
        <v>7390</v>
      </c>
      <c r="J72" s="507"/>
      <c r="K72" s="508"/>
      <c r="L72" s="509"/>
      <c r="M72" s="507"/>
      <c r="N72" s="508"/>
      <c r="O72" s="510"/>
      <c r="P72" s="507"/>
      <c r="Q72" s="508"/>
      <c r="R72" s="509"/>
      <c r="S72" s="507"/>
      <c r="T72" s="508"/>
      <c r="U72" s="510"/>
      <c r="V72" s="507"/>
      <c r="W72" s="508"/>
      <c r="X72" s="509"/>
      <c r="Y72" s="507"/>
      <c r="Z72" s="508"/>
      <c r="AA72" s="510"/>
      <c r="AB72" s="507"/>
      <c r="AC72" s="508"/>
      <c r="AD72" s="509"/>
      <c r="AE72" s="507"/>
      <c r="AF72" s="508"/>
      <c r="AG72" s="510"/>
      <c r="AH72" s="507"/>
      <c r="AI72" s="508"/>
      <c r="AJ72" s="509"/>
      <c r="AK72" s="507"/>
      <c r="AL72" s="508"/>
      <c r="AM72" s="509"/>
      <c r="AN72" s="507"/>
      <c r="AO72" s="508"/>
      <c r="AP72" s="510"/>
      <c r="AQ72" s="511"/>
      <c r="AR72" s="512"/>
      <c r="AS72" s="513"/>
      <c r="AT72" s="507"/>
      <c r="AU72" s="508"/>
      <c r="AV72" s="509"/>
      <c r="AW72" s="507"/>
      <c r="AX72" s="508"/>
      <c r="AY72" s="510"/>
      <c r="AZ72" s="511"/>
      <c r="BA72" s="512"/>
      <c r="BB72" s="513"/>
      <c r="BC72" s="507"/>
      <c r="BD72" s="508"/>
      <c r="BE72" s="509"/>
      <c r="BF72" s="507"/>
      <c r="BG72" s="508"/>
      <c r="BH72" s="510"/>
      <c r="BI72" s="511"/>
      <c r="BJ72" s="512"/>
      <c r="BK72" s="513"/>
      <c r="BL72" s="507"/>
      <c r="BM72" s="508"/>
      <c r="BN72" s="509"/>
      <c r="BO72" s="507"/>
      <c r="BP72" s="508"/>
      <c r="BQ72" s="509"/>
      <c r="BR72" s="507"/>
      <c r="BS72" s="508"/>
      <c r="BT72" s="510"/>
      <c r="BU72" s="514"/>
    </row>
    <row r="73" spans="1:73" ht="15.75" customHeight="1">
      <c r="A73" s="334"/>
      <c r="B73" s="808"/>
      <c r="C73" s="807" t="s">
        <v>7425</v>
      </c>
      <c r="D73" s="839"/>
      <c r="E73" s="839" t="s">
        <v>7416</v>
      </c>
      <c r="F73" s="839" t="s">
        <v>7433</v>
      </c>
      <c r="G73" s="839" t="s">
        <v>7439</v>
      </c>
      <c r="H73" s="515" t="s">
        <v>7389</v>
      </c>
      <c r="I73" s="483" t="s">
        <v>7390</v>
      </c>
      <c r="J73" s="484"/>
      <c r="K73" s="485"/>
      <c r="L73" s="487"/>
      <c r="M73" s="484"/>
      <c r="N73" s="485"/>
      <c r="O73" s="486"/>
      <c r="P73" s="484"/>
      <c r="Q73" s="485"/>
      <c r="R73" s="487"/>
      <c r="S73" s="484"/>
      <c r="T73" s="485"/>
      <c r="U73" s="487"/>
      <c r="V73" s="484"/>
      <c r="W73" s="485"/>
      <c r="X73" s="486"/>
      <c r="Y73" s="484"/>
      <c r="Z73" s="485"/>
      <c r="AA73" s="487"/>
      <c r="AB73" s="484"/>
      <c r="AC73" s="485"/>
      <c r="AD73" s="487"/>
      <c r="AE73" s="484"/>
      <c r="AF73" s="485"/>
      <c r="AG73" s="486"/>
      <c r="AH73" s="484"/>
      <c r="AI73" s="485"/>
      <c r="AJ73" s="487"/>
      <c r="AK73" s="484"/>
      <c r="AL73" s="485"/>
      <c r="AM73" s="487"/>
      <c r="AN73" s="484"/>
      <c r="AO73" s="485"/>
      <c r="AP73" s="486"/>
      <c r="AQ73" s="516"/>
      <c r="AR73" s="489"/>
      <c r="AS73" s="490"/>
      <c r="AT73" s="484"/>
      <c r="AU73" s="485"/>
      <c r="AV73" s="487"/>
      <c r="AW73" s="484"/>
      <c r="AX73" s="485"/>
      <c r="AY73" s="486"/>
      <c r="AZ73" s="516"/>
      <c r="BA73" s="489"/>
      <c r="BB73" s="490"/>
      <c r="BC73" s="484"/>
      <c r="BD73" s="485"/>
      <c r="BE73" s="486"/>
      <c r="BF73" s="484"/>
      <c r="BG73" s="485"/>
      <c r="BH73" s="487"/>
      <c r="BI73" s="516"/>
      <c r="BJ73" s="489"/>
      <c r="BK73" s="490"/>
      <c r="BL73" s="484"/>
      <c r="BM73" s="485"/>
      <c r="BN73" s="487"/>
      <c r="BO73" s="484"/>
      <c r="BP73" s="485"/>
      <c r="BQ73" s="486"/>
      <c r="BR73" s="484"/>
      <c r="BS73" s="485"/>
      <c r="BT73" s="487"/>
      <c r="BU73" s="517"/>
    </row>
    <row r="74" spans="1:73" ht="15.75" customHeight="1">
      <c r="A74" s="334"/>
      <c r="B74" s="808"/>
      <c r="C74" s="808"/>
      <c r="D74" s="840"/>
      <c r="E74" s="840"/>
      <c r="F74" s="840"/>
      <c r="G74" s="840"/>
      <c r="H74" s="518" t="s">
        <v>7392</v>
      </c>
      <c r="I74" s="494" t="s">
        <v>7390</v>
      </c>
      <c r="J74" s="495"/>
      <c r="K74" s="496"/>
      <c r="L74" s="498"/>
      <c r="M74" s="495"/>
      <c r="N74" s="496"/>
      <c r="O74" s="497"/>
      <c r="P74" s="495"/>
      <c r="Q74" s="496"/>
      <c r="R74" s="498"/>
      <c r="S74" s="495"/>
      <c r="T74" s="496"/>
      <c r="U74" s="498"/>
      <c r="V74" s="495"/>
      <c r="W74" s="496"/>
      <c r="X74" s="497"/>
      <c r="Y74" s="495"/>
      <c r="Z74" s="496"/>
      <c r="AA74" s="498"/>
      <c r="AB74" s="495"/>
      <c r="AC74" s="496"/>
      <c r="AD74" s="498"/>
      <c r="AE74" s="495"/>
      <c r="AF74" s="496"/>
      <c r="AG74" s="497"/>
      <c r="AH74" s="495"/>
      <c r="AI74" s="496"/>
      <c r="AJ74" s="498"/>
      <c r="AK74" s="495"/>
      <c r="AL74" s="496"/>
      <c r="AM74" s="498"/>
      <c r="AN74" s="495"/>
      <c r="AO74" s="496"/>
      <c r="AP74" s="497"/>
      <c r="AQ74" s="519"/>
      <c r="AR74" s="500"/>
      <c r="AS74" s="501"/>
      <c r="AT74" s="495"/>
      <c r="AU74" s="496"/>
      <c r="AV74" s="498"/>
      <c r="AW74" s="495"/>
      <c r="AX74" s="496"/>
      <c r="AY74" s="497"/>
      <c r="AZ74" s="519"/>
      <c r="BA74" s="500"/>
      <c r="BB74" s="501"/>
      <c r="BC74" s="495"/>
      <c r="BD74" s="496"/>
      <c r="BE74" s="497"/>
      <c r="BF74" s="495"/>
      <c r="BG74" s="496"/>
      <c r="BH74" s="498"/>
      <c r="BI74" s="519"/>
      <c r="BJ74" s="500"/>
      <c r="BK74" s="501"/>
      <c r="BL74" s="495"/>
      <c r="BM74" s="496"/>
      <c r="BN74" s="498"/>
      <c r="BO74" s="495"/>
      <c r="BP74" s="496"/>
      <c r="BQ74" s="497"/>
      <c r="BR74" s="495"/>
      <c r="BS74" s="496"/>
      <c r="BT74" s="498"/>
      <c r="BU74" s="491"/>
    </row>
    <row r="75" spans="1:73" ht="15.75" customHeight="1">
      <c r="A75" s="334"/>
      <c r="B75" s="808"/>
      <c r="C75" s="808"/>
      <c r="D75" s="840"/>
      <c r="E75" s="840"/>
      <c r="F75" s="840"/>
      <c r="G75" s="840"/>
      <c r="H75" s="520" t="s">
        <v>7394</v>
      </c>
      <c r="I75" s="503" t="s">
        <v>7390</v>
      </c>
      <c r="J75" s="495"/>
      <c r="K75" s="496"/>
      <c r="L75" s="498"/>
      <c r="M75" s="495"/>
      <c r="N75" s="496"/>
      <c r="O75" s="497"/>
      <c r="P75" s="495"/>
      <c r="Q75" s="496"/>
      <c r="R75" s="498"/>
      <c r="S75" s="495"/>
      <c r="T75" s="496"/>
      <c r="U75" s="498"/>
      <c r="V75" s="495"/>
      <c r="W75" s="496"/>
      <c r="X75" s="497"/>
      <c r="Y75" s="495"/>
      <c r="Z75" s="496"/>
      <c r="AA75" s="498"/>
      <c r="AB75" s="495"/>
      <c r="AC75" s="496"/>
      <c r="AD75" s="498"/>
      <c r="AE75" s="495"/>
      <c r="AF75" s="496"/>
      <c r="AG75" s="497"/>
      <c r="AH75" s="495"/>
      <c r="AI75" s="496"/>
      <c r="AJ75" s="498"/>
      <c r="AK75" s="495"/>
      <c r="AL75" s="496"/>
      <c r="AM75" s="498"/>
      <c r="AN75" s="495"/>
      <c r="AO75" s="496"/>
      <c r="AP75" s="497"/>
      <c r="AQ75" s="519"/>
      <c r="AR75" s="500"/>
      <c r="AS75" s="501"/>
      <c r="AT75" s="495"/>
      <c r="AU75" s="496"/>
      <c r="AV75" s="498"/>
      <c r="AW75" s="495"/>
      <c r="AX75" s="496"/>
      <c r="AY75" s="497"/>
      <c r="AZ75" s="519"/>
      <c r="BA75" s="500"/>
      <c r="BB75" s="501"/>
      <c r="BC75" s="495"/>
      <c r="BD75" s="496"/>
      <c r="BE75" s="497"/>
      <c r="BF75" s="495"/>
      <c r="BG75" s="496"/>
      <c r="BH75" s="498"/>
      <c r="BI75" s="519"/>
      <c r="BJ75" s="500"/>
      <c r="BK75" s="501"/>
      <c r="BL75" s="495"/>
      <c r="BM75" s="496"/>
      <c r="BN75" s="498"/>
      <c r="BO75" s="495"/>
      <c r="BP75" s="496"/>
      <c r="BQ75" s="497"/>
      <c r="BR75" s="495"/>
      <c r="BS75" s="496"/>
      <c r="BT75" s="498"/>
      <c r="BU75" s="491"/>
    </row>
    <row r="76" spans="1:73" ht="15.75" customHeight="1">
      <c r="A76" s="334"/>
      <c r="B76" s="808"/>
      <c r="C76" s="808"/>
      <c r="D76" s="840"/>
      <c r="E76" s="840"/>
      <c r="F76" s="840"/>
      <c r="G76" s="840"/>
      <c r="H76" s="520" t="s">
        <v>7395</v>
      </c>
      <c r="I76" s="503" t="s">
        <v>7390</v>
      </c>
      <c r="J76" s="495"/>
      <c r="K76" s="496"/>
      <c r="L76" s="498"/>
      <c r="M76" s="495"/>
      <c r="N76" s="496"/>
      <c r="O76" s="497"/>
      <c r="P76" s="495"/>
      <c r="Q76" s="496"/>
      <c r="R76" s="498"/>
      <c r="S76" s="495"/>
      <c r="T76" s="496"/>
      <c r="U76" s="498"/>
      <c r="V76" s="495"/>
      <c r="W76" s="496"/>
      <c r="X76" s="497"/>
      <c r="Y76" s="495"/>
      <c r="Z76" s="496"/>
      <c r="AA76" s="498"/>
      <c r="AB76" s="495"/>
      <c r="AC76" s="496"/>
      <c r="AD76" s="498"/>
      <c r="AE76" s="495"/>
      <c r="AF76" s="496"/>
      <c r="AG76" s="497"/>
      <c r="AH76" s="495"/>
      <c r="AI76" s="496"/>
      <c r="AJ76" s="498"/>
      <c r="AK76" s="495"/>
      <c r="AL76" s="496"/>
      <c r="AM76" s="498"/>
      <c r="AN76" s="495"/>
      <c r="AO76" s="496"/>
      <c r="AP76" s="497"/>
      <c r="AQ76" s="519"/>
      <c r="AR76" s="500"/>
      <c r="AS76" s="501"/>
      <c r="AT76" s="495"/>
      <c r="AU76" s="496"/>
      <c r="AV76" s="498"/>
      <c r="AW76" s="495"/>
      <c r="AX76" s="496"/>
      <c r="AY76" s="497"/>
      <c r="AZ76" s="519"/>
      <c r="BA76" s="500"/>
      <c r="BB76" s="501"/>
      <c r="BC76" s="495"/>
      <c r="BD76" s="496"/>
      <c r="BE76" s="497"/>
      <c r="BF76" s="495"/>
      <c r="BG76" s="496"/>
      <c r="BH76" s="498"/>
      <c r="BI76" s="519"/>
      <c r="BJ76" s="500"/>
      <c r="BK76" s="501"/>
      <c r="BL76" s="495"/>
      <c r="BM76" s="496"/>
      <c r="BN76" s="498"/>
      <c r="BO76" s="495"/>
      <c r="BP76" s="496"/>
      <c r="BQ76" s="497"/>
      <c r="BR76" s="495"/>
      <c r="BS76" s="496"/>
      <c r="BT76" s="498"/>
      <c r="BU76" s="491"/>
    </row>
    <row r="77" spans="1:73" ht="16.5" customHeight="1" thickBot="1">
      <c r="A77" s="334"/>
      <c r="B77" s="808"/>
      <c r="C77" s="808"/>
      <c r="D77" s="840"/>
      <c r="E77" s="841"/>
      <c r="F77" s="840"/>
      <c r="G77" s="841"/>
      <c r="H77" s="521" t="s">
        <v>7403</v>
      </c>
      <c r="I77" s="506" t="s">
        <v>7390</v>
      </c>
      <c r="J77" s="507"/>
      <c r="K77" s="508"/>
      <c r="L77" s="510"/>
      <c r="M77" s="507"/>
      <c r="N77" s="508"/>
      <c r="O77" s="509"/>
      <c r="P77" s="507"/>
      <c r="Q77" s="508"/>
      <c r="R77" s="510"/>
      <c r="S77" s="507"/>
      <c r="T77" s="508"/>
      <c r="U77" s="510"/>
      <c r="V77" s="507"/>
      <c r="W77" s="508"/>
      <c r="X77" s="509"/>
      <c r="Y77" s="507"/>
      <c r="Z77" s="508"/>
      <c r="AA77" s="510"/>
      <c r="AB77" s="507"/>
      <c r="AC77" s="508"/>
      <c r="AD77" s="510"/>
      <c r="AE77" s="507"/>
      <c r="AF77" s="508"/>
      <c r="AG77" s="509"/>
      <c r="AH77" s="507"/>
      <c r="AI77" s="508"/>
      <c r="AJ77" s="510"/>
      <c r="AK77" s="507"/>
      <c r="AL77" s="508"/>
      <c r="AM77" s="510"/>
      <c r="AN77" s="507"/>
      <c r="AO77" s="508"/>
      <c r="AP77" s="509"/>
      <c r="AQ77" s="522"/>
      <c r="AR77" s="512"/>
      <c r="AS77" s="513"/>
      <c r="AT77" s="507"/>
      <c r="AU77" s="508"/>
      <c r="AV77" s="510"/>
      <c r="AW77" s="507"/>
      <c r="AX77" s="508"/>
      <c r="AY77" s="509"/>
      <c r="AZ77" s="522"/>
      <c r="BA77" s="512"/>
      <c r="BB77" s="513"/>
      <c r="BC77" s="507"/>
      <c r="BD77" s="508"/>
      <c r="BE77" s="509"/>
      <c r="BF77" s="507"/>
      <c r="BG77" s="508"/>
      <c r="BH77" s="510"/>
      <c r="BI77" s="522"/>
      <c r="BJ77" s="512"/>
      <c r="BK77" s="513"/>
      <c r="BL77" s="507"/>
      <c r="BM77" s="508"/>
      <c r="BN77" s="510"/>
      <c r="BO77" s="507"/>
      <c r="BP77" s="508"/>
      <c r="BQ77" s="509"/>
      <c r="BR77" s="507"/>
      <c r="BS77" s="508"/>
      <c r="BT77" s="510"/>
      <c r="BU77" s="514"/>
    </row>
    <row r="78" spans="1:73" ht="15.75" customHeight="1">
      <c r="A78" s="334"/>
      <c r="B78" s="808"/>
      <c r="C78" s="808"/>
      <c r="D78" s="840"/>
      <c r="E78" s="839" t="s">
        <v>7419</v>
      </c>
      <c r="F78" s="840"/>
      <c r="G78" s="839" t="s">
        <v>7440</v>
      </c>
      <c r="H78" s="515" t="s">
        <v>7389</v>
      </c>
      <c r="I78" s="483" t="s">
        <v>7390</v>
      </c>
      <c r="J78" s="484"/>
      <c r="K78" s="485"/>
      <c r="L78" s="487"/>
      <c r="M78" s="523"/>
      <c r="N78" s="485"/>
      <c r="O78" s="486"/>
      <c r="P78" s="484"/>
      <c r="Q78" s="485"/>
      <c r="R78" s="487"/>
      <c r="S78" s="484"/>
      <c r="T78" s="485"/>
      <c r="U78" s="487"/>
      <c r="V78" s="523"/>
      <c r="W78" s="485"/>
      <c r="X78" s="486"/>
      <c r="Y78" s="484"/>
      <c r="Z78" s="485"/>
      <c r="AA78" s="487"/>
      <c r="AB78" s="484"/>
      <c r="AC78" s="485"/>
      <c r="AD78" s="487"/>
      <c r="AE78" s="523"/>
      <c r="AF78" s="485"/>
      <c r="AG78" s="486"/>
      <c r="AH78" s="484"/>
      <c r="AI78" s="485"/>
      <c r="AJ78" s="487"/>
      <c r="AK78" s="484"/>
      <c r="AL78" s="485"/>
      <c r="AM78" s="487"/>
      <c r="AN78" s="523"/>
      <c r="AO78" s="485"/>
      <c r="AP78" s="486"/>
      <c r="AQ78" s="516"/>
      <c r="AR78" s="489"/>
      <c r="AS78" s="490"/>
      <c r="AT78" s="484"/>
      <c r="AU78" s="485"/>
      <c r="AV78" s="487"/>
      <c r="AW78" s="523"/>
      <c r="AX78" s="485"/>
      <c r="AY78" s="486"/>
      <c r="AZ78" s="516"/>
      <c r="BA78" s="489"/>
      <c r="BB78" s="490"/>
      <c r="BC78" s="484"/>
      <c r="BD78" s="485"/>
      <c r="BE78" s="486"/>
      <c r="BF78" s="484"/>
      <c r="BG78" s="485"/>
      <c r="BH78" s="487"/>
      <c r="BI78" s="516"/>
      <c r="BJ78" s="489"/>
      <c r="BK78" s="490"/>
      <c r="BL78" s="484"/>
      <c r="BM78" s="485"/>
      <c r="BN78" s="487"/>
      <c r="BO78" s="523"/>
      <c r="BP78" s="485"/>
      <c r="BQ78" s="486"/>
      <c r="BR78" s="484"/>
      <c r="BS78" s="485"/>
      <c r="BT78" s="487"/>
      <c r="BU78" s="517"/>
    </row>
    <row r="79" spans="1:73" ht="15.75" customHeight="1">
      <c r="A79" s="334"/>
      <c r="B79" s="808"/>
      <c r="C79" s="808"/>
      <c r="D79" s="840"/>
      <c r="E79" s="840"/>
      <c r="F79" s="840"/>
      <c r="G79" s="840"/>
      <c r="H79" s="518" t="s">
        <v>7392</v>
      </c>
      <c r="I79" s="494" t="s">
        <v>7390</v>
      </c>
      <c r="J79" s="495"/>
      <c r="K79" s="496"/>
      <c r="L79" s="498"/>
      <c r="M79" s="524"/>
      <c r="N79" s="496"/>
      <c r="O79" s="497"/>
      <c r="P79" s="495"/>
      <c r="Q79" s="496"/>
      <c r="R79" s="498"/>
      <c r="S79" s="495"/>
      <c r="T79" s="496"/>
      <c r="U79" s="498"/>
      <c r="V79" s="524"/>
      <c r="W79" s="496"/>
      <c r="X79" s="497"/>
      <c r="Y79" s="495"/>
      <c r="Z79" s="496"/>
      <c r="AA79" s="498"/>
      <c r="AB79" s="495"/>
      <c r="AC79" s="496"/>
      <c r="AD79" s="498"/>
      <c r="AE79" s="524"/>
      <c r="AF79" s="496"/>
      <c r="AG79" s="497"/>
      <c r="AH79" s="495"/>
      <c r="AI79" s="496"/>
      <c r="AJ79" s="498"/>
      <c r="AK79" s="495"/>
      <c r="AL79" s="496"/>
      <c r="AM79" s="498"/>
      <c r="AN79" s="524"/>
      <c r="AO79" s="496"/>
      <c r="AP79" s="497"/>
      <c r="AQ79" s="519"/>
      <c r="AR79" s="500"/>
      <c r="AS79" s="501"/>
      <c r="AT79" s="495"/>
      <c r="AU79" s="496"/>
      <c r="AV79" s="498"/>
      <c r="AW79" s="524"/>
      <c r="AX79" s="496"/>
      <c r="AY79" s="497"/>
      <c r="AZ79" s="519"/>
      <c r="BA79" s="500"/>
      <c r="BB79" s="501"/>
      <c r="BC79" s="495"/>
      <c r="BD79" s="496"/>
      <c r="BE79" s="497"/>
      <c r="BF79" s="495"/>
      <c r="BG79" s="496"/>
      <c r="BH79" s="498"/>
      <c r="BI79" s="519"/>
      <c r="BJ79" s="500"/>
      <c r="BK79" s="501"/>
      <c r="BL79" s="495"/>
      <c r="BM79" s="496"/>
      <c r="BN79" s="498"/>
      <c r="BO79" s="524"/>
      <c r="BP79" s="496"/>
      <c r="BQ79" s="497"/>
      <c r="BR79" s="495"/>
      <c r="BS79" s="496"/>
      <c r="BT79" s="498"/>
      <c r="BU79" s="491"/>
    </row>
    <row r="80" spans="1:73" ht="15.75" customHeight="1">
      <c r="A80" s="334"/>
      <c r="B80" s="808"/>
      <c r="C80" s="808"/>
      <c r="D80" s="840"/>
      <c r="E80" s="840"/>
      <c r="F80" s="840"/>
      <c r="G80" s="840"/>
      <c r="H80" s="520" t="s">
        <v>7394</v>
      </c>
      <c r="I80" s="503" t="s">
        <v>7390</v>
      </c>
      <c r="J80" s="495"/>
      <c r="K80" s="496"/>
      <c r="L80" s="498"/>
      <c r="M80" s="524"/>
      <c r="N80" s="496"/>
      <c r="O80" s="497"/>
      <c r="P80" s="495"/>
      <c r="Q80" s="496"/>
      <c r="R80" s="498"/>
      <c r="S80" s="495"/>
      <c r="T80" s="496"/>
      <c r="U80" s="498"/>
      <c r="V80" s="524"/>
      <c r="W80" s="496"/>
      <c r="X80" s="497"/>
      <c r="Y80" s="495"/>
      <c r="Z80" s="496"/>
      <c r="AA80" s="498"/>
      <c r="AB80" s="495"/>
      <c r="AC80" s="496"/>
      <c r="AD80" s="498"/>
      <c r="AE80" s="524"/>
      <c r="AF80" s="496"/>
      <c r="AG80" s="497"/>
      <c r="AH80" s="495"/>
      <c r="AI80" s="496"/>
      <c r="AJ80" s="498"/>
      <c r="AK80" s="495"/>
      <c r="AL80" s="496"/>
      <c r="AM80" s="498"/>
      <c r="AN80" s="524"/>
      <c r="AO80" s="496"/>
      <c r="AP80" s="497"/>
      <c r="AQ80" s="519"/>
      <c r="AR80" s="500"/>
      <c r="AS80" s="501"/>
      <c r="AT80" s="495"/>
      <c r="AU80" s="496"/>
      <c r="AV80" s="498"/>
      <c r="AW80" s="524"/>
      <c r="AX80" s="496"/>
      <c r="AY80" s="497"/>
      <c r="AZ80" s="519"/>
      <c r="BA80" s="500"/>
      <c r="BB80" s="501"/>
      <c r="BC80" s="495"/>
      <c r="BD80" s="496"/>
      <c r="BE80" s="497"/>
      <c r="BF80" s="495"/>
      <c r="BG80" s="496"/>
      <c r="BH80" s="498"/>
      <c r="BI80" s="519"/>
      <c r="BJ80" s="500"/>
      <c r="BK80" s="501"/>
      <c r="BL80" s="495"/>
      <c r="BM80" s="496"/>
      <c r="BN80" s="498"/>
      <c r="BO80" s="524"/>
      <c r="BP80" s="496"/>
      <c r="BQ80" s="497"/>
      <c r="BR80" s="495"/>
      <c r="BS80" s="496"/>
      <c r="BT80" s="498"/>
      <c r="BU80" s="491"/>
    </row>
    <row r="81" spans="1:73" ht="15.75" customHeight="1">
      <c r="A81" s="334"/>
      <c r="B81" s="808"/>
      <c r="C81" s="808"/>
      <c r="D81" s="840"/>
      <c r="E81" s="840"/>
      <c r="F81" s="840"/>
      <c r="G81" s="840"/>
      <c r="H81" s="520" t="s">
        <v>7395</v>
      </c>
      <c r="I81" s="503" t="s">
        <v>7390</v>
      </c>
      <c r="J81" s="495"/>
      <c r="K81" s="496"/>
      <c r="L81" s="498"/>
      <c r="M81" s="524"/>
      <c r="N81" s="496"/>
      <c r="O81" s="497"/>
      <c r="P81" s="495"/>
      <c r="Q81" s="496"/>
      <c r="R81" s="498"/>
      <c r="S81" s="495"/>
      <c r="T81" s="496"/>
      <c r="U81" s="498"/>
      <c r="V81" s="524"/>
      <c r="W81" s="496"/>
      <c r="X81" s="497"/>
      <c r="Y81" s="495"/>
      <c r="Z81" s="496"/>
      <c r="AA81" s="498"/>
      <c r="AB81" s="495"/>
      <c r="AC81" s="496"/>
      <c r="AD81" s="498"/>
      <c r="AE81" s="524"/>
      <c r="AF81" s="496"/>
      <c r="AG81" s="497"/>
      <c r="AH81" s="495"/>
      <c r="AI81" s="496"/>
      <c r="AJ81" s="498"/>
      <c r="AK81" s="495"/>
      <c r="AL81" s="496"/>
      <c r="AM81" s="498"/>
      <c r="AN81" s="524"/>
      <c r="AO81" s="496"/>
      <c r="AP81" s="497"/>
      <c r="AQ81" s="519"/>
      <c r="AR81" s="500"/>
      <c r="AS81" s="501"/>
      <c r="AT81" s="495"/>
      <c r="AU81" s="496"/>
      <c r="AV81" s="498"/>
      <c r="AW81" s="524"/>
      <c r="AX81" s="496"/>
      <c r="AY81" s="497"/>
      <c r="AZ81" s="519"/>
      <c r="BA81" s="500"/>
      <c r="BB81" s="501"/>
      <c r="BC81" s="495"/>
      <c r="BD81" s="496"/>
      <c r="BE81" s="497"/>
      <c r="BF81" s="495"/>
      <c r="BG81" s="496"/>
      <c r="BH81" s="498"/>
      <c r="BI81" s="519"/>
      <c r="BJ81" s="500"/>
      <c r="BK81" s="501"/>
      <c r="BL81" s="495"/>
      <c r="BM81" s="496"/>
      <c r="BN81" s="498"/>
      <c r="BO81" s="524"/>
      <c r="BP81" s="496"/>
      <c r="BQ81" s="497"/>
      <c r="BR81" s="495"/>
      <c r="BS81" s="496"/>
      <c r="BT81" s="498"/>
      <c r="BU81" s="491"/>
    </row>
    <row r="82" spans="1:73" ht="16.5" customHeight="1" thickBot="1">
      <c r="A82" s="334"/>
      <c r="B82" s="808"/>
      <c r="C82" s="808"/>
      <c r="D82" s="840"/>
      <c r="E82" s="841"/>
      <c r="F82" s="840"/>
      <c r="G82" s="841"/>
      <c r="H82" s="521" t="s">
        <v>7403</v>
      </c>
      <c r="I82" s="506" t="s">
        <v>7390</v>
      </c>
      <c r="J82" s="507"/>
      <c r="K82" s="508"/>
      <c r="L82" s="510"/>
      <c r="M82" s="507"/>
      <c r="N82" s="508"/>
      <c r="O82" s="509"/>
      <c r="P82" s="507"/>
      <c r="Q82" s="508"/>
      <c r="R82" s="510"/>
      <c r="S82" s="507"/>
      <c r="T82" s="508"/>
      <c r="U82" s="510"/>
      <c r="V82" s="507"/>
      <c r="W82" s="508"/>
      <c r="X82" s="509"/>
      <c r="Y82" s="507"/>
      <c r="Z82" s="508"/>
      <c r="AA82" s="510"/>
      <c r="AB82" s="507"/>
      <c r="AC82" s="508"/>
      <c r="AD82" s="510"/>
      <c r="AE82" s="507"/>
      <c r="AF82" s="508"/>
      <c r="AG82" s="509"/>
      <c r="AH82" s="507"/>
      <c r="AI82" s="508"/>
      <c r="AJ82" s="510"/>
      <c r="AK82" s="507"/>
      <c r="AL82" s="508"/>
      <c r="AM82" s="510"/>
      <c r="AN82" s="507"/>
      <c r="AO82" s="508"/>
      <c r="AP82" s="509"/>
      <c r="AQ82" s="522"/>
      <c r="AR82" s="512"/>
      <c r="AS82" s="513"/>
      <c r="AT82" s="507"/>
      <c r="AU82" s="508"/>
      <c r="AV82" s="510"/>
      <c r="AW82" s="507"/>
      <c r="AX82" s="508"/>
      <c r="AY82" s="509"/>
      <c r="AZ82" s="522"/>
      <c r="BA82" s="512"/>
      <c r="BB82" s="513"/>
      <c r="BC82" s="507"/>
      <c r="BD82" s="508"/>
      <c r="BE82" s="509"/>
      <c r="BF82" s="507"/>
      <c r="BG82" s="508"/>
      <c r="BH82" s="510"/>
      <c r="BI82" s="522"/>
      <c r="BJ82" s="512"/>
      <c r="BK82" s="513"/>
      <c r="BL82" s="507"/>
      <c r="BM82" s="508"/>
      <c r="BN82" s="510"/>
      <c r="BO82" s="507"/>
      <c r="BP82" s="508"/>
      <c r="BQ82" s="509"/>
      <c r="BR82" s="507"/>
      <c r="BS82" s="508"/>
      <c r="BT82" s="510"/>
      <c r="BU82" s="514"/>
    </row>
    <row r="83" spans="1:73" ht="15.75" customHeight="1">
      <c r="A83" s="334"/>
      <c r="B83" s="808"/>
      <c r="C83" s="808"/>
      <c r="D83" s="840"/>
      <c r="E83" s="839">
        <v>1</v>
      </c>
      <c r="F83" s="840"/>
      <c r="G83" s="839" t="s">
        <v>7441</v>
      </c>
      <c r="H83" s="515" t="s">
        <v>7389</v>
      </c>
      <c r="I83" s="483" t="s">
        <v>7390</v>
      </c>
      <c r="J83" s="484" t="s">
        <v>7678</v>
      </c>
      <c r="K83" s="485"/>
      <c r="L83" s="487"/>
      <c r="M83" s="484" t="s">
        <v>7678</v>
      </c>
      <c r="N83" s="485"/>
      <c r="O83" s="486"/>
      <c r="P83" s="484" t="s">
        <v>7678</v>
      </c>
      <c r="Q83" s="485"/>
      <c r="R83" s="487"/>
      <c r="S83" s="484"/>
      <c r="T83" s="485"/>
      <c r="U83" s="487"/>
      <c r="V83" s="484"/>
      <c r="W83" s="485"/>
      <c r="X83" s="486"/>
      <c r="Y83" s="484"/>
      <c r="Z83" s="485"/>
      <c r="AA83" s="487"/>
      <c r="AB83" s="484"/>
      <c r="AC83" s="485"/>
      <c r="AD83" s="487"/>
      <c r="AE83" s="484"/>
      <c r="AF83" s="485"/>
      <c r="AG83" s="486"/>
      <c r="AH83" s="484"/>
      <c r="AI83" s="485"/>
      <c r="AJ83" s="487"/>
      <c r="AK83" s="484"/>
      <c r="AL83" s="485"/>
      <c r="AM83" s="487"/>
      <c r="AN83" s="484"/>
      <c r="AO83" s="485"/>
      <c r="AP83" s="486"/>
      <c r="AQ83" s="516"/>
      <c r="AR83" s="489"/>
      <c r="AS83" s="490"/>
      <c r="AT83" s="484"/>
      <c r="AU83" s="485"/>
      <c r="AV83" s="487"/>
      <c r="AW83" s="484"/>
      <c r="AX83" s="485"/>
      <c r="AY83" s="486"/>
      <c r="AZ83" s="516"/>
      <c r="BA83" s="489"/>
      <c r="BB83" s="490"/>
      <c r="BC83" s="484"/>
      <c r="BD83" s="485"/>
      <c r="BE83" s="486"/>
      <c r="BF83" s="484"/>
      <c r="BG83" s="485"/>
      <c r="BH83" s="487"/>
      <c r="BI83" s="516"/>
      <c r="BJ83" s="489"/>
      <c r="BK83" s="490"/>
      <c r="BL83" s="484"/>
      <c r="BM83" s="485"/>
      <c r="BN83" s="487"/>
      <c r="BO83" s="484"/>
      <c r="BP83" s="485"/>
      <c r="BQ83" s="486"/>
      <c r="BR83" s="484"/>
      <c r="BS83" s="485"/>
      <c r="BT83" s="487"/>
      <c r="BU83" s="491"/>
    </row>
    <row r="84" spans="1:73" ht="15.75" customHeight="1">
      <c r="A84" s="334"/>
      <c r="B84" s="808"/>
      <c r="C84" s="808"/>
      <c r="D84" s="840"/>
      <c r="E84" s="840"/>
      <c r="F84" s="840"/>
      <c r="G84" s="840"/>
      <c r="H84" s="518" t="s">
        <v>7392</v>
      </c>
      <c r="I84" s="494" t="s">
        <v>7390</v>
      </c>
      <c r="J84" s="495" t="s">
        <v>7678</v>
      </c>
      <c r="K84" s="496"/>
      <c r="L84" s="498"/>
      <c r="M84" s="495" t="s">
        <v>7678</v>
      </c>
      <c r="N84" s="496"/>
      <c r="O84" s="497"/>
      <c r="P84" s="495" t="s">
        <v>7678</v>
      </c>
      <c r="Q84" s="496"/>
      <c r="R84" s="498"/>
      <c r="S84" s="495"/>
      <c r="T84" s="496"/>
      <c r="U84" s="498"/>
      <c r="V84" s="495"/>
      <c r="W84" s="496"/>
      <c r="X84" s="497"/>
      <c r="Y84" s="495"/>
      <c r="Z84" s="496"/>
      <c r="AA84" s="498"/>
      <c r="AB84" s="495"/>
      <c r="AC84" s="496"/>
      <c r="AD84" s="498"/>
      <c r="AE84" s="495"/>
      <c r="AF84" s="496"/>
      <c r="AG84" s="497"/>
      <c r="AH84" s="495"/>
      <c r="AI84" s="496"/>
      <c r="AJ84" s="498"/>
      <c r="AK84" s="495"/>
      <c r="AL84" s="496"/>
      <c r="AM84" s="498"/>
      <c r="AN84" s="495"/>
      <c r="AO84" s="496"/>
      <c r="AP84" s="497"/>
      <c r="AQ84" s="519"/>
      <c r="AR84" s="500"/>
      <c r="AS84" s="501"/>
      <c r="AT84" s="495"/>
      <c r="AU84" s="496"/>
      <c r="AV84" s="498"/>
      <c r="AW84" s="495"/>
      <c r="AX84" s="496"/>
      <c r="AY84" s="497"/>
      <c r="AZ84" s="519"/>
      <c r="BA84" s="500"/>
      <c r="BB84" s="501"/>
      <c r="BC84" s="495"/>
      <c r="BD84" s="496"/>
      <c r="BE84" s="497"/>
      <c r="BF84" s="495"/>
      <c r="BG84" s="496"/>
      <c r="BH84" s="498"/>
      <c r="BI84" s="519"/>
      <c r="BJ84" s="500"/>
      <c r="BK84" s="501"/>
      <c r="BL84" s="495"/>
      <c r="BM84" s="496"/>
      <c r="BN84" s="498"/>
      <c r="BO84" s="495"/>
      <c r="BP84" s="496"/>
      <c r="BQ84" s="497"/>
      <c r="BR84" s="495"/>
      <c r="BS84" s="496"/>
      <c r="BT84" s="498"/>
      <c r="BU84" s="491"/>
    </row>
    <row r="85" spans="1:73" ht="15.75" customHeight="1">
      <c r="A85" s="334"/>
      <c r="B85" s="808"/>
      <c r="C85" s="808"/>
      <c r="D85" s="840"/>
      <c r="E85" s="840"/>
      <c r="F85" s="840"/>
      <c r="G85" s="840"/>
      <c r="H85" s="520" t="s">
        <v>7394</v>
      </c>
      <c r="I85" s="503" t="s">
        <v>7390</v>
      </c>
      <c r="J85" s="495" t="s">
        <v>7678</v>
      </c>
      <c r="K85" s="496"/>
      <c r="L85" s="498"/>
      <c r="M85" s="495" t="s">
        <v>7678</v>
      </c>
      <c r="N85" s="496"/>
      <c r="O85" s="497"/>
      <c r="P85" s="495" t="s">
        <v>7678</v>
      </c>
      <c r="Q85" s="496"/>
      <c r="R85" s="498"/>
      <c r="S85" s="495"/>
      <c r="T85" s="496"/>
      <c r="U85" s="498"/>
      <c r="V85" s="495"/>
      <c r="W85" s="496"/>
      <c r="X85" s="497"/>
      <c r="Y85" s="495"/>
      <c r="Z85" s="496"/>
      <c r="AA85" s="498"/>
      <c r="AB85" s="495"/>
      <c r="AC85" s="496"/>
      <c r="AD85" s="498"/>
      <c r="AE85" s="495"/>
      <c r="AF85" s="496"/>
      <c r="AG85" s="497"/>
      <c r="AH85" s="495"/>
      <c r="AI85" s="496"/>
      <c r="AJ85" s="498"/>
      <c r="AK85" s="495"/>
      <c r="AL85" s="496"/>
      <c r="AM85" s="498"/>
      <c r="AN85" s="495"/>
      <c r="AO85" s="496"/>
      <c r="AP85" s="497"/>
      <c r="AQ85" s="519"/>
      <c r="AR85" s="500"/>
      <c r="AS85" s="501"/>
      <c r="AT85" s="495"/>
      <c r="AU85" s="496"/>
      <c r="AV85" s="498"/>
      <c r="AW85" s="495"/>
      <c r="AX85" s="496"/>
      <c r="AY85" s="497"/>
      <c r="AZ85" s="519"/>
      <c r="BA85" s="500"/>
      <c r="BB85" s="501"/>
      <c r="BC85" s="495"/>
      <c r="BD85" s="496"/>
      <c r="BE85" s="497"/>
      <c r="BF85" s="495"/>
      <c r="BG85" s="496"/>
      <c r="BH85" s="498"/>
      <c r="BI85" s="519"/>
      <c r="BJ85" s="500"/>
      <c r="BK85" s="501"/>
      <c r="BL85" s="495"/>
      <c r="BM85" s="496"/>
      <c r="BN85" s="498"/>
      <c r="BO85" s="495"/>
      <c r="BP85" s="496"/>
      <c r="BQ85" s="497"/>
      <c r="BR85" s="495"/>
      <c r="BS85" s="496"/>
      <c r="BT85" s="498"/>
      <c r="BU85" s="491"/>
    </row>
    <row r="86" spans="1:73" ht="15.75" customHeight="1">
      <c r="A86" s="334"/>
      <c r="B86" s="808"/>
      <c r="C86" s="808"/>
      <c r="D86" s="840"/>
      <c r="E86" s="840"/>
      <c r="F86" s="840"/>
      <c r="G86" s="840"/>
      <c r="H86" s="520" t="s">
        <v>7395</v>
      </c>
      <c r="I86" s="503" t="s">
        <v>7390</v>
      </c>
      <c r="J86" s="495" t="s">
        <v>7678</v>
      </c>
      <c r="K86" s="496"/>
      <c r="L86" s="498"/>
      <c r="M86" s="495" t="s">
        <v>7678</v>
      </c>
      <c r="N86" s="496"/>
      <c r="O86" s="497"/>
      <c r="P86" s="495" t="s">
        <v>7678</v>
      </c>
      <c r="Q86" s="496"/>
      <c r="R86" s="498"/>
      <c r="S86" s="495"/>
      <c r="T86" s="496"/>
      <c r="U86" s="498"/>
      <c r="V86" s="495"/>
      <c r="W86" s="496"/>
      <c r="X86" s="497"/>
      <c r="Y86" s="495"/>
      <c r="Z86" s="496"/>
      <c r="AA86" s="498"/>
      <c r="AB86" s="495"/>
      <c r="AC86" s="496"/>
      <c r="AD86" s="498"/>
      <c r="AE86" s="495"/>
      <c r="AF86" s="496"/>
      <c r="AG86" s="497"/>
      <c r="AH86" s="495"/>
      <c r="AI86" s="496"/>
      <c r="AJ86" s="498"/>
      <c r="AK86" s="495"/>
      <c r="AL86" s="496"/>
      <c r="AM86" s="498"/>
      <c r="AN86" s="495"/>
      <c r="AO86" s="496"/>
      <c r="AP86" s="497"/>
      <c r="AQ86" s="519"/>
      <c r="AR86" s="500"/>
      <c r="AS86" s="501"/>
      <c r="AT86" s="495"/>
      <c r="AU86" s="496"/>
      <c r="AV86" s="498"/>
      <c r="AW86" s="495"/>
      <c r="AX86" s="496"/>
      <c r="AY86" s="497"/>
      <c r="AZ86" s="519"/>
      <c r="BA86" s="500"/>
      <c r="BB86" s="501"/>
      <c r="BC86" s="495"/>
      <c r="BD86" s="496"/>
      <c r="BE86" s="497"/>
      <c r="BF86" s="495"/>
      <c r="BG86" s="496"/>
      <c r="BH86" s="498"/>
      <c r="BI86" s="519"/>
      <c r="BJ86" s="500"/>
      <c r="BK86" s="501"/>
      <c r="BL86" s="495"/>
      <c r="BM86" s="496"/>
      <c r="BN86" s="498"/>
      <c r="BO86" s="495"/>
      <c r="BP86" s="496"/>
      <c r="BQ86" s="497"/>
      <c r="BR86" s="495"/>
      <c r="BS86" s="496"/>
      <c r="BT86" s="498"/>
      <c r="BU86" s="491"/>
    </row>
    <row r="87" spans="1:73" ht="16.5" customHeight="1" thickBot="1">
      <c r="A87" s="334"/>
      <c r="B87" s="808"/>
      <c r="C87" s="808"/>
      <c r="D87" s="841"/>
      <c r="E87" s="841"/>
      <c r="F87" s="841"/>
      <c r="G87" s="841"/>
      <c r="H87" s="521" t="s">
        <v>7403</v>
      </c>
      <c r="I87" s="506" t="s">
        <v>7390</v>
      </c>
      <c r="J87" s="507"/>
      <c r="K87" s="508"/>
      <c r="L87" s="510"/>
      <c r="M87" s="507"/>
      <c r="N87" s="508"/>
      <c r="O87" s="509"/>
      <c r="P87" s="507"/>
      <c r="Q87" s="508"/>
      <c r="R87" s="510"/>
      <c r="S87" s="507"/>
      <c r="T87" s="508"/>
      <c r="U87" s="510"/>
      <c r="V87" s="507"/>
      <c r="W87" s="508"/>
      <c r="X87" s="509"/>
      <c r="Y87" s="507"/>
      <c r="Z87" s="508"/>
      <c r="AA87" s="510"/>
      <c r="AB87" s="507"/>
      <c r="AC87" s="508"/>
      <c r="AD87" s="510"/>
      <c r="AE87" s="507"/>
      <c r="AF87" s="508"/>
      <c r="AG87" s="509"/>
      <c r="AH87" s="507"/>
      <c r="AI87" s="508"/>
      <c r="AJ87" s="510"/>
      <c r="AK87" s="507"/>
      <c r="AL87" s="508"/>
      <c r="AM87" s="510"/>
      <c r="AN87" s="507"/>
      <c r="AO87" s="508"/>
      <c r="AP87" s="509"/>
      <c r="AQ87" s="522"/>
      <c r="AR87" s="512"/>
      <c r="AS87" s="513"/>
      <c r="AT87" s="507"/>
      <c r="AU87" s="508"/>
      <c r="AV87" s="510"/>
      <c r="AW87" s="507"/>
      <c r="AX87" s="508"/>
      <c r="AY87" s="509"/>
      <c r="AZ87" s="522"/>
      <c r="BA87" s="512"/>
      <c r="BB87" s="513"/>
      <c r="BC87" s="507"/>
      <c r="BD87" s="508"/>
      <c r="BE87" s="509"/>
      <c r="BF87" s="507"/>
      <c r="BG87" s="508"/>
      <c r="BH87" s="510"/>
      <c r="BI87" s="522"/>
      <c r="BJ87" s="512"/>
      <c r="BK87" s="513"/>
      <c r="BL87" s="507"/>
      <c r="BM87" s="508"/>
      <c r="BN87" s="510"/>
      <c r="BO87" s="507"/>
      <c r="BP87" s="508"/>
      <c r="BQ87" s="509"/>
      <c r="BR87" s="507"/>
      <c r="BS87" s="508"/>
      <c r="BT87" s="510"/>
      <c r="BU87" s="514"/>
    </row>
    <row r="88" spans="1:73" ht="15.75" customHeight="1">
      <c r="A88" s="334"/>
      <c r="B88" s="808"/>
      <c r="C88" s="808"/>
      <c r="D88" s="842"/>
      <c r="E88" s="842" t="s">
        <v>7419</v>
      </c>
      <c r="F88" s="842" t="s">
        <v>7426</v>
      </c>
      <c r="G88" s="842" t="s">
        <v>7442</v>
      </c>
      <c r="H88" s="525" t="s">
        <v>7389</v>
      </c>
      <c r="I88" s="483" t="s">
        <v>7390</v>
      </c>
      <c r="J88" s="484" t="s">
        <v>7678</v>
      </c>
      <c r="K88" s="485"/>
      <c r="L88" s="487"/>
      <c r="M88" s="484" t="s">
        <v>7678</v>
      </c>
      <c r="N88" s="485"/>
      <c r="O88" s="486"/>
      <c r="P88" s="484" t="s">
        <v>7678</v>
      </c>
      <c r="Q88" s="485"/>
      <c r="R88" s="487"/>
      <c r="S88" s="484"/>
      <c r="T88" s="485"/>
      <c r="U88" s="487"/>
      <c r="V88" s="484"/>
      <c r="W88" s="485"/>
      <c r="X88" s="486"/>
      <c r="Y88" s="484"/>
      <c r="Z88" s="485"/>
      <c r="AA88" s="487"/>
      <c r="AB88" s="484"/>
      <c r="AC88" s="485"/>
      <c r="AD88" s="486"/>
      <c r="AE88" s="484"/>
      <c r="AF88" s="485"/>
      <c r="AG88" s="487"/>
      <c r="AH88" s="484"/>
      <c r="AI88" s="485"/>
      <c r="AJ88" s="486"/>
      <c r="AK88" s="484"/>
      <c r="AL88" s="485"/>
      <c r="AM88" s="486"/>
      <c r="AN88" s="484"/>
      <c r="AO88" s="485"/>
      <c r="AP88" s="487"/>
      <c r="AQ88" s="488"/>
      <c r="AR88" s="489"/>
      <c r="AS88" s="490"/>
      <c r="AT88" s="484"/>
      <c r="AU88" s="485"/>
      <c r="AV88" s="486"/>
      <c r="AW88" s="484"/>
      <c r="AX88" s="485"/>
      <c r="AY88" s="487"/>
      <c r="AZ88" s="488"/>
      <c r="BA88" s="489"/>
      <c r="BB88" s="490"/>
      <c r="BC88" s="484"/>
      <c r="BD88" s="485"/>
      <c r="BE88" s="486"/>
      <c r="BF88" s="484"/>
      <c r="BG88" s="485"/>
      <c r="BH88" s="487"/>
      <c r="BI88" s="488"/>
      <c r="BJ88" s="489"/>
      <c r="BK88" s="490"/>
      <c r="BL88" s="484"/>
      <c r="BM88" s="485"/>
      <c r="BN88" s="486"/>
      <c r="BO88" s="484"/>
      <c r="BP88" s="485"/>
      <c r="BQ88" s="486"/>
      <c r="BR88" s="484"/>
      <c r="BS88" s="485"/>
      <c r="BT88" s="487"/>
      <c r="BU88" s="491"/>
    </row>
    <row r="89" spans="1:73" ht="15.75" customHeight="1">
      <c r="A89" s="334"/>
      <c r="B89" s="808"/>
      <c r="C89" s="808"/>
      <c r="D89" s="843"/>
      <c r="E89" s="843"/>
      <c r="F89" s="843"/>
      <c r="G89" s="843"/>
      <c r="H89" s="534" t="s">
        <v>7392</v>
      </c>
      <c r="I89" s="494" t="s">
        <v>7390</v>
      </c>
      <c r="J89" s="495" t="s">
        <v>7678</v>
      </c>
      <c r="K89" s="496"/>
      <c r="L89" s="498"/>
      <c r="M89" s="495" t="s">
        <v>7678</v>
      </c>
      <c r="N89" s="496"/>
      <c r="O89" s="497"/>
      <c r="P89" s="495" t="s">
        <v>7678</v>
      </c>
      <c r="Q89" s="496"/>
      <c r="R89" s="498"/>
      <c r="S89" s="495"/>
      <c r="T89" s="496"/>
      <c r="U89" s="498"/>
      <c r="V89" s="495"/>
      <c r="W89" s="496"/>
      <c r="X89" s="497"/>
      <c r="Y89" s="495"/>
      <c r="Z89" s="496"/>
      <c r="AA89" s="498"/>
      <c r="AB89" s="495"/>
      <c r="AC89" s="496"/>
      <c r="AD89" s="497"/>
      <c r="AE89" s="495"/>
      <c r="AF89" s="496"/>
      <c r="AG89" s="498"/>
      <c r="AH89" s="495"/>
      <c r="AI89" s="496"/>
      <c r="AJ89" s="497"/>
      <c r="AK89" s="495"/>
      <c r="AL89" s="496"/>
      <c r="AM89" s="497"/>
      <c r="AN89" s="495"/>
      <c r="AO89" s="496"/>
      <c r="AP89" s="498"/>
      <c r="AQ89" s="499"/>
      <c r="AR89" s="500"/>
      <c r="AS89" s="501"/>
      <c r="AT89" s="495"/>
      <c r="AU89" s="496"/>
      <c r="AV89" s="497"/>
      <c r="AW89" s="495"/>
      <c r="AX89" s="496"/>
      <c r="AY89" s="498"/>
      <c r="AZ89" s="499"/>
      <c r="BA89" s="500"/>
      <c r="BB89" s="501"/>
      <c r="BC89" s="495"/>
      <c r="BD89" s="496"/>
      <c r="BE89" s="497"/>
      <c r="BF89" s="495"/>
      <c r="BG89" s="496"/>
      <c r="BH89" s="498"/>
      <c r="BI89" s="499"/>
      <c r="BJ89" s="500"/>
      <c r="BK89" s="501"/>
      <c r="BL89" s="495"/>
      <c r="BM89" s="496"/>
      <c r="BN89" s="497"/>
      <c r="BO89" s="495"/>
      <c r="BP89" s="496"/>
      <c r="BQ89" s="497"/>
      <c r="BR89" s="495"/>
      <c r="BS89" s="496"/>
      <c r="BT89" s="498"/>
      <c r="BU89" s="491"/>
    </row>
    <row r="90" spans="1:73" ht="15.75" customHeight="1">
      <c r="A90" s="334"/>
      <c r="B90" s="808"/>
      <c r="C90" s="808"/>
      <c r="D90" s="843"/>
      <c r="E90" s="843"/>
      <c r="F90" s="843"/>
      <c r="G90" s="843"/>
      <c r="H90" s="535" t="s">
        <v>7394</v>
      </c>
      <c r="I90" s="503" t="s">
        <v>7390</v>
      </c>
      <c r="J90" s="495" t="s">
        <v>7678</v>
      </c>
      <c r="K90" s="496"/>
      <c r="L90" s="498"/>
      <c r="M90" s="495" t="s">
        <v>7678</v>
      </c>
      <c r="N90" s="496"/>
      <c r="O90" s="497"/>
      <c r="P90" s="495" t="s">
        <v>7678</v>
      </c>
      <c r="Q90" s="496"/>
      <c r="R90" s="498"/>
      <c r="S90" s="495"/>
      <c r="T90" s="496"/>
      <c r="U90" s="498"/>
      <c r="V90" s="495"/>
      <c r="W90" s="496"/>
      <c r="X90" s="497"/>
      <c r="Y90" s="495"/>
      <c r="Z90" s="496"/>
      <c r="AA90" s="498"/>
      <c r="AB90" s="495"/>
      <c r="AC90" s="496"/>
      <c r="AD90" s="497"/>
      <c r="AE90" s="495"/>
      <c r="AF90" s="496"/>
      <c r="AG90" s="498"/>
      <c r="AH90" s="495"/>
      <c r="AI90" s="496"/>
      <c r="AJ90" s="497"/>
      <c r="AK90" s="495"/>
      <c r="AL90" s="496"/>
      <c r="AM90" s="497"/>
      <c r="AN90" s="495"/>
      <c r="AO90" s="496"/>
      <c r="AP90" s="498"/>
      <c r="AQ90" s="499"/>
      <c r="AR90" s="500"/>
      <c r="AS90" s="501"/>
      <c r="AT90" s="495"/>
      <c r="AU90" s="496"/>
      <c r="AV90" s="497"/>
      <c r="AW90" s="495"/>
      <c r="AX90" s="496"/>
      <c r="AY90" s="498"/>
      <c r="AZ90" s="499"/>
      <c r="BA90" s="500"/>
      <c r="BB90" s="501"/>
      <c r="BC90" s="495"/>
      <c r="BD90" s="496"/>
      <c r="BE90" s="497"/>
      <c r="BF90" s="495"/>
      <c r="BG90" s="496"/>
      <c r="BH90" s="498"/>
      <c r="BI90" s="499"/>
      <c r="BJ90" s="500"/>
      <c r="BK90" s="501"/>
      <c r="BL90" s="495"/>
      <c r="BM90" s="496"/>
      <c r="BN90" s="497"/>
      <c r="BO90" s="495"/>
      <c r="BP90" s="496"/>
      <c r="BQ90" s="497"/>
      <c r="BR90" s="495"/>
      <c r="BS90" s="496"/>
      <c r="BT90" s="498"/>
      <c r="BU90" s="491"/>
    </row>
    <row r="91" spans="1:73" ht="15.75" customHeight="1">
      <c r="A91" s="334"/>
      <c r="B91" s="808"/>
      <c r="C91" s="808"/>
      <c r="D91" s="843"/>
      <c r="E91" s="843"/>
      <c r="F91" s="843"/>
      <c r="G91" s="843"/>
      <c r="H91" s="535" t="s">
        <v>7395</v>
      </c>
      <c r="I91" s="503" t="s">
        <v>7390</v>
      </c>
      <c r="J91" s="495" t="s">
        <v>7678</v>
      </c>
      <c r="K91" s="496"/>
      <c r="L91" s="498"/>
      <c r="M91" s="495" t="s">
        <v>7678</v>
      </c>
      <c r="N91" s="496"/>
      <c r="O91" s="497"/>
      <c r="P91" s="495" t="s">
        <v>7678</v>
      </c>
      <c r="Q91" s="496"/>
      <c r="R91" s="498"/>
      <c r="S91" s="495"/>
      <c r="T91" s="496"/>
      <c r="U91" s="498"/>
      <c r="V91" s="495"/>
      <c r="W91" s="496"/>
      <c r="X91" s="497"/>
      <c r="Y91" s="495"/>
      <c r="Z91" s="496"/>
      <c r="AA91" s="498"/>
      <c r="AB91" s="495"/>
      <c r="AC91" s="496"/>
      <c r="AD91" s="497"/>
      <c r="AE91" s="495"/>
      <c r="AF91" s="496"/>
      <c r="AG91" s="498"/>
      <c r="AH91" s="495"/>
      <c r="AI91" s="496"/>
      <c r="AJ91" s="497"/>
      <c r="AK91" s="495"/>
      <c r="AL91" s="496"/>
      <c r="AM91" s="497"/>
      <c r="AN91" s="495"/>
      <c r="AO91" s="496"/>
      <c r="AP91" s="498"/>
      <c r="AQ91" s="499"/>
      <c r="AR91" s="500"/>
      <c r="AS91" s="501"/>
      <c r="AT91" s="495"/>
      <c r="AU91" s="496"/>
      <c r="AV91" s="497"/>
      <c r="AW91" s="495"/>
      <c r="AX91" s="496"/>
      <c r="AY91" s="498"/>
      <c r="AZ91" s="499"/>
      <c r="BA91" s="500"/>
      <c r="BB91" s="501"/>
      <c r="BC91" s="495"/>
      <c r="BD91" s="496"/>
      <c r="BE91" s="497"/>
      <c r="BF91" s="495"/>
      <c r="BG91" s="496"/>
      <c r="BH91" s="498"/>
      <c r="BI91" s="499"/>
      <c r="BJ91" s="500"/>
      <c r="BK91" s="501"/>
      <c r="BL91" s="495"/>
      <c r="BM91" s="496"/>
      <c r="BN91" s="497"/>
      <c r="BO91" s="495"/>
      <c r="BP91" s="496"/>
      <c r="BQ91" s="497"/>
      <c r="BR91" s="495"/>
      <c r="BS91" s="496"/>
      <c r="BT91" s="498"/>
      <c r="BU91" s="491"/>
    </row>
    <row r="92" spans="1:73" ht="16.5" customHeight="1" thickBot="1">
      <c r="A92" s="334"/>
      <c r="B92" s="808"/>
      <c r="C92" s="808"/>
      <c r="D92" s="843"/>
      <c r="E92" s="844"/>
      <c r="F92" s="843"/>
      <c r="G92" s="844"/>
      <c r="H92" s="536" t="s">
        <v>7403</v>
      </c>
      <c r="I92" s="506" t="s">
        <v>7390</v>
      </c>
      <c r="J92" s="507"/>
      <c r="K92" s="508"/>
      <c r="L92" s="510"/>
      <c r="M92" s="507"/>
      <c r="N92" s="508"/>
      <c r="O92" s="509"/>
      <c r="P92" s="507"/>
      <c r="Q92" s="508"/>
      <c r="R92" s="510"/>
      <c r="S92" s="507"/>
      <c r="T92" s="508"/>
      <c r="U92" s="510"/>
      <c r="V92" s="507"/>
      <c r="W92" s="508"/>
      <c r="X92" s="509"/>
      <c r="Y92" s="507"/>
      <c r="Z92" s="508"/>
      <c r="AA92" s="510"/>
      <c r="AB92" s="507"/>
      <c r="AC92" s="508"/>
      <c r="AD92" s="509"/>
      <c r="AE92" s="507"/>
      <c r="AF92" s="508"/>
      <c r="AG92" s="510"/>
      <c r="AH92" s="507"/>
      <c r="AI92" s="508"/>
      <c r="AJ92" s="509"/>
      <c r="AK92" s="507"/>
      <c r="AL92" s="508"/>
      <c r="AM92" s="509"/>
      <c r="AN92" s="507"/>
      <c r="AO92" s="508"/>
      <c r="AP92" s="510"/>
      <c r="AQ92" s="511"/>
      <c r="AR92" s="512"/>
      <c r="AS92" s="513"/>
      <c r="AT92" s="507"/>
      <c r="AU92" s="508"/>
      <c r="AV92" s="509"/>
      <c r="AW92" s="507"/>
      <c r="AX92" s="508"/>
      <c r="AY92" s="510"/>
      <c r="AZ92" s="511"/>
      <c r="BA92" s="512"/>
      <c r="BB92" s="513"/>
      <c r="BC92" s="507"/>
      <c r="BD92" s="508"/>
      <c r="BE92" s="509"/>
      <c r="BF92" s="507"/>
      <c r="BG92" s="508"/>
      <c r="BH92" s="510"/>
      <c r="BI92" s="511"/>
      <c r="BJ92" s="512"/>
      <c r="BK92" s="513"/>
      <c r="BL92" s="507"/>
      <c r="BM92" s="508"/>
      <c r="BN92" s="509"/>
      <c r="BO92" s="507"/>
      <c r="BP92" s="508"/>
      <c r="BQ92" s="509"/>
      <c r="BR92" s="507"/>
      <c r="BS92" s="508"/>
      <c r="BT92" s="510"/>
      <c r="BU92" s="533"/>
    </row>
    <row r="93" spans="1:73" ht="15.75" customHeight="1">
      <c r="A93" s="334"/>
      <c r="B93" s="808"/>
      <c r="C93" s="808"/>
      <c r="D93" s="843"/>
      <c r="E93" s="842" t="s">
        <v>9</v>
      </c>
      <c r="F93" s="843"/>
      <c r="G93" s="842" t="s">
        <v>7443</v>
      </c>
      <c r="H93" s="525" t="s">
        <v>7389</v>
      </c>
      <c r="I93" s="483" t="s">
        <v>7390</v>
      </c>
      <c r="J93" s="484" t="s">
        <v>7678</v>
      </c>
      <c r="K93" s="485"/>
      <c r="L93" s="487"/>
      <c r="M93" s="484" t="s">
        <v>7678</v>
      </c>
      <c r="N93" s="485"/>
      <c r="O93" s="486"/>
      <c r="P93" s="484" t="s">
        <v>7678</v>
      </c>
      <c r="Q93" s="485"/>
      <c r="R93" s="487"/>
      <c r="S93" s="484" t="s">
        <v>7678</v>
      </c>
      <c r="T93" s="485"/>
      <c r="U93" s="487"/>
      <c r="V93" s="484"/>
      <c r="W93" s="485"/>
      <c r="X93" s="487"/>
      <c r="Y93" s="484"/>
      <c r="Z93" s="485"/>
      <c r="AA93" s="487"/>
      <c r="AB93" s="484" t="s">
        <v>7678</v>
      </c>
      <c r="AC93" s="485"/>
      <c r="AD93" s="487"/>
      <c r="AE93" s="484"/>
      <c r="AF93" s="485"/>
      <c r="AG93" s="487"/>
      <c r="AH93" s="484"/>
      <c r="AI93" s="485"/>
      <c r="AJ93" s="487"/>
      <c r="AK93" s="484"/>
      <c r="AL93" s="485"/>
      <c r="AM93" s="487"/>
      <c r="AN93" s="484"/>
      <c r="AO93" s="485"/>
      <c r="AP93" s="487"/>
      <c r="AQ93" s="488"/>
      <c r="AR93" s="489"/>
      <c r="AS93" s="490"/>
      <c r="AT93" s="484"/>
      <c r="AU93" s="485"/>
      <c r="AV93" s="487"/>
      <c r="AW93" s="484"/>
      <c r="AX93" s="485"/>
      <c r="AY93" s="487"/>
      <c r="AZ93" s="488"/>
      <c r="BA93" s="489"/>
      <c r="BB93" s="490"/>
      <c r="BC93" s="484"/>
      <c r="BD93" s="485"/>
      <c r="BE93" s="487"/>
      <c r="BF93" s="484"/>
      <c r="BG93" s="485"/>
      <c r="BH93" s="487"/>
      <c r="BI93" s="488"/>
      <c r="BJ93" s="489"/>
      <c r="BK93" s="490"/>
      <c r="BL93" s="484"/>
      <c r="BM93" s="485"/>
      <c r="BN93" s="487"/>
      <c r="BO93" s="484"/>
      <c r="BP93" s="485"/>
      <c r="BQ93" s="487"/>
      <c r="BR93" s="484" t="s">
        <v>7678</v>
      </c>
      <c r="BS93" s="485"/>
      <c r="BT93" s="487"/>
      <c r="BU93" s="517"/>
    </row>
    <row r="94" spans="1:73" ht="15.75" customHeight="1">
      <c r="A94" s="334"/>
      <c r="B94" s="808"/>
      <c r="C94" s="808"/>
      <c r="D94" s="843"/>
      <c r="E94" s="843"/>
      <c r="F94" s="843"/>
      <c r="G94" s="843"/>
      <c r="H94" s="534" t="s">
        <v>7392</v>
      </c>
      <c r="I94" s="494" t="s">
        <v>7390</v>
      </c>
      <c r="J94" s="495" t="s">
        <v>7678</v>
      </c>
      <c r="K94" s="496"/>
      <c r="L94" s="498"/>
      <c r="M94" s="495" t="s">
        <v>7678</v>
      </c>
      <c r="N94" s="496"/>
      <c r="O94" s="497"/>
      <c r="P94" s="495" t="s">
        <v>7678</v>
      </c>
      <c r="Q94" s="496"/>
      <c r="R94" s="498"/>
      <c r="S94" s="495" t="s">
        <v>7678</v>
      </c>
      <c r="T94" s="496"/>
      <c r="U94" s="498"/>
      <c r="V94" s="495"/>
      <c r="W94" s="496"/>
      <c r="X94" s="498"/>
      <c r="Y94" s="495"/>
      <c r="Z94" s="496"/>
      <c r="AA94" s="498"/>
      <c r="AB94" s="495" t="s">
        <v>7678</v>
      </c>
      <c r="AC94" s="496"/>
      <c r="AD94" s="498"/>
      <c r="AE94" s="495"/>
      <c r="AF94" s="496"/>
      <c r="AG94" s="498"/>
      <c r="AH94" s="495"/>
      <c r="AI94" s="496"/>
      <c r="AJ94" s="498"/>
      <c r="AK94" s="495"/>
      <c r="AL94" s="496"/>
      <c r="AM94" s="498"/>
      <c r="AN94" s="495"/>
      <c r="AO94" s="496"/>
      <c r="AP94" s="498"/>
      <c r="AQ94" s="499"/>
      <c r="AR94" s="500"/>
      <c r="AS94" s="501"/>
      <c r="AT94" s="495"/>
      <c r="AU94" s="496"/>
      <c r="AV94" s="498"/>
      <c r="AW94" s="495"/>
      <c r="AX94" s="496"/>
      <c r="AY94" s="498"/>
      <c r="AZ94" s="499"/>
      <c r="BA94" s="500"/>
      <c r="BB94" s="501"/>
      <c r="BC94" s="495"/>
      <c r="BD94" s="496"/>
      <c r="BE94" s="498"/>
      <c r="BF94" s="495"/>
      <c r="BG94" s="496"/>
      <c r="BH94" s="498"/>
      <c r="BI94" s="499"/>
      <c r="BJ94" s="500"/>
      <c r="BK94" s="501"/>
      <c r="BL94" s="495"/>
      <c r="BM94" s="496"/>
      <c r="BN94" s="498"/>
      <c r="BO94" s="495"/>
      <c r="BP94" s="496"/>
      <c r="BQ94" s="498"/>
      <c r="BR94" s="495" t="s">
        <v>7678</v>
      </c>
      <c r="BS94" s="496"/>
      <c r="BT94" s="498"/>
      <c r="BU94" s="491"/>
    </row>
    <row r="95" spans="1:73" ht="15.75" customHeight="1">
      <c r="A95" s="334"/>
      <c r="B95" s="808"/>
      <c r="C95" s="808"/>
      <c r="D95" s="843"/>
      <c r="E95" s="843"/>
      <c r="F95" s="843"/>
      <c r="G95" s="843"/>
      <c r="H95" s="535" t="s">
        <v>7394</v>
      </c>
      <c r="I95" s="503" t="s">
        <v>7390</v>
      </c>
      <c r="J95" s="495" t="s">
        <v>7678</v>
      </c>
      <c r="K95" s="496"/>
      <c r="L95" s="498"/>
      <c r="M95" s="495" t="s">
        <v>7678</v>
      </c>
      <c r="N95" s="496"/>
      <c r="O95" s="497"/>
      <c r="P95" s="495" t="s">
        <v>7678</v>
      </c>
      <c r="Q95" s="496"/>
      <c r="R95" s="498"/>
      <c r="S95" s="495" t="s">
        <v>7678</v>
      </c>
      <c r="T95" s="496"/>
      <c r="U95" s="498"/>
      <c r="V95" s="495"/>
      <c r="W95" s="496"/>
      <c r="X95" s="498"/>
      <c r="Y95" s="495"/>
      <c r="Z95" s="496"/>
      <c r="AA95" s="498"/>
      <c r="AB95" s="495" t="s">
        <v>7678</v>
      </c>
      <c r="AC95" s="496"/>
      <c r="AD95" s="498"/>
      <c r="AE95" s="495"/>
      <c r="AF95" s="496"/>
      <c r="AG95" s="498"/>
      <c r="AH95" s="495"/>
      <c r="AI95" s="496"/>
      <c r="AJ95" s="498"/>
      <c r="AK95" s="495"/>
      <c r="AL95" s="496"/>
      <c r="AM95" s="498"/>
      <c r="AN95" s="495"/>
      <c r="AO95" s="496"/>
      <c r="AP95" s="498"/>
      <c r="AQ95" s="499"/>
      <c r="AR95" s="500"/>
      <c r="AS95" s="501"/>
      <c r="AT95" s="495"/>
      <c r="AU95" s="496"/>
      <c r="AV95" s="498"/>
      <c r="AW95" s="495"/>
      <c r="AX95" s="496"/>
      <c r="AY95" s="498"/>
      <c r="AZ95" s="499"/>
      <c r="BA95" s="500"/>
      <c r="BB95" s="501"/>
      <c r="BC95" s="495"/>
      <c r="BD95" s="496"/>
      <c r="BE95" s="498"/>
      <c r="BF95" s="495"/>
      <c r="BG95" s="496"/>
      <c r="BH95" s="498"/>
      <c r="BI95" s="499"/>
      <c r="BJ95" s="500"/>
      <c r="BK95" s="501"/>
      <c r="BL95" s="495"/>
      <c r="BM95" s="496"/>
      <c r="BN95" s="498"/>
      <c r="BO95" s="495"/>
      <c r="BP95" s="496"/>
      <c r="BQ95" s="498"/>
      <c r="BR95" s="495" t="s">
        <v>7678</v>
      </c>
      <c r="BS95" s="496"/>
      <c r="BT95" s="498"/>
      <c r="BU95" s="491"/>
    </row>
    <row r="96" spans="1:73" ht="15.75" customHeight="1">
      <c r="A96" s="334"/>
      <c r="B96" s="808"/>
      <c r="C96" s="808"/>
      <c r="D96" s="843"/>
      <c r="E96" s="843"/>
      <c r="F96" s="843"/>
      <c r="G96" s="843"/>
      <c r="H96" s="535" t="s">
        <v>7395</v>
      </c>
      <c r="I96" s="503" t="s">
        <v>7390</v>
      </c>
      <c r="J96" s="495" t="s">
        <v>7678</v>
      </c>
      <c r="K96" s="496"/>
      <c r="L96" s="498"/>
      <c r="M96" s="495" t="s">
        <v>7678</v>
      </c>
      <c r="N96" s="496"/>
      <c r="O96" s="497"/>
      <c r="P96" s="495" t="s">
        <v>7678</v>
      </c>
      <c r="Q96" s="496"/>
      <c r="R96" s="498"/>
      <c r="S96" s="495" t="s">
        <v>7678</v>
      </c>
      <c r="T96" s="496"/>
      <c r="U96" s="498"/>
      <c r="V96" s="495"/>
      <c r="W96" s="496"/>
      <c r="X96" s="498"/>
      <c r="Y96" s="495"/>
      <c r="Z96" s="496"/>
      <c r="AA96" s="498"/>
      <c r="AB96" s="495" t="s">
        <v>7678</v>
      </c>
      <c r="AC96" s="496"/>
      <c r="AD96" s="498"/>
      <c r="AE96" s="495"/>
      <c r="AF96" s="496"/>
      <c r="AG96" s="498"/>
      <c r="AH96" s="495"/>
      <c r="AI96" s="496"/>
      <c r="AJ96" s="498"/>
      <c r="AK96" s="495"/>
      <c r="AL96" s="496"/>
      <c r="AM96" s="498"/>
      <c r="AN96" s="495"/>
      <c r="AO96" s="496"/>
      <c r="AP96" s="498"/>
      <c r="AQ96" s="499"/>
      <c r="AR96" s="500"/>
      <c r="AS96" s="501"/>
      <c r="AT96" s="495"/>
      <c r="AU96" s="496"/>
      <c r="AV96" s="498"/>
      <c r="AW96" s="495"/>
      <c r="AX96" s="496"/>
      <c r="AY96" s="498"/>
      <c r="AZ96" s="499"/>
      <c r="BA96" s="500"/>
      <c r="BB96" s="501"/>
      <c r="BC96" s="495"/>
      <c r="BD96" s="496"/>
      <c r="BE96" s="498"/>
      <c r="BF96" s="495"/>
      <c r="BG96" s="496"/>
      <c r="BH96" s="498"/>
      <c r="BI96" s="499"/>
      <c r="BJ96" s="500"/>
      <c r="BK96" s="501"/>
      <c r="BL96" s="495"/>
      <c r="BM96" s="496"/>
      <c r="BN96" s="498"/>
      <c r="BO96" s="495"/>
      <c r="BP96" s="496"/>
      <c r="BQ96" s="498"/>
      <c r="BR96" s="495" t="s">
        <v>7678</v>
      </c>
      <c r="BS96" s="496"/>
      <c r="BT96" s="498"/>
      <c r="BU96" s="491"/>
    </row>
    <row r="97" spans="1:73" ht="16.5" customHeight="1" thickBot="1">
      <c r="A97" s="334"/>
      <c r="B97" s="808"/>
      <c r="C97" s="809"/>
      <c r="D97" s="844"/>
      <c r="E97" s="844"/>
      <c r="F97" s="844"/>
      <c r="G97" s="844"/>
      <c r="H97" s="536" t="s">
        <v>7403</v>
      </c>
      <c r="I97" s="506" t="s">
        <v>7390</v>
      </c>
      <c r="J97" s="507" t="s">
        <v>7678</v>
      </c>
      <c r="K97" s="508"/>
      <c r="L97" s="510"/>
      <c r="M97" s="507" t="s">
        <v>7678</v>
      </c>
      <c r="N97" s="508"/>
      <c r="O97" s="509"/>
      <c r="P97" s="507" t="s">
        <v>7678</v>
      </c>
      <c r="Q97" s="508"/>
      <c r="R97" s="510"/>
      <c r="S97" s="507" t="s">
        <v>7678</v>
      </c>
      <c r="T97" s="508"/>
      <c r="U97" s="510"/>
      <c r="V97" s="507"/>
      <c r="W97" s="508"/>
      <c r="X97" s="510"/>
      <c r="Y97" s="507"/>
      <c r="Z97" s="508"/>
      <c r="AA97" s="510"/>
      <c r="AB97" s="507" t="s">
        <v>7678</v>
      </c>
      <c r="AC97" s="508"/>
      <c r="AD97" s="510"/>
      <c r="AE97" s="507"/>
      <c r="AF97" s="508"/>
      <c r="AG97" s="510"/>
      <c r="AH97" s="507"/>
      <c r="AI97" s="508"/>
      <c r="AJ97" s="510"/>
      <c r="AK97" s="507"/>
      <c r="AL97" s="508"/>
      <c r="AM97" s="510"/>
      <c r="AN97" s="507"/>
      <c r="AO97" s="508"/>
      <c r="AP97" s="510"/>
      <c r="AQ97" s="511"/>
      <c r="AR97" s="512"/>
      <c r="AS97" s="513"/>
      <c r="AT97" s="507"/>
      <c r="AU97" s="508"/>
      <c r="AV97" s="510"/>
      <c r="AW97" s="507"/>
      <c r="AX97" s="508"/>
      <c r="AY97" s="510"/>
      <c r="AZ97" s="511"/>
      <c r="BA97" s="512"/>
      <c r="BB97" s="513"/>
      <c r="BC97" s="507"/>
      <c r="BD97" s="508"/>
      <c r="BE97" s="510"/>
      <c r="BF97" s="507"/>
      <c r="BG97" s="508"/>
      <c r="BH97" s="510"/>
      <c r="BI97" s="511"/>
      <c r="BJ97" s="512"/>
      <c r="BK97" s="513"/>
      <c r="BL97" s="507"/>
      <c r="BM97" s="508"/>
      <c r="BN97" s="510"/>
      <c r="BO97" s="507"/>
      <c r="BP97" s="508"/>
      <c r="BQ97" s="510"/>
      <c r="BR97" s="507" t="s">
        <v>7678</v>
      </c>
      <c r="BS97" s="508"/>
      <c r="BT97" s="510"/>
      <c r="BU97" s="514"/>
    </row>
    <row r="98" spans="1:73" ht="15.75" customHeight="1" thickBot="1">
      <c r="A98" s="334"/>
      <c r="B98" s="808"/>
      <c r="C98" s="807" t="s">
        <v>7432</v>
      </c>
      <c r="D98" s="810"/>
      <c r="E98" s="838" t="s">
        <v>7416</v>
      </c>
      <c r="F98" s="810" t="s">
        <v>7433</v>
      </c>
      <c r="G98" s="810" t="s">
        <v>7434</v>
      </c>
      <c r="H98" s="537" t="s">
        <v>7389</v>
      </c>
      <c r="I98" s="483" t="s">
        <v>7390</v>
      </c>
      <c r="J98" s="488"/>
      <c r="K98" s="488"/>
      <c r="L98" s="488"/>
      <c r="M98" s="488"/>
      <c r="N98" s="488"/>
      <c r="O98" s="488"/>
      <c r="P98" s="488"/>
      <c r="Q98" s="488"/>
      <c r="R98" s="488"/>
      <c r="S98" s="484"/>
      <c r="T98" s="485"/>
      <c r="U98" s="487"/>
      <c r="V98" s="484"/>
      <c r="W98" s="485"/>
      <c r="X98" s="486"/>
      <c r="Y98" s="484"/>
      <c r="Z98" s="485"/>
      <c r="AA98" s="487"/>
      <c r="AB98" s="484"/>
      <c r="AC98" s="485"/>
      <c r="AD98" s="487"/>
      <c r="AE98" s="484"/>
      <c r="AF98" s="485"/>
      <c r="AG98" s="486"/>
      <c r="AH98" s="484"/>
      <c r="AI98" s="485"/>
      <c r="AJ98" s="487"/>
      <c r="AK98" s="484"/>
      <c r="AL98" s="485"/>
      <c r="AM98" s="487"/>
      <c r="AN98" s="484"/>
      <c r="AO98" s="485"/>
      <c r="AP98" s="486"/>
      <c r="AQ98" s="516"/>
      <c r="AR98" s="489"/>
      <c r="AS98" s="490"/>
      <c r="AT98" s="484"/>
      <c r="AU98" s="485"/>
      <c r="AV98" s="487"/>
      <c r="AW98" s="484"/>
      <c r="AX98" s="485"/>
      <c r="AY98" s="486"/>
      <c r="AZ98" s="516"/>
      <c r="BA98" s="489"/>
      <c r="BB98" s="490"/>
      <c r="BC98" s="484"/>
      <c r="BD98" s="485"/>
      <c r="BE98" s="486"/>
      <c r="BF98" s="484"/>
      <c r="BG98" s="485"/>
      <c r="BH98" s="487"/>
      <c r="BI98" s="516"/>
      <c r="BJ98" s="489"/>
      <c r="BK98" s="490"/>
      <c r="BL98" s="484"/>
      <c r="BM98" s="485"/>
      <c r="BN98" s="487"/>
      <c r="BO98" s="484"/>
      <c r="BP98" s="485"/>
      <c r="BQ98" s="486"/>
      <c r="BR98" s="484"/>
      <c r="BS98" s="485"/>
      <c r="BT98" s="487"/>
      <c r="BU98" s="491"/>
    </row>
    <row r="99" spans="1:73" ht="15.75" customHeight="1" thickBot="1">
      <c r="A99" s="334"/>
      <c r="B99" s="808"/>
      <c r="C99" s="808"/>
      <c r="D99" s="811"/>
      <c r="E99" s="811"/>
      <c r="F99" s="811"/>
      <c r="G99" s="811"/>
      <c r="H99" s="538" t="s">
        <v>7392</v>
      </c>
      <c r="I99" s="494" t="s">
        <v>7390</v>
      </c>
      <c r="J99" s="488"/>
      <c r="K99" s="488"/>
      <c r="L99" s="488"/>
      <c r="M99" s="488"/>
      <c r="N99" s="488"/>
      <c r="O99" s="488"/>
      <c r="P99" s="488"/>
      <c r="Q99" s="488"/>
      <c r="R99" s="488"/>
      <c r="S99" s="495"/>
      <c r="T99" s="496"/>
      <c r="U99" s="498"/>
      <c r="V99" s="495"/>
      <c r="W99" s="496"/>
      <c r="X99" s="497"/>
      <c r="Y99" s="495"/>
      <c r="Z99" s="496"/>
      <c r="AA99" s="498"/>
      <c r="AB99" s="495"/>
      <c r="AC99" s="496"/>
      <c r="AD99" s="498"/>
      <c r="AE99" s="495"/>
      <c r="AF99" s="496"/>
      <c r="AG99" s="497"/>
      <c r="AH99" s="495"/>
      <c r="AI99" s="496"/>
      <c r="AJ99" s="498"/>
      <c r="AK99" s="495"/>
      <c r="AL99" s="496"/>
      <c r="AM99" s="498"/>
      <c r="AN99" s="495"/>
      <c r="AO99" s="496"/>
      <c r="AP99" s="497"/>
      <c r="AQ99" s="519"/>
      <c r="AR99" s="500"/>
      <c r="AS99" s="501"/>
      <c r="AT99" s="495"/>
      <c r="AU99" s="496"/>
      <c r="AV99" s="498"/>
      <c r="AW99" s="495"/>
      <c r="AX99" s="496"/>
      <c r="AY99" s="497"/>
      <c r="AZ99" s="519"/>
      <c r="BA99" s="500"/>
      <c r="BB99" s="501"/>
      <c r="BC99" s="495"/>
      <c r="BD99" s="496"/>
      <c r="BE99" s="497"/>
      <c r="BF99" s="495"/>
      <c r="BG99" s="496"/>
      <c r="BH99" s="498"/>
      <c r="BI99" s="519"/>
      <c r="BJ99" s="500"/>
      <c r="BK99" s="501"/>
      <c r="BL99" s="495"/>
      <c r="BM99" s="496"/>
      <c r="BN99" s="498"/>
      <c r="BO99" s="495"/>
      <c r="BP99" s="496"/>
      <c r="BQ99" s="497"/>
      <c r="BR99" s="495"/>
      <c r="BS99" s="496"/>
      <c r="BT99" s="498"/>
      <c r="BU99" s="491"/>
    </row>
    <row r="100" spans="1:73" ht="15.75" customHeight="1" thickBot="1">
      <c r="A100" s="334"/>
      <c r="B100" s="808"/>
      <c r="C100" s="808"/>
      <c r="D100" s="811"/>
      <c r="E100" s="811"/>
      <c r="F100" s="811"/>
      <c r="G100" s="811"/>
      <c r="H100" s="539" t="s">
        <v>7394</v>
      </c>
      <c r="I100" s="503" t="s">
        <v>7390</v>
      </c>
      <c r="J100" s="488"/>
      <c r="K100" s="488"/>
      <c r="L100" s="488"/>
      <c r="M100" s="488"/>
      <c r="N100" s="488"/>
      <c r="O100" s="488"/>
      <c r="P100" s="488"/>
      <c r="Q100" s="488"/>
      <c r="R100" s="488"/>
      <c r="S100" s="495"/>
      <c r="T100" s="496"/>
      <c r="U100" s="498"/>
      <c r="V100" s="495"/>
      <c r="W100" s="496"/>
      <c r="X100" s="497"/>
      <c r="Y100" s="495"/>
      <c r="Z100" s="496"/>
      <c r="AA100" s="498"/>
      <c r="AB100" s="495"/>
      <c r="AC100" s="496"/>
      <c r="AD100" s="498"/>
      <c r="AE100" s="495"/>
      <c r="AF100" s="496"/>
      <c r="AG100" s="497"/>
      <c r="AH100" s="495"/>
      <c r="AI100" s="496"/>
      <c r="AJ100" s="498"/>
      <c r="AK100" s="495"/>
      <c r="AL100" s="496"/>
      <c r="AM100" s="498"/>
      <c r="AN100" s="495"/>
      <c r="AO100" s="496"/>
      <c r="AP100" s="497"/>
      <c r="AQ100" s="519"/>
      <c r="AR100" s="500"/>
      <c r="AS100" s="501"/>
      <c r="AT100" s="495"/>
      <c r="AU100" s="496"/>
      <c r="AV100" s="498"/>
      <c r="AW100" s="495"/>
      <c r="AX100" s="496"/>
      <c r="AY100" s="497"/>
      <c r="AZ100" s="519"/>
      <c r="BA100" s="500"/>
      <c r="BB100" s="501"/>
      <c r="BC100" s="495"/>
      <c r="BD100" s="496"/>
      <c r="BE100" s="497"/>
      <c r="BF100" s="495"/>
      <c r="BG100" s="496"/>
      <c r="BH100" s="498"/>
      <c r="BI100" s="519"/>
      <c r="BJ100" s="500"/>
      <c r="BK100" s="501"/>
      <c r="BL100" s="495"/>
      <c r="BM100" s="496"/>
      <c r="BN100" s="498"/>
      <c r="BO100" s="495"/>
      <c r="BP100" s="496"/>
      <c r="BQ100" s="497"/>
      <c r="BR100" s="495"/>
      <c r="BS100" s="496"/>
      <c r="BT100" s="498"/>
      <c r="BU100" s="491"/>
    </row>
    <row r="101" spans="1:73" ht="15.75" customHeight="1" thickBot="1">
      <c r="A101" s="334"/>
      <c r="B101" s="808"/>
      <c r="C101" s="808"/>
      <c r="D101" s="811"/>
      <c r="E101" s="811"/>
      <c r="F101" s="811"/>
      <c r="G101" s="811"/>
      <c r="H101" s="539" t="s">
        <v>7395</v>
      </c>
      <c r="I101" s="503" t="s">
        <v>7390</v>
      </c>
      <c r="J101" s="488"/>
      <c r="K101" s="488"/>
      <c r="L101" s="488"/>
      <c r="M101" s="488"/>
      <c r="N101" s="488"/>
      <c r="O101" s="488"/>
      <c r="P101" s="488"/>
      <c r="Q101" s="488"/>
      <c r="R101" s="488"/>
      <c r="S101" s="495"/>
      <c r="T101" s="496"/>
      <c r="U101" s="498"/>
      <c r="V101" s="495"/>
      <c r="W101" s="496"/>
      <c r="X101" s="497"/>
      <c r="Y101" s="495"/>
      <c r="Z101" s="496"/>
      <c r="AA101" s="498"/>
      <c r="AB101" s="495"/>
      <c r="AC101" s="496"/>
      <c r="AD101" s="498"/>
      <c r="AE101" s="495"/>
      <c r="AF101" s="496"/>
      <c r="AG101" s="497"/>
      <c r="AH101" s="495"/>
      <c r="AI101" s="496"/>
      <c r="AJ101" s="498"/>
      <c r="AK101" s="495"/>
      <c r="AL101" s="496"/>
      <c r="AM101" s="498"/>
      <c r="AN101" s="495"/>
      <c r="AO101" s="496"/>
      <c r="AP101" s="497"/>
      <c r="AQ101" s="519"/>
      <c r="AR101" s="500"/>
      <c r="AS101" s="501"/>
      <c r="AT101" s="495"/>
      <c r="AU101" s="496"/>
      <c r="AV101" s="498"/>
      <c r="AW101" s="495"/>
      <c r="AX101" s="496"/>
      <c r="AY101" s="497"/>
      <c r="AZ101" s="519"/>
      <c r="BA101" s="500"/>
      <c r="BB101" s="501"/>
      <c r="BC101" s="495"/>
      <c r="BD101" s="496"/>
      <c r="BE101" s="497"/>
      <c r="BF101" s="495"/>
      <c r="BG101" s="496"/>
      <c r="BH101" s="498"/>
      <c r="BI101" s="519"/>
      <c r="BJ101" s="500"/>
      <c r="BK101" s="501"/>
      <c r="BL101" s="495"/>
      <c r="BM101" s="496"/>
      <c r="BN101" s="498"/>
      <c r="BO101" s="495"/>
      <c r="BP101" s="496"/>
      <c r="BQ101" s="497"/>
      <c r="BR101" s="495"/>
      <c r="BS101" s="496"/>
      <c r="BT101" s="498"/>
      <c r="BU101" s="491"/>
    </row>
    <row r="102" spans="1:73" ht="16.5" customHeight="1" thickBot="1">
      <c r="A102" s="334"/>
      <c r="B102" s="808"/>
      <c r="C102" s="808"/>
      <c r="D102" s="811"/>
      <c r="E102" s="812"/>
      <c r="F102" s="811"/>
      <c r="G102" s="812"/>
      <c r="H102" s="540" t="s">
        <v>7403</v>
      </c>
      <c r="I102" s="506" t="s">
        <v>7390</v>
      </c>
      <c r="J102" s="488"/>
      <c r="K102" s="488"/>
      <c r="L102" s="488"/>
      <c r="M102" s="488"/>
      <c r="N102" s="488"/>
      <c r="O102" s="488"/>
      <c r="P102" s="488"/>
      <c r="Q102" s="488"/>
      <c r="R102" s="488"/>
      <c r="S102" s="507"/>
      <c r="T102" s="508"/>
      <c r="U102" s="510"/>
      <c r="V102" s="507"/>
      <c r="W102" s="508"/>
      <c r="X102" s="509"/>
      <c r="Y102" s="507"/>
      <c r="Z102" s="508"/>
      <c r="AA102" s="510"/>
      <c r="AB102" s="507"/>
      <c r="AC102" s="508"/>
      <c r="AD102" s="510"/>
      <c r="AE102" s="507"/>
      <c r="AF102" s="508"/>
      <c r="AG102" s="509"/>
      <c r="AH102" s="507"/>
      <c r="AI102" s="508"/>
      <c r="AJ102" s="510"/>
      <c r="AK102" s="507"/>
      <c r="AL102" s="508"/>
      <c r="AM102" s="510"/>
      <c r="AN102" s="507"/>
      <c r="AO102" s="508"/>
      <c r="AP102" s="509"/>
      <c r="AQ102" s="522"/>
      <c r="AR102" s="512"/>
      <c r="AS102" s="513"/>
      <c r="AT102" s="507"/>
      <c r="AU102" s="508"/>
      <c r="AV102" s="510"/>
      <c r="AW102" s="507"/>
      <c r="AX102" s="508"/>
      <c r="AY102" s="509"/>
      <c r="AZ102" s="522"/>
      <c r="BA102" s="512"/>
      <c r="BB102" s="513"/>
      <c r="BC102" s="507"/>
      <c r="BD102" s="508"/>
      <c r="BE102" s="509"/>
      <c r="BF102" s="507"/>
      <c r="BG102" s="508"/>
      <c r="BH102" s="510"/>
      <c r="BI102" s="522"/>
      <c r="BJ102" s="512"/>
      <c r="BK102" s="513"/>
      <c r="BL102" s="507"/>
      <c r="BM102" s="508"/>
      <c r="BN102" s="510"/>
      <c r="BO102" s="507"/>
      <c r="BP102" s="508"/>
      <c r="BQ102" s="509"/>
      <c r="BR102" s="507"/>
      <c r="BS102" s="508"/>
      <c r="BT102" s="510"/>
      <c r="BU102" s="514"/>
    </row>
    <row r="103" spans="1:73" ht="15.75" customHeight="1" thickBot="1">
      <c r="A103" s="334"/>
      <c r="B103" s="808"/>
      <c r="C103" s="808"/>
      <c r="D103" s="811"/>
      <c r="E103" s="838" t="s">
        <v>7419</v>
      </c>
      <c r="F103" s="811"/>
      <c r="G103" s="810" t="s">
        <v>7435</v>
      </c>
      <c r="H103" s="537" t="s">
        <v>7389</v>
      </c>
      <c r="I103" s="483" t="s">
        <v>7390</v>
      </c>
      <c r="J103" s="488"/>
      <c r="K103" s="488"/>
      <c r="L103" s="488"/>
      <c r="M103" s="488"/>
      <c r="N103" s="488"/>
      <c r="O103" s="488"/>
      <c r="P103" s="488"/>
      <c r="Q103" s="488"/>
      <c r="R103" s="488"/>
      <c r="S103" s="484"/>
      <c r="T103" s="485"/>
      <c r="U103" s="487"/>
      <c r="V103" s="523"/>
      <c r="W103" s="485"/>
      <c r="X103" s="486"/>
      <c r="Y103" s="484"/>
      <c r="Z103" s="485"/>
      <c r="AA103" s="487"/>
      <c r="AB103" s="484"/>
      <c r="AC103" s="485"/>
      <c r="AD103" s="487"/>
      <c r="AE103" s="523"/>
      <c r="AF103" s="485"/>
      <c r="AG103" s="486"/>
      <c r="AH103" s="484"/>
      <c r="AI103" s="485"/>
      <c r="AJ103" s="487"/>
      <c r="AK103" s="484"/>
      <c r="AL103" s="485"/>
      <c r="AM103" s="487"/>
      <c r="AN103" s="523"/>
      <c r="AO103" s="485"/>
      <c r="AP103" s="486"/>
      <c r="AQ103" s="516"/>
      <c r="AR103" s="489"/>
      <c r="AS103" s="490"/>
      <c r="AT103" s="484"/>
      <c r="AU103" s="485"/>
      <c r="AV103" s="487"/>
      <c r="AW103" s="523"/>
      <c r="AX103" s="485"/>
      <c r="AY103" s="486"/>
      <c r="AZ103" s="516"/>
      <c r="BA103" s="489"/>
      <c r="BB103" s="490"/>
      <c r="BC103" s="484"/>
      <c r="BD103" s="485"/>
      <c r="BE103" s="486"/>
      <c r="BF103" s="484"/>
      <c r="BG103" s="485"/>
      <c r="BH103" s="487"/>
      <c r="BI103" s="516"/>
      <c r="BJ103" s="489"/>
      <c r="BK103" s="490"/>
      <c r="BL103" s="484"/>
      <c r="BM103" s="485"/>
      <c r="BN103" s="487"/>
      <c r="BO103" s="523"/>
      <c r="BP103" s="485"/>
      <c r="BQ103" s="486"/>
      <c r="BR103" s="484"/>
      <c r="BS103" s="485"/>
      <c r="BT103" s="487"/>
      <c r="BU103" s="491"/>
    </row>
    <row r="104" spans="1:73" ht="15.75" customHeight="1" thickBot="1">
      <c r="A104" s="334"/>
      <c r="B104" s="808"/>
      <c r="C104" s="808"/>
      <c r="D104" s="811"/>
      <c r="E104" s="811"/>
      <c r="F104" s="811"/>
      <c r="G104" s="811"/>
      <c r="H104" s="538" t="s">
        <v>7392</v>
      </c>
      <c r="I104" s="494" t="s">
        <v>7390</v>
      </c>
      <c r="J104" s="488"/>
      <c r="K104" s="488"/>
      <c r="L104" s="488"/>
      <c r="M104" s="488"/>
      <c r="N104" s="488"/>
      <c r="O104" s="488"/>
      <c r="P104" s="488"/>
      <c r="Q104" s="488"/>
      <c r="R104" s="488"/>
      <c r="S104" s="495"/>
      <c r="T104" s="496"/>
      <c r="U104" s="498"/>
      <c r="V104" s="524"/>
      <c r="W104" s="496"/>
      <c r="X104" s="497"/>
      <c r="Y104" s="495"/>
      <c r="Z104" s="496"/>
      <c r="AA104" s="498"/>
      <c r="AB104" s="495"/>
      <c r="AC104" s="496"/>
      <c r="AD104" s="498"/>
      <c r="AE104" s="524"/>
      <c r="AF104" s="496"/>
      <c r="AG104" s="497"/>
      <c r="AH104" s="495"/>
      <c r="AI104" s="496"/>
      <c r="AJ104" s="498"/>
      <c r="AK104" s="495"/>
      <c r="AL104" s="496"/>
      <c r="AM104" s="498"/>
      <c r="AN104" s="524"/>
      <c r="AO104" s="496"/>
      <c r="AP104" s="497"/>
      <c r="AQ104" s="519"/>
      <c r="AR104" s="500"/>
      <c r="AS104" s="501"/>
      <c r="AT104" s="495"/>
      <c r="AU104" s="496"/>
      <c r="AV104" s="498"/>
      <c r="AW104" s="524"/>
      <c r="AX104" s="496"/>
      <c r="AY104" s="497"/>
      <c r="AZ104" s="519"/>
      <c r="BA104" s="500"/>
      <c r="BB104" s="501"/>
      <c r="BC104" s="495"/>
      <c r="BD104" s="496"/>
      <c r="BE104" s="497"/>
      <c r="BF104" s="495"/>
      <c r="BG104" s="496"/>
      <c r="BH104" s="498"/>
      <c r="BI104" s="519"/>
      <c r="BJ104" s="500"/>
      <c r="BK104" s="501"/>
      <c r="BL104" s="495"/>
      <c r="BM104" s="496"/>
      <c r="BN104" s="498"/>
      <c r="BO104" s="524"/>
      <c r="BP104" s="496"/>
      <c r="BQ104" s="497"/>
      <c r="BR104" s="495"/>
      <c r="BS104" s="496"/>
      <c r="BT104" s="498"/>
      <c r="BU104" s="491"/>
    </row>
    <row r="105" spans="1:73" ht="15.75" customHeight="1" thickBot="1">
      <c r="A105" s="334"/>
      <c r="B105" s="808"/>
      <c r="C105" s="808"/>
      <c r="D105" s="811"/>
      <c r="E105" s="811"/>
      <c r="F105" s="811"/>
      <c r="G105" s="811"/>
      <c r="H105" s="539" t="s">
        <v>7394</v>
      </c>
      <c r="I105" s="503" t="s">
        <v>7390</v>
      </c>
      <c r="J105" s="488"/>
      <c r="K105" s="488"/>
      <c r="L105" s="488"/>
      <c r="M105" s="488"/>
      <c r="N105" s="488"/>
      <c r="O105" s="488"/>
      <c r="P105" s="488"/>
      <c r="Q105" s="488"/>
      <c r="R105" s="488"/>
      <c r="S105" s="495"/>
      <c r="T105" s="496"/>
      <c r="U105" s="498"/>
      <c r="V105" s="524"/>
      <c r="W105" s="496"/>
      <c r="X105" s="497"/>
      <c r="Y105" s="495"/>
      <c r="Z105" s="496"/>
      <c r="AA105" s="498"/>
      <c r="AB105" s="495"/>
      <c r="AC105" s="496"/>
      <c r="AD105" s="498"/>
      <c r="AE105" s="524"/>
      <c r="AF105" s="496"/>
      <c r="AG105" s="497"/>
      <c r="AH105" s="495"/>
      <c r="AI105" s="496"/>
      <c r="AJ105" s="498"/>
      <c r="AK105" s="495"/>
      <c r="AL105" s="496"/>
      <c r="AM105" s="498"/>
      <c r="AN105" s="524"/>
      <c r="AO105" s="496"/>
      <c r="AP105" s="497"/>
      <c r="AQ105" s="519"/>
      <c r="AR105" s="500"/>
      <c r="AS105" s="501"/>
      <c r="AT105" s="495"/>
      <c r="AU105" s="496"/>
      <c r="AV105" s="498"/>
      <c r="AW105" s="524"/>
      <c r="AX105" s="496"/>
      <c r="AY105" s="497"/>
      <c r="AZ105" s="519"/>
      <c r="BA105" s="500"/>
      <c r="BB105" s="501"/>
      <c r="BC105" s="495"/>
      <c r="BD105" s="496"/>
      <c r="BE105" s="497"/>
      <c r="BF105" s="495"/>
      <c r="BG105" s="496"/>
      <c r="BH105" s="498"/>
      <c r="BI105" s="519"/>
      <c r="BJ105" s="500"/>
      <c r="BK105" s="501"/>
      <c r="BL105" s="495"/>
      <c r="BM105" s="496"/>
      <c r="BN105" s="498"/>
      <c r="BO105" s="524"/>
      <c r="BP105" s="496"/>
      <c r="BQ105" s="497"/>
      <c r="BR105" s="495"/>
      <c r="BS105" s="496"/>
      <c r="BT105" s="498"/>
      <c r="BU105" s="491"/>
    </row>
    <row r="106" spans="1:73" ht="15.75" customHeight="1" thickBot="1">
      <c r="A106" s="334"/>
      <c r="B106" s="808"/>
      <c r="C106" s="808"/>
      <c r="D106" s="811"/>
      <c r="E106" s="811"/>
      <c r="F106" s="811"/>
      <c r="G106" s="811"/>
      <c r="H106" s="539" t="s">
        <v>7395</v>
      </c>
      <c r="I106" s="503" t="s">
        <v>7390</v>
      </c>
      <c r="J106" s="488"/>
      <c r="K106" s="488"/>
      <c r="L106" s="488"/>
      <c r="M106" s="488"/>
      <c r="N106" s="488"/>
      <c r="O106" s="488"/>
      <c r="P106" s="488"/>
      <c r="Q106" s="488"/>
      <c r="R106" s="488"/>
      <c r="S106" s="495"/>
      <c r="T106" s="496"/>
      <c r="U106" s="498"/>
      <c r="V106" s="524"/>
      <c r="W106" s="496"/>
      <c r="X106" s="497"/>
      <c r="Y106" s="495"/>
      <c r="Z106" s="496"/>
      <c r="AA106" s="498"/>
      <c r="AB106" s="495"/>
      <c r="AC106" s="496"/>
      <c r="AD106" s="498"/>
      <c r="AE106" s="524"/>
      <c r="AF106" s="496"/>
      <c r="AG106" s="497"/>
      <c r="AH106" s="495"/>
      <c r="AI106" s="496"/>
      <c r="AJ106" s="498"/>
      <c r="AK106" s="495"/>
      <c r="AL106" s="496"/>
      <c r="AM106" s="498"/>
      <c r="AN106" s="524"/>
      <c r="AO106" s="496"/>
      <c r="AP106" s="497"/>
      <c r="AQ106" s="519"/>
      <c r="AR106" s="500"/>
      <c r="AS106" s="501"/>
      <c r="AT106" s="495"/>
      <c r="AU106" s="496"/>
      <c r="AV106" s="498"/>
      <c r="AW106" s="524"/>
      <c r="AX106" s="496"/>
      <c r="AY106" s="497"/>
      <c r="AZ106" s="519"/>
      <c r="BA106" s="500"/>
      <c r="BB106" s="501"/>
      <c r="BC106" s="495"/>
      <c r="BD106" s="496"/>
      <c r="BE106" s="497"/>
      <c r="BF106" s="495"/>
      <c r="BG106" s="496"/>
      <c r="BH106" s="498"/>
      <c r="BI106" s="519"/>
      <c r="BJ106" s="500"/>
      <c r="BK106" s="501"/>
      <c r="BL106" s="495"/>
      <c r="BM106" s="496"/>
      <c r="BN106" s="498"/>
      <c r="BO106" s="524"/>
      <c r="BP106" s="496"/>
      <c r="BQ106" s="497"/>
      <c r="BR106" s="495"/>
      <c r="BS106" s="496"/>
      <c r="BT106" s="498"/>
      <c r="BU106" s="491"/>
    </row>
    <row r="107" spans="1:73" ht="16.5" customHeight="1" thickBot="1">
      <c r="A107" s="334"/>
      <c r="B107" s="808"/>
      <c r="C107" s="808"/>
      <c r="D107" s="811"/>
      <c r="E107" s="812"/>
      <c r="F107" s="811"/>
      <c r="G107" s="812"/>
      <c r="H107" s="540" t="s">
        <v>7403</v>
      </c>
      <c r="I107" s="506" t="s">
        <v>7390</v>
      </c>
      <c r="J107" s="488"/>
      <c r="K107" s="488"/>
      <c r="L107" s="488"/>
      <c r="M107" s="488"/>
      <c r="N107" s="488"/>
      <c r="O107" s="488"/>
      <c r="P107" s="488"/>
      <c r="Q107" s="488"/>
      <c r="R107" s="488"/>
      <c r="S107" s="507"/>
      <c r="T107" s="508"/>
      <c r="U107" s="510"/>
      <c r="V107" s="507"/>
      <c r="W107" s="508"/>
      <c r="X107" s="509"/>
      <c r="Y107" s="507"/>
      <c r="Z107" s="508"/>
      <c r="AA107" s="510"/>
      <c r="AB107" s="507"/>
      <c r="AC107" s="508"/>
      <c r="AD107" s="510"/>
      <c r="AE107" s="507"/>
      <c r="AF107" s="508"/>
      <c r="AG107" s="509"/>
      <c r="AH107" s="507"/>
      <c r="AI107" s="508"/>
      <c r="AJ107" s="510"/>
      <c r="AK107" s="507"/>
      <c r="AL107" s="508"/>
      <c r="AM107" s="510"/>
      <c r="AN107" s="507"/>
      <c r="AO107" s="508"/>
      <c r="AP107" s="509"/>
      <c r="AQ107" s="522"/>
      <c r="AR107" s="512"/>
      <c r="AS107" s="513"/>
      <c r="AT107" s="507"/>
      <c r="AU107" s="508"/>
      <c r="AV107" s="510"/>
      <c r="AW107" s="507"/>
      <c r="AX107" s="508"/>
      <c r="AY107" s="509"/>
      <c r="AZ107" s="522"/>
      <c r="BA107" s="512"/>
      <c r="BB107" s="513"/>
      <c r="BC107" s="507"/>
      <c r="BD107" s="508"/>
      <c r="BE107" s="509"/>
      <c r="BF107" s="507"/>
      <c r="BG107" s="508"/>
      <c r="BH107" s="510"/>
      <c r="BI107" s="522"/>
      <c r="BJ107" s="512"/>
      <c r="BK107" s="513"/>
      <c r="BL107" s="507"/>
      <c r="BM107" s="508"/>
      <c r="BN107" s="510"/>
      <c r="BO107" s="507"/>
      <c r="BP107" s="508"/>
      <c r="BQ107" s="509"/>
      <c r="BR107" s="507"/>
      <c r="BS107" s="508"/>
      <c r="BT107" s="510"/>
      <c r="BU107" s="533"/>
    </row>
    <row r="108" spans="1:73" ht="15.75" customHeight="1" thickBot="1">
      <c r="A108" s="334"/>
      <c r="B108" s="808"/>
      <c r="C108" s="808"/>
      <c r="D108" s="811"/>
      <c r="E108" s="810">
        <v>1</v>
      </c>
      <c r="F108" s="811"/>
      <c r="G108" s="810" t="s">
        <v>7436</v>
      </c>
      <c r="H108" s="537" t="s">
        <v>7389</v>
      </c>
      <c r="I108" s="483" t="s">
        <v>7390</v>
      </c>
      <c r="J108" s="488"/>
      <c r="K108" s="488"/>
      <c r="L108" s="488"/>
      <c r="M108" s="488"/>
      <c r="N108" s="488"/>
      <c r="O108" s="488"/>
      <c r="P108" s="488"/>
      <c r="Q108" s="488"/>
      <c r="R108" s="488"/>
      <c r="S108" s="484" t="s">
        <v>7678</v>
      </c>
      <c r="T108" s="485"/>
      <c r="U108" s="487"/>
      <c r="V108" s="484"/>
      <c r="W108" s="485"/>
      <c r="X108" s="486"/>
      <c r="Y108" s="484"/>
      <c r="Z108" s="485"/>
      <c r="AA108" s="487"/>
      <c r="AB108" s="484"/>
      <c r="AC108" s="485"/>
      <c r="AD108" s="487"/>
      <c r="AE108" s="484"/>
      <c r="AF108" s="485"/>
      <c r="AG108" s="486"/>
      <c r="AH108" s="484"/>
      <c r="AI108" s="485"/>
      <c r="AJ108" s="487"/>
      <c r="AK108" s="484"/>
      <c r="AL108" s="485"/>
      <c r="AM108" s="487"/>
      <c r="AN108" s="484"/>
      <c r="AO108" s="485"/>
      <c r="AP108" s="486"/>
      <c r="AQ108" s="516"/>
      <c r="AR108" s="489"/>
      <c r="AS108" s="490"/>
      <c r="AT108" s="484"/>
      <c r="AU108" s="485"/>
      <c r="AV108" s="487"/>
      <c r="AW108" s="484"/>
      <c r="AX108" s="485"/>
      <c r="AY108" s="486"/>
      <c r="AZ108" s="516"/>
      <c r="BA108" s="489"/>
      <c r="BB108" s="490"/>
      <c r="BC108" s="484"/>
      <c r="BD108" s="485"/>
      <c r="BE108" s="486"/>
      <c r="BF108" s="484"/>
      <c r="BG108" s="485"/>
      <c r="BH108" s="487"/>
      <c r="BI108" s="516"/>
      <c r="BJ108" s="489"/>
      <c r="BK108" s="490"/>
      <c r="BL108" s="484"/>
      <c r="BM108" s="485"/>
      <c r="BN108" s="487"/>
      <c r="BO108" s="484"/>
      <c r="BP108" s="485"/>
      <c r="BQ108" s="486"/>
      <c r="BR108" s="484" t="s">
        <v>7678</v>
      </c>
      <c r="BS108" s="485"/>
      <c r="BT108" s="487"/>
      <c r="BU108" s="517"/>
    </row>
    <row r="109" spans="1:73" ht="15.75" customHeight="1" thickBot="1">
      <c r="A109" s="334"/>
      <c r="B109" s="808"/>
      <c r="C109" s="808"/>
      <c r="D109" s="811"/>
      <c r="E109" s="811"/>
      <c r="F109" s="811"/>
      <c r="G109" s="811"/>
      <c r="H109" s="538" t="s">
        <v>7392</v>
      </c>
      <c r="I109" s="494" t="s">
        <v>7390</v>
      </c>
      <c r="J109" s="488"/>
      <c r="K109" s="488"/>
      <c r="L109" s="488"/>
      <c r="M109" s="488"/>
      <c r="N109" s="488"/>
      <c r="O109" s="488"/>
      <c r="P109" s="488"/>
      <c r="Q109" s="488"/>
      <c r="R109" s="488"/>
      <c r="S109" s="495" t="s">
        <v>7678</v>
      </c>
      <c r="T109" s="496"/>
      <c r="U109" s="498"/>
      <c r="V109" s="495"/>
      <c r="W109" s="496"/>
      <c r="X109" s="497"/>
      <c r="Y109" s="495"/>
      <c r="Z109" s="496"/>
      <c r="AA109" s="498"/>
      <c r="AB109" s="495"/>
      <c r="AC109" s="496"/>
      <c r="AD109" s="498"/>
      <c r="AE109" s="495"/>
      <c r="AF109" s="496"/>
      <c r="AG109" s="497"/>
      <c r="AH109" s="495"/>
      <c r="AI109" s="496"/>
      <c r="AJ109" s="498"/>
      <c r="AK109" s="495"/>
      <c r="AL109" s="496"/>
      <c r="AM109" s="498"/>
      <c r="AN109" s="495"/>
      <c r="AO109" s="496"/>
      <c r="AP109" s="497"/>
      <c r="AQ109" s="519"/>
      <c r="AR109" s="500"/>
      <c r="AS109" s="501"/>
      <c r="AT109" s="495"/>
      <c r="AU109" s="496"/>
      <c r="AV109" s="498"/>
      <c r="AW109" s="495"/>
      <c r="AX109" s="496"/>
      <c r="AY109" s="497"/>
      <c r="AZ109" s="519"/>
      <c r="BA109" s="500"/>
      <c r="BB109" s="501"/>
      <c r="BC109" s="495"/>
      <c r="BD109" s="496"/>
      <c r="BE109" s="497"/>
      <c r="BF109" s="495"/>
      <c r="BG109" s="496"/>
      <c r="BH109" s="498"/>
      <c r="BI109" s="519"/>
      <c r="BJ109" s="500"/>
      <c r="BK109" s="501"/>
      <c r="BL109" s="495"/>
      <c r="BM109" s="496"/>
      <c r="BN109" s="498"/>
      <c r="BO109" s="495"/>
      <c r="BP109" s="496"/>
      <c r="BQ109" s="497"/>
      <c r="BR109" s="495" t="s">
        <v>7678</v>
      </c>
      <c r="BS109" s="496"/>
      <c r="BT109" s="498"/>
      <c r="BU109" s="491"/>
    </row>
    <row r="110" spans="1:73" ht="15.75" customHeight="1" thickBot="1">
      <c r="A110" s="334"/>
      <c r="B110" s="808"/>
      <c r="C110" s="808"/>
      <c r="D110" s="811"/>
      <c r="E110" s="811"/>
      <c r="F110" s="811"/>
      <c r="G110" s="811"/>
      <c r="H110" s="539" t="s">
        <v>7394</v>
      </c>
      <c r="I110" s="503" t="s">
        <v>7390</v>
      </c>
      <c r="J110" s="488"/>
      <c r="K110" s="488"/>
      <c r="L110" s="488"/>
      <c r="M110" s="488"/>
      <c r="N110" s="488"/>
      <c r="O110" s="488"/>
      <c r="P110" s="488"/>
      <c r="Q110" s="488"/>
      <c r="R110" s="488"/>
      <c r="S110" s="495" t="s">
        <v>7678</v>
      </c>
      <c r="T110" s="496"/>
      <c r="U110" s="498"/>
      <c r="V110" s="495"/>
      <c r="W110" s="496"/>
      <c r="X110" s="497"/>
      <c r="Y110" s="495"/>
      <c r="Z110" s="496"/>
      <c r="AA110" s="498"/>
      <c r="AB110" s="495"/>
      <c r="AC110" s="496"/>
      <c r="AD110" s="498"/>
      <c r="AE110" s="495"/>
      <c r="AF110" s="496"/>
      <c r="AG110" s="497"/>
      <c r="AH110" s="495"/>
      <c r="AI110" s="496"/>
      <c r="AJ110" s="498"/>
      <c r="AK110" s="495"/>
      <c r="AL110" s="496"/>
      <c r="AM110" s="498"/>
      <c r="AN110" s="495"/>
      <c r="AO110" s="496"/>
      <c r="AP110" s="497"/>
      <c r="AQ110" s="519"/>
      <c r="AR110" s="500"/>
      <c r="AS110" s="501"/>
      <c r="AT110" s="495"/>
      <c r="AU110" s="496"/>
      <c r="AV110" s="498"/>
      <c r="AW110" s="495"/>
      <c r="AX110" s="496"/>
      <c r="AY110" s="497"/>
      <c r="AZ110" s="519"/>
      <c r="BA110" s="500"/>
      <c r="BB110" s="501"/>
      <c r="BC110" s="495"/>
      <c r="BD110" s="496"/>
      <c r="BE110" s="497"/>
      <c r="BF110" s="495"/>
      <c r="BG110" s="496"/>
      <c r="BH110" s="498"/>
      <c r="BI110" s="519"/>
      <c r="BJ110" s="500"/>
      <c r="BK110" s="501"/>
      <c r="BL110" s="495"/>
      <c r="BM110" s="496"/>
      <c r="BN110" s="498"/>
      <c r="BO110" s="495"/>
      <c r="BP110" s="496"/>
      <c r="BQ110" s="497"/>
      <c r="BR110" s="495" t="s">
        <v>7678</v>
      </c>
      <c r="BS110" s="496"/>
      <c r="BT110" s="498"/>
      <c r="BU110" s="491"/>
    </row>
    <row r="111" spans="1:73" ht="15.75" customHeight="1" thickBot="1">
      <c r="A111" s="334"/>
      <c r="B111" s="808"/>
      <c r="C111" s="808"/>
      <c r="D111" s="811"/>
      <c r="E111" s="811"/>
      <c r="F111" s="811"/>
      <c r="G111" s="811"/>
      <c r="H111" s="539" t="s">
        <v>7395</v>
      </c>
      <c r="I111" s="503" t="s">
        <v>7390</v>
      </c>
      <c r="J111" s="488"/>
      <c r="K111" s="488"/>
      <c r="L111" s="488"/>
      <c r="M111" s="488"/>
      <c r="N111" s="488"/>
      <c r="O111" s="488"/>
      <c r="P111" s="488"/>
      <c r="Q111" s="488"/>
      <c r="R111" s="488"/>
      <c r="S111" s="495" t="s">
        <v>7678</v>
      </c>
      <c r="T111" s="496"/>
      <c r="U111" s="498"/>
      <c r="V111" s="495"/>
      <c r="W111" s="496"/>
      <c r="X111" s="497"/>
      <c r="Y111" s="495"/>
      <c r="Z111" s="496"/>
      <c r="AA111" s="498"/>
      <c r="AB111" s="495"/>
      <c r="AC111" s="496"/>
      <c r="AD111" s="498"/>
      <c r="AE111" s="495"/>
      <c r="AF111" s="496"/>
      <c r="AG111" s="497"/>
      <c r="AH111" s="495"/>
      <c r="AI111" s="496"/>
      <c r="AJ111" s="498"/>
      <c r="AK111" s="495"/>
      <c r="AL111" s="496"/>
      <c r="AM111" s="498"/>
      <c r="AN111" s="495"/>
      <c r="AO111" s="496"/>
      <c r="AP111" s="497"/>
      <c r="AQ111" s="519"/>
      <c r="AR111" s="500"/>
      <c r="AS111" s="501"/>
      <c r="AT111" s="495"/>
      <c r="AU111" s="496"/>
      <c r="AV111" s="498"/>
      <c r="AW111" s="495"/>
      <c r="AX111" s="496"/>
      <c r="AY111" s="497"/>
      <c r="AZ111" s="519"/>
      <c r="BA111" s="500"/>
      <c r="BB111" s="501"/>
      <c r="BC111" s="495"/>
      <c r="BD111" s="496"/>
      <c r="BE111" s="497"/>
      <c r="BF111" s="495"/>
      <c r="BG111" s="496"/>
      <c r="BH111" s="498"/>
      <c r="BI111" s="519"/>
      <c r="BJ111" s="500"/>
      <c r="BK111" s="501"/>
      <c r="BL111" s="495"/>
      <c r="BM111" s="496"/>
      <c r="BN111" s="498"/>
      <c r="BO111" s="495"/>
      <c r="BP111" s="496"/>
      <c r="BQ111" s="497"/>
      <c r="BR111" s="495" t="s">
        <v>7678</v>
      </c>
      <c r="BS111" s="496"/>
      <c r="BT111" s="498"/>
      <c r="BU111" s="491"/>
    </row>
    <row r="112" spans="1:73" ht="16.5" customHeight="1" thickBot="1">
      <c r="A112" s="334"/>
      <c r="B112" s="808"/>
      <c r="C112" s="808"/>
      <c r="D112" s="812"/>
      <c r="E112" s="812"/>
      <c r="F112" s="812"/>
      <c r="G112" s="812"/>
      <c r="H112" s="540" t="s">
        <v>7403</v>
      </c>
      <c r="I112" s="506" t="s">
        <v>7390</v>
      </c>
      <c r="J112" s="488"/>
      <c r="K112" s="488"/>
      <c r="L112" s="488"/>
      <c r="M112" s="488"/>
      <c r="N112" s="488"/>
      <c r="O112" s="488"/>
      <c r="P112" s="488"/>
      <c r="Q112" s="488"/>
      <c r="R112" s="488"/>
      <c r="S112" s="507"/>
      <c r="T112" s="508"/>
      <c r="U112" s="510"/>
      <c r="V112" s="507"/>
      <c r="W112" s="508"/>
      <c r="X112" s="509"/>
      <c r="Y112" s="507"/>
      <c r="Z112" s="508"/>
      <c r="AA112" s="510"/>
      <c r="AB112" s="507"/>
      <c r="AC112" s="508"/>
      <c r="AD112" s="510"/>
      <c r="AE112" s="507"/>
      <c r="AF112" s="508"/>
      <c r="AG112" s="509"/>
      <c r="AH112" s="507"/>
      <c r="AI112" s="508"/>
      <c r="AJ112" s="510"/>
      <c r="AK112" s="507"/>
      <c r="AL112" s="508"/>
      <c r="AM112" s="510"/>
      <c r="AN112" s="507"/>
      <c r="AO112" s="508"/>
      <c r="AP112" s="509"/>
      <c r="AQ112" s="522"/>
      <c r="AR112" s="512"/>
      <c r="AS112" s="513"/>
      <c r="AT112" s="507"/>
      <c r="AU112" s="508"/>
      <c r="AV112" s="510"/>
      <c r="AW112" s="507"/>
      <c r="AX112" s="508"/>
      <c r="AY112" s="509"/>
      <c r="AZ112" s="522"/>
      <c r="BA112" s="512"/>
      <c r="BB112" s="513"/>
      <c r="BC112" s="507"/>
      <c r="BD112" s="508"/>
      <c r="BE112" s="509"/>
      <c r="BF112" s="507"/>
      <c r="BG112" s="508"/>
      <c r="BH112" s="510"/>
      <c r="BI112" s="522"/>
      <c r="BJ112" s="512"/>
      <c r="BK112" s="513"/>
      <c r="BL112" s="507"/>
      <c r="BM112" s="508"/>
      <c r="BN112" s="510"/>
      <c r="BO112" s="507"/>
      <c r="BP112" s="508"/>
      <c r="BQ112" s="509"/>
      <c r="BR112" s="507"/>
      <c r="BS112" s="508"/>
      <c r="BT112" s="510"/>
      <c r="BU112" s="514"/>
    </row>
    <row r="113" spans="1:73" ht="16.5" customHeight="1" thickBot="1">
      <c r="A113" s="334"/>
      <c r="B113" s="808"/>
      <c r="C113" s="492"/>
      <c r="D113" s="833"/>
      <c r="E113" s="835" t="s">
        <v>7419</v>
      </c>
      <c r="F113" s="833" t="s">
        <v>7426</v>
      </c>
      <c r="G113" s="833" t="s">
        <v>7437</v>
      </c>
      <c r="H113" s="541" t="s">
        <v>7389</v>
      </c>
      <c r="I113" s="483" t="s">
        <v>7390</v>
      </c>
      <c r="J113" s="488"/>
      <c r="K113" s="488"/>
      <c r="L113" s="488"/>
      <c r="M113" s="488"/>
      <c r="N113" s="488"/>
      <c r="O113" s="488"/>
      <c r="P113" s="488"/>
      <c r="Q113" s="488"/>
      <c r="R113" s="488"/>
      <c r="S113" s="484" t="s">
        <v>7678</v>
      </c>
      <c r="T113" s="485"/>
      <c r="U113" s="487"/>
      <c r="V113" s="484"/>
      <c r="W113" s="485"/>
      <c r="X113" s="486"/>
      <c r="Y113" s="484"/>
      <c r="Z113" s="485"/>
      <c r="AA113" s="487"/>
      <c r="AB113" s="484"/>
      <c r="AC113" s="485"/>
      <c r="AD113" s="486"/>
      <c r="AE113" s="484"/>
      <c r="AF113" s="485"/>
      <c r="AG113" s="487"/>
      <c r="AH113" s="484"/>
      <c r="AI113" s="485"/>
      <c r="AJ113" s="486"/>
      <c r="AK113" s="484"/>
      <c r="AL113" s="485"/>
      <c r="AM113" s="486"/>
      <c r="AN113" s="484"/>
      <c r="AO113" s="485"/>
      <c r="AP113" s="487"/>
      <c r="AQ113" s="488"/>
      <c r="AR113" s="489"/>
      <c r="AS113" s="490"/>
      <c r="AT113" s="484"/>
      <c r="AU113" s="485"/>
      <c r="AV113" s="486"/>
      <c r="AW113" s="484"/>
      <c r="AX113" s="485"/>
      <c r="AY113" s="487"/>
      <c r="AZ113" s="488"/>
      <c r="BA113" s="489"/>
      <c r="BB113" s="490"/>
      <c r="BC113" s="484"/>
      <c r="BD113" s="485"/>
      <c r="BE113" s="486"/>
      <c r="BF113" s="484"/>
      <c r="BG113" s="485"/>
      <c r="BH113" s="487"/>
      <c r="BI113" s="488"/>
      <c r="BJ113" s="489"/>
      <c r="BK113" s="490"/>
      <c r="BL113" s="484"/>
      <c r="BM113" s="485"/>
      <c r="BN113" s="486"/>
      <c r="BO113" s="484"/>
      <c r="BP113" s="485"/>
      <c r="BQ113" s="486"/>
      <c r="BR113" s="484" t="s">
        <v>7678</v>
      </c>
      <c r="BS113" s="485"/>
      <c r="BT113" s="487"/>
      <c r="BU113" s="491"/>
    </row>
    <row r="114" spans="1:73" ht="16.5" customHeight="1" thickBot="1">
      <c r="A114" s="334"/>
      <c r="B114" s="808"/>
      <c r="C114" s="492"/>
      <c r="D114" s="834"/>
      <c r="E114" s="834"/>
      <c r="F114" s="834"/>
      <c r="G114" s="834"/>
      <c r="H114" s="542" t="s">
        <v>7392</v>
      </c>
      <c r="I114" s="494" t="s">
        <v>7390</v>
      </c>
      <c r="J114" s="488"/>
      <c r="K114" s="488"/>
      <c r="L114" s="488"/>
      <c r="M114" s="488"/>
      <c r="N114" s="488"/>
      <c r="O114" s="488"/>
      <c r="P114" s="488"/>
      <c r="Q114" s="488"/>
      <c r="R114" s="488"/>
      <c r="S114" s="495" t="s">
        <v>7678</v>
      </c>
      <c r="T114" s="496"/>
      <c r="U114" s="498"/>
      <c r="V114" s="495"/>
      <c r="W114" s="496"/>
      <c r="X114" s="497"/>
      <c r="Y114" s="495"/>
      <c r="Z114" s="496"/>
      <c r="AA114" s="498"/>
      <c r="AB114" s="495"/>
      <c r="AC114" s="496"/>
      <c r="AD114" s="497"/>
      <c r="AE114" s="495"/>
      <c r="AF114" s="496"/>
      <c r="AG114" s="498"/>
      <c r="AH114" s="495"/>
      <c r="AI114" s="496"/>
      <c r="AJ114" s="497"/>
      <c r="AK114" s="495"/>
      <c r="AL114" s="496"/>
      <c r="AM114" s="497"/>
      <c r="AN114" s="495"/>
      <c r="AO114" s="496"/>
      <c r="AP114" s="498"/>
      <c r="AQ114" s="499"/>
      <c r="AR114" s="500"/>
      <c r="AS114" s="501"/>
      <c r="AT114" s="495"/>
      <c r="AU114" s="496"/>
      <c r="AV114" s="497"/>
      <c r="AW114" s="495"/>
      <c r="AX114" s="496"/>
      <c r="AY114" s="498"/>
      <c r="AZ114" s="499"/>
      <c r="BA114" s="500"/>
      <c r="BB114" s="501"/>
      <c r="BC114" s="495"/>
      <c r="BD114" s="496"/>
      <c r="BE114" s="497"/>
      <c r="BF114" s="495"/>
      <c r="BG114" s="496"/>
      <c r="BH114" s="498"/>
      <c r="BI114" s="499"/>
      <c r="BJ114" s="500"/>
      <c r="BK114" s="501"/>
      <c r="BL114" s="495"/>
      <c r="BM114" s="496"/>
      <c r="BN114" s="497"/>
      <c r="BO114" s="495"/>
      <c r="BP114" s="496"/>
      <c r="BQ114" s="497"/>
      <c r="BR114" s="495" t="s">
        <v>7678</v>
      </c>
      <c r="BS114" s="496"/>
      <c r="BT114" s="498"/>
      <c r="BU114" s="491"/>
    </row>
    <row r="115" spans="1:73" ht="16.5" customHeight="1" thickBot="1">
      <c r="A115" s="334"/>
      <c r="B115" s="808"/>
      <c r="C115" s="492"/>
      <c r="D115" s="834"/>
      <c r="E115" s="834"/>
      <c r="F115" s="834"/>
      <c r="G115" s="834"/>
      <c r="H115" s="543" t="s">
        <v>7394</v>
      </c>
      <c r="I115" s="503" t="s">
        <v>7390</v>
      </c>
      <c r="J115" s="488"/>
      <c r="K115" s="488"/>
      <c r="L115" s="488"/>
      <c r="M115" s="488"/>
      <c r="N115" s="488"/>
      <c r="O115" s="488"/>
      <c r="P115" s="488"/>
      <c r="Q115" s="488"/>
      <c r="R115" s="488"/>
      <c r="S115" s="495" t="s">
        <v>7678</v>
      </c>
      <c r="T115" s="496"/>
      <c r="U115" s="498"/>
      <c r="V115" s="495"/>
      <c r="W115" s="496"/>
      <c r="X115" s="497"/>
      <c r="Y115" s="495"/>
      <c r="Z115" s="496"/>
      <c r="AA115" s="498"/>
      <c r="AB115" s="495"/>
      <c r="AC115" s="496"/>
      <c r="AD115" s="497"/>
      <c r="AE115" s="495"/>
      <c r="AF115" s="496"/>
      <c r="AG115" s="498"/>
      <c r="AH115" s="495"/>
      <c r="AI115" s="496"/>
      <c r="AJ115" s="497"/>
      <c r="AK115" s="495"/>
      <c r="AL115" s="496"/>
      <c r="AM115" s="497"/>
      <c r="AN115" s="495"/>
      <c r="AO115" s="496"/>
      <c r="AP115" s="498"/>
      <c r="AQ115" s="499"/>
      <c r="AR115" s="500"/>
      <c r="AS115" s="501"/>
      <c r="AT115" s="495"/>
      <c r="AU115" s="496"/>
      <c r="AV115" s="497"/>
      <c r="AW115" s="495"/>
      <c r="AX115" s="496"/>
      <c r="AY115" s="498"/>
      <c r="AZ115" s="499"/>
      <c r="BA115" s="500"/>
      <c r="BB115" s="501"/>
      <c r="BC115" s="495"/>
      <c r="BD115" s="496"/>
      <c r="BE115" s="497"/>
      <c r="BF115" s="495"/>
      <c r="BG115" s="496"/>
      <c r="BH115" s="498"/>
      <c r="BI115" s="499"/>
      <c r="BJ115" s="500"/>
      <c r="BK115" s="501"/>
      <c r="BL115" s="495"/>
      <c r="BM115" s="496"/>
      <c r="BN115" s="497"/>
      <c r="BO115" s="495"/>
      <c r="BP115" s="496"/>
      <c r="BQ115" s="497"/>
      <c r="BR115" s="495" t="s">
        <v>7678</v>
      </c>
      <c r="BS115" s="496"/>
      <c r="BT115" s="498"/>
      <c r="BU115" s="491"/>
    </row>
    <row r="116" spans="1:73" ht="16.5" customHeight="1" thickBot="1">
      <c r="A116" s="334"/>
      <c r="B116" s="808"/>
      <c r="C116" s="492"/>
      <c r="D116" s="834"/>
      <c r="E116" s="834"/>
      <c r="F116" s="834"/>
      <c r="G116" s="834"/>
      <c r="H116" s="543" t="s">
        <v>7395</v>
      </c>
      <c r="I116" s="503" t="s">
        <v>7390</v>
      </c>
      <c r="J116" s="488"/>
      <c r="K116" s="488"/>
      <c r="L116" s="488"/>
      <c r="M116" s="488"/>
      <c r="N116" s="488"/>
      <c r="O116" s="488"/>
      <c r="P116" s="488"/>
      <c r="Q116" s="488"/>
      <c r="R116" s="488"/>
      <c r="S116" s="495" t="s">
        <v>7678</v>
      </c>
      <c r="T116" s="496"/>
      <c r="U116" s="498"/>
      <c r="V116" s="495"/>
      <c r="W116" s="496"/>
      <c r="X116" s="497"/>
      <c r="Y116" s="495"/>
      <c r="Z116" s="496"/>
      <c r="AA116" s="498"/>
      <c r="AB116" s="495"/>
      <c r="AC116" s="496"/>
      <c r="AD116" s="497"/>
      <c r="AE116" s="495"/>
      <c r="AF116" s="496"/>
      <c r="AG116" s="498"/>
      <c r="AH116" s="495"/>
      <c r="AI116" s="496"/>
      <c r="AJ116" s="497"/>
      <c r="AK116" s="495"/>
      <c r="AL116" s="496"/>
      <c r="AM116" s="497"/>
      <c r="AN116" s="495"/>
      <c r="AO116" s="496"/>
      <c r="AP116" s="498"/>
      <c r="AQ116" s="499"/>
      <c r="AR116" s="500"/>
      <c r="AS116" s="501"/>
      <c r="AT116" s="495"/>
      <c r="AU116" s="496"/>
      <c r="AV116" s="497"/>
      <c r="AW116" s="495"/>
      <c r="AX116" s="496"/>
      <c r="AY116" s="498"/>
      <c r="AZ116" s="499"/>
      <c r="BA116" s="500"/>
      <c r="BB116" s="501"/>
      <c r="BC116" s="495"/>
      <c r="BD116" s="496"/>
      <c r="BE116" s="497"/>
      <c r="BF116" s="495"/>
      <c r="BG116" s="496"/>
      <c r="BH116" s="498"/>
      <c r="BI116" s="499"/>
      <c r="BJ116" s="500"/>
      <c r="BK116" s="501"/>
      <c r="BL116" s="495"/>
      <c r="BM116" s="496"/>
      <c r="BN116" s="497"/>
      <c r="BO116" s="495"/>
      <c r="BP116" s="496"/>
      <c r="BQ116" s="497"/>
      <c r="BR116" s="495" t="s">
        <v>7678</v>
      </c>
      <c r="BS116" s="496"/>
      <c r="BT116" s="498"/>
      <c r="BU116" s="491"/>
    </row>
    <row r="117" spans="1:73" ht="16.5" customHeight="1" thickBot="1">
      <c r="A117" s="334"/>
      <c r="B117" s="808"/>
      <c r="C117" s="492"/>
      <c r="D117" s="834"/>
      <c r="E117" s="836"/>
      <c r="F117" s="834"/>
      <c r="G117" s="836"/>
      <c r="H117" s="544" t="s">
        <v>7403</v>
      </c>
      <c r="I117" s="506" t="s">
        <v>7390</v>
      </c>
      <c r="J117" s="488"/>
      <c r="K117" s="488"/>
      <c r="L117" s="488"/>
      <c r="M117" s="488"/>
      <c r="N117" s="488"/>
      <c r="O117" s="488"/>
      <c r="P117" s="488"/>
      <c r="Q117" s="488"/>
      <c r="R117" s="488"/>
      <c r="S117" s="507"/>
      <c r="T117" s="508"/>
      <c r="U117" s="510"/>
      <c r="V117" s="507"/>
      <c r="W117" s="508"/>
      <c r="X117" s="509"/>
      <c r="Y117" s="507"/>
      <c r="Z117" s="508"/>
      <c r="AA117" s="510"/>
      <c r="AB117" s="507"/>
      <c r="AC117" s="508"/>
      <c r="AD117" s="509"/>
      <c r="AE117" s="507"/>
      <c r="AF117" s="508"/>
      <c r="AG117" s="510"/>
      <c r="AH117" s="507"/>
      <c r="AI117" s="508"/>
      <c r="AJ117" s="509"/>
      <c r="AK117" s="507"/>
      <c r="AL117" s="508"/>
      <c r="AM117" s="509"/>
      <c r="AN117" s="507"/>
      <c r="AO117" s="508"/>
      <c r="AP117" s="510"/>
      <c r="AQ117" s="511"/>
      <c r="AR117" s="512"/>
      <c r="AS117" s="513"/>
      <c r="AT117" s="507"/>
      <c r="AU117" s="508"/>
      <c r="AV117" s="509"/>
      <c r="AW117" s="507"/>
      <c r="AX117" s="508"/>
      <c r="AY117" s="510"/>
      <c r="AZ117" s="511"/>
      <c r="BA117" s="512"/>
      <c r="BB117" s="513"/>
      <c r="BC117" s="507"/>
      <c r="BD117" s="508"/>
      <c r="BE117" s="509"/>
      <c r="BF117" s="507"/>
      <c r="BG117" s="508"/>
      <c r="BH117" s="510"/>
      <c r="BI117" s="511"/>
      <c r="BJ117" s="512"/>
      <c r="BK117" s="513"/>
      <c r="BL117" s="507"/>
      <c r="BM117" s="508"/>
      <c r="BN117" s="509"/>
      <c r="BO117" s="507"/>
      <c r="BP117" s="508"/>
      <c r="BQ117" s="509"/>
      <c r="BR117" s="507"/>
      <c r="BS117" s="508"/>
      <c r="BT117" s="510"/>
      <c r="BU117" s="533"/>
    </row>
    <row r="118" spans="1:73" ht="16.5" customHeight="1" thickBot="1">
      <c r="A118" s="334"/>
      <c r="B118" s="808"/>
      <c r="C118" s="492"/>
      <c r="D118" s="834"/>
      <c r="E118" s="835" t="s">
        <v>9</v>
      </c>
      <c r="F118" s="834"/>
      <c r="G118" s="833" t="s">
        <v>7438</v>
      </c>
      <c r="H118" s="541" t="s">
        <v>7389</v>
      </c>
      <c r="I118" s="483" t="s">
        <v>7390</v>
      </c>
      <c r="J118" s="488"/>
      <c r="K118" s="488"/>
      <c r="L118" s="488"/>
      <c r="M118" s="488"/>
      <c r="N118" s="488"/>
      <c r="O118" s="488"/>
      <c r="P118" s="488"/>
      <c r="Q118" s="488"/>
      <c r="R118" s="488"/>
      <c r="S118" s="484"/>
      <c r="T118" s="485"/>
      <c r="U118" s="487" t="s">
        <v>7678</v>
      </c>
      <c r="V118" s="484"/>
      <c r="W118" s="485"/>
      <c r="X118" s="486"/>
      <c r="Y118" s="484" t="s">
        <v>7678</v>
      </c>
      <c r="Z118" s="485"/>
      <c r="AA118" s="487"/>
      <c r="AB118" s="484" t="s">
        <v>7678</v>
      </c>
      <c r="AC118" s="485"/>
      <c r="AD118" s="487"/>
      <c r="AE118" s="484"/>
      <c r="AF118" s="485"/>
      <c r="AG118" s="487"/>
      <c r="AH118" s="484"/>
      <c r="AI118" s="485"/>
      <c r="AJ118" s="487"/>
      <c r="AK118" s="484"/>
      <c r="AL118" s="485"/>
      <c r="AM118" s="487"/>
      <c r="AN118" s="484"/>
      <c r="AO118" s="485"/>
      <c r="AP118" s="487"/>
      <c r="AQ118" s="488"/>
      <c r="AR118" s="489"/>
      <c r="AS118" s="490"/>
      <c r="AT118" s="484"/>
      <c r="AU118" s="485"/>
      <c r="AV118" s="487"/>
      <c r="AW118" s="484"/>
      <c r="AX118" s="485"/>
      <c r="AY118" s="487"/>
      <c r="AZ118" s="488"/>
      <c r="BA118" s="489"/>
      <c r="BB118" s="490"/>
      <c r="BC118" s="484"/>
      <c r="BD118" s="485"/>
      <c r="BE118" s="487"/>
      <c r="BF118" s="484"/>
      <c r="BG118" s="485"/>
      <c r="BH118" s="487"/>
      <c r="BI118" s="488"/>
      <c r="BJ118" s="489"/>
      <c r="BK118" s="490"/>
      <c r="BL118" s="484"/>
      <c r="BM118" s="485"/>
      <c r="BN118" s="487"/>
      <c r="BO118" s="484"/>
      <c r="BP118" s="485"/>
      <c r="BQ118" s="487"/>
      <c r="BR118" s="484" t="s">
        <v>7678</v>
      </c>
      <c r="BS118" s="485"/>
      <c r="BT118" s="487" t="s">
        <v>7678</v>
      </c>
      <c r="BU118" s="517"/>
    </row>
    <row r="119" spans="1:73" ht="16.5" customHeight="1" thickBot="1">
      <c r="A119" s="334"/>
      <c r="B119" s="808"/>
      <c r="C119" s="492"/>
      <c r="D119" s="834"/>
      <c r="E119" s="837"/>
      <c r="F119" s="834"/>
      <c r="G119" s="834"/>
      <c r="H119" s="542" t="s">
        <v>7392</v>
      </c>
      <c r="I119" s="494" t="s">
        <v>7390</v>
      </c>
      <c r="J119" s="488"/>
      <c r="K119" s="488"/>
      <c r="L119" s="488"/>
      <c r="M119" s="488"/>
      <c r="N119" s="488"/>
      <c r="O119" s="488"/>
      <c r="P119" s="488"/>
      <c r="Q119" s="488"/>
      <c r="R119" s="488"/>
      <c r="S119" s="495"/>
      <c r="T119" s="496"/>
      <c r="U119" s="498"/>
      <c r="V119" s="495"/>
      <c r="W119" s="496"/>
      <c r="X119" s="497"/>
      <c r="Y119" s="495" t="s">
        <v>7678</v>
      </c>
      <c r="Z119" s="496"/>
      <c r="AA119" s="498"/>
      <c r="AB119" s="495" t="s">
        <v>7678</v>
      </c>
      <c r="AC119" s="496"/>
      <c r="AD119" s="498"/>
      <c r="AE119" s="495"/>
      <c r="AF119" s="496"/>
      <c r="AG119" s="498"/>
      <c r="AH119" s="495"/>
      <c r="AI119" s="496"/>
      <c r="AJ119" s="498"/>
      <c r="AK119" s="495"/>
      <c r="AL119" s="496"/>
      <c r="AM119" s="498"/>
      <c r="AN119" s="495"/>
      <c r="AO119" s="496"/>
      <c r="AP119" s="498"/>
      <c r="AQ119" s="499"/>
      <c r="AR119" s="500"/>
      <c r="AS119" s="501"/>
      <c r="AT119" s="495"/>
      <c r="AU119" s="496"/>
      <c r="AV119" s="498"/>
      <c r="AW119" s="495"/>
      <c r="AX119" s="496"/>
      <c r="AY119" s="498"/>
      <c r="AZ119" s="499"/>
      <c r="BA119" s="500"/>
      <c r="BB119" s="501"/>
      <c r="BC119" s="495"/>
      <c r="BD119" s="496"/>
      <c r="BE119" s="498"/>
      <c r="BF119" s="495"/>
      <c r="BG119" s="496"/>
      <c r="BH119" s="498"/>
      <c r="BI119" s="499"/>
      <c r="BJ119" s="500"/>
      <c r="BK119" s="501"/>
      <c r="BL119" s="495"/>
      <c r="BM119" s="496"/>
      <c r="BN119" s="498"/>
      <c r="BO119" s="495"/>
      <c r="BP119" s="496"/>
      <c r="BQ119" s="498"/>
      <c r="BR119" s="495" t="s">
        <v>7678</v>
      </c>
      <c r="BS119" s="496"/>
      <c r="BT119" s="498"/>
      <c r="BU119" s="491"/>
    </row>
    <row r="120" spans="1:73" ht="16.5" customHeight="1" thickBot="1">
      <c r="A120" s="334"/>
      <c r="B120" s="808"/>
      <c r="C120" s="492"/>
      <c r="D120" s="834"/>
      <c r="E120" s="837"/>
      <c r="F120" s="834"/>
      <c r="G120" s="834"/>
      <c r="H120" s="543" t="s">
        <v>7394</v>
      </c>
      <c r="I120" s="503" t="s">
        <v>7390</v>
      </c>
      <c r="J120" s="488"/>
      <c r="K120" s="488"/>
      <c r="L120" s="488"/>
      <c r="M120" s="488"/>
      <c r="N120" s="488"/>
      <c r="O120" s="488"/>
      <c r="P120" s="488"/>
      <c r="Q120" s="488"/>
      <c r="R120" s="488"/>
      <c r="S120" s="495"/>
      <c r="T120" s="496"/>
      <c r="U120" s="498" t="s">
        <v>7678</v>
      </c>
      <c r="V120" s="495"/>
      <c r="W120" s="496"/>
      <c r="X120" s="497"/>
      <c r="Y120" s="495" t="s">
        <v>7678</v>
      </c>
      <c r="Z120" s="496"/>
      <c r="AA120" s="498"/>
      <c r="AB120" s="495" t="s">
        <v>7678</v>
      </c>
      <c r="AC120" s="496"/>
      <c r="AD120" s="498"/>
      <c r="AE120" s="495"/>
      <c r="AF120" s="496"/>
      <c r="AG120" s="498"/>
      <c r="AH120" s="495"/>
      <c r="AI120" s="496"/>
      <c r="AJ120" s="498"/>
      <c r="AK120" s="495"/>
      <c r="AL120" s="496"/>
      <c r="AM120" s="498"/>
      <c r="AN120" s="495"/>
      <c r="AO120" s="496"/>
      <c r="AP120" s="498"/>
      <c r="AQ120" s="499"/>
      <c r="AR120" s="500"/>
      <c r="AS120" s="501"/>
      <c r="AT120" s="495"/>
      <c r="AU120" s="496"/>
      <c r="AV120" s="498"/>
      <c r="AW120" s="495"/>
      <c r="AX120" s="496"/>
      <c r="AY120" s="498"/>
      <c r="AZ120" s="499"/>
      <c r="BA120" s="500"/>
      <c r="BB120" s="501"/>
      <c r="BC120" s="495"/>
      <c r="BD120" s="496"/>
      <c r="BE120" s="498"/>
      <c r="BF120" s="495"/>
      <c r="BG120" s="496"/>
      <c r="BH120" s="498"/>
      <c r="BI120" s="499"/>
      <c r="BJ120" s="500"/>
      <c r="BK120" s="501"/>
      <c r="BL120" s="495"/>
      <c r="BM120" s="496"/>
      <c r="BN120" s="498"/>
      <c r="BO120" s="495"/>
      <c r="BP120" s="496"/>
      <c r="BQ120" s="498"/>
      <c r="BR120" s="495" t="s">
        <v>7678</v>
      </c>
      <c r="BS120" s="496"/>
      <c r="BT120" s="498" t="s">
        <v>7678</v>
      </c>
      <c r="BU120" s="491"/>
    </row>
    <row r="121" spans="1:73" ht="16.5" customHeight="1" thickBot="1">
      <c r="A121" s="334"/>
      <c r="B121" s="808"/>
      <c r="C121" s="492"/>
      <c r="D121" s="834"/>
      <c r="E121" s="837"/>
      <c r="F121" s="834"/>
      <c r="G121" s="834"/>
      <c r="H121" s="543" t="s">
        <v>7395</v>
      </c>
      <c r="I121" s="503" t="s">
        <v>7390</v>
      </c>
      <c r="J121" s="488"/>
      <c r="K121" s="488"/>
      <c r="L121" s="488"/>
      <c r="M121" s="488"/>
      <c r="N121" s="488"/>
      <c r="O121" s="488"/>
      <c r="P121" s="488"/>
      <c r="Q121" s="488"/>
      <c r="R121" s="488"/>
      <c r="S121" s="495"/>
      <c r="T121" s="496"/>
      <c r="U121" s="498" t="s">
        <v>7678</v>
      </c>
      <c r="V121" s="495"/>
      <c r="W121" s="496"/>
      <c r="X121" s="497"/>
      <c r="Y121" s="495" t="s">
        <v>7678</v>
      </c>
      <c r="Z121" s="496"/>
      <c r="AA121" s="498"/>
      <c r="AB121" s="495" t="s">
        <v>7678</v>
      </c>
      <c r="AC121" s="496"/>
      <c r="AD121" s="498"/>
      <c r="AE121" s="495"/>
      <c r="AF121" s="496"/>
      <c r="AG121" s="498"/>
      <c r="AH121" s="495"/>
      <c r="AI121" s="496"/>
      <c r="AJ121" s="498"/>
      <c r="AK121" s="495"/>
      <c r="AL121" s="496"/>
      <c r="AM121" s="498"/>
      <c r="AN121" s="495"/>
      <c r="AO121" s="496"/>
      <c r="AP121" s="498"/>
      <c r="AQ121" s="499"/>
      <c r="AR121" s="500"/>
      <c r="AS121" s="501"/>
      <c r="AT121" s="495"/>
      <c r="AU121" s="496"/>
      <c r="AV121" s="498"/>
      <c r="AW121" s="495"/>
      <c r="AX121" s="496"/>
      <c r="AY121" s="498"/>
      <c r="AZ121" s="499"/>
      <c r="BA121" s="500"/>
      <c r="BB121" s="501"/>
      <c r="BC121" s="495"/>
      <c r="BD121" s="496"/>
      <c r="BE121" s="498"/>
      <c r="BF121" s="495"/>
      <c r="BG121" s="496"/>
      <c r="BH121" s="498"/>
      <c r="BI121" s="499"/>
      <c r="BJ121" s="500"/>
      <c r="BK121" s="501"/>
      <c r="BL121" s="495"/>
      <c r="BM121" s="496"/>
      <c r="BN121" s="498"/>
      <c r="BO121" s="495"/>
      <c r="BP121" s="496"/>
      <c r="BQ121" s="498"/>
      <c r="BR121" s="495" t="s">
        <v>7678</v>
      </c>
      <c r="BS121" s="496"/>
      <c r="BT121" s="498" t="s">
        <v>7678</v>
      </c>
      <c r="BU121" s="491"/>
    </row>
    <row r="122" spans="1:73" ht="16.5" customHeight="1" thickBot="1">
      <c r="A122" s="334"/>
      <c r="B122" s="808"/>
      <c r="C122" s="492"/>
      <c r="D122" s="834"/>
      <c r="E122" s="837"/>
      <c r="F122" s="834"/>
      <c r="G122" s="834"/>
      <c r="H122" s="545" t="s">
        <v>7403</v>
      </c>
      <c r="I122" s="546" t="s">
        <v>7390</v>
      </c>
      <c r="J122" s="547"/>
      <c r="K122" s="547"/>
      <c r="L122" s="547"/>
      <c r="M122" s="547"/>
      <c r="N122" s="547"/>
      <c r="O122" s="547"/>
      <c r="P122" s="547"/>
      <c r="Q122" s="547"/>
      <c r="R122" s="547"/>
      <c r="S122" s="526"/>
      <c r="T122" s="527"/>
      <c r="U122" s="528"/>
      <c r="V122" s="526"/>
      <c r="W122" s="527"/>
      <c r="X122" s="529"/>
      <c r="Y122" s="526" t="s">
        <v>7678</v>
      </c>
      <c r="Z122" s="527"/>
      <c r="AA122" s="528"/>
      <c r="AB122" s="526" t="s">
        <v>7678</v>
      </c>
      <c r="AC122" s="527"/>
      <c r="AD122" s="528"/>
      <c r="AE122" s="526"/>
      <c r="AF122" s="527"/>
      <c r="AG122" s="528"/>
      <c r="AH122" s="526"/>
      <c r="AI122" s="527"/>
      <c r="AJ122" s="528"/>
      <c r="AK122" s="526"/>
      <c r="AL122" s="527"/>
      <c r="AM122" s="528"/>
      <c r="AN122" s="526"/>
      <c r="AO122" s="527"/>
      <c r="AP122" s="528"/>
      <c r="AQ122" s="530"/>
      <c r="AR122" s="531"/>
      <c r="AS122" s="532"/>
      <c r="AT122" s="526"/>
      <c r="AU122" s="527"/>
      <c r="AV122" s="528"/>
      <c r="AW122" s="526"/>
      <c r="AX122" s="527"/>
      <c r="AY122" s="528"/>
      <c r="AZ122" s="530"/>
      <c r="BA122" s="531"/>
      <c r="BB122" s="532"/>
      <c r="BC122" s="526"/>
      <c r="BD122" s="527"/>
      <c r="BE122" s="528"/>
      <c r="BF122" s="526"/>
      <c r="BG122" s="527"/>
      <c r="BH122" s="528"/>
      <c r="BI122" s="530"/>
      <c r="BJ122" s="531"/>
      <c r="BK122" s="532"/>
      <c r="BL122" s="526"/>
      <c r="BM122" s="527"/>
      <c r="BN122" s="528"/>
      <c r="BO122" s="526"/>
      <c r="BP122" s="527"/>
      <c r="BQ122" s="528"/>
      <c r="BR122" s="526" t="s">
        <v>7678</v>
      </c>
      <c r="BS122" s="527"/>
      <c r="BT122" s="528"/>
      <c r="BU122" s="533"/>
    </row>
    <row r="123" spans="1:73" ht="17" thickBot="1">
      <c r="A123" s="334"/>
      <c r="B123" s="821" t="s">
        <v>7444</v>
      </c>
      <c r="C123" s="821" t="s">
        <v>7445</v>
      </c>
      <c r="D123" s="821" t="s">
        <v>7413</v>
      </c>
      <c r="E123" s="820" t="s">
        <v>7416</v>
      </c>
      <c r="F123" s="783" t="s">
        <v>7446</v>
      </c>
      <c r="G123" s="783" t="s">
        <v>7447</v>
      </c>
      <c r="H123" s="346" t="s">
        <v>7389</v>
      </c>
      <c r="I123" s="548" t="s">
        <v>7390</v>
      </c>
      <c r="J123" s="488"/>
      <c r="K123" s="488"/>
      <c r="L123" s="488"/>
      <c r="M123" s="488"/>
      <c r="N123" s="488"/>
      <c r="O123" s="488"/>
      <c r="P123" s="488"/>
      <c r="Q123" s="488"/>
      <c r="R123" s="488"/>
      <c r="S123" s="549"/>
      <c r="T123" s="550"/>
      <c r="U123" s="551"/>
      <c r="V123" s="549"/>
      <c r="W123" s="550"/>
      <c r="X123" s="551"/>
      <c r="Y123" s="549"/>
      <c r="Z123" s="550"/>
      <c r="AA123" s="551"/>
      <c r="AB123" s="549"/>
      <c r="AC123" s="550"/>
      <c r="AD123" s="551"/>
      <c r="AE123" s="549"/>
      <c r="AF123" s="550"/>
      <c r="AG123" s="551"/>
      <c r="AH123" s="549"/>
      <c r="AI123" s="550"/>
      <c r="AJ123" s="551"/>
      <c r="AK123" s="549"/>
      <c r="AL123" s="550"/>
      <c r="AM123" s="551"/>
      <c r="AN123" s="549"/>
      <c r="AO123" s="550"/>
      <c r="AP123" s="551"/>
      <c r="AQ123" s="552"/>
      <c r="AR123" s="553"/>
      <c r="AS123" s="554"/>
      <c r="AT123" s="549"/>
      <c r="AU123" s="550"/>
      <c r="AV123" s="551"/>
      <c r="AW123" s="549"/>
      <c r="AX123" s="550"/>
      <c r="AY123" s="551"/>
      <c r="AZ123" s="552"/>
      <c r="BA123" s="553"/>
      <c r="BB123" s="554"/>
      <c r="BC123" s="549"/>
      <c r="BD123" s="550"/>
      <c r="BE123" s="551"/>
      <c r="BF123" s="549"/>
      <c r="BG123" s="550"/>
      <c r="BH123" s="551"/>
      <c r="BI123" s="552"/>
      <c r="BJ123" s="553"/>
      <c r="BK123" s="554"/>
      <c r="BL123" s="549"/>
      <c r="BM123" s="550"/>
      <c r="BN123" s="551"/>
      <c r="BO123" s="549"/>
      <c r="BP123" s="550"/>
      <c r="BQ123" s="551"/>
      <c r="BR123" s="549"/>
      <c r="BS123" s="550"/>
      <c r="BT123" s="551"/>
      <c r="BU123" s="555"/>
    </row>
    <row r="124" spans="1:73" ht="15.75" customHeight="1" thickBot="1">
      <c r="A124" s="334"/>
      <c r="B124" s="822"/>
      <c r="C124" s="822"/>
      <c r="D124" s="822"/>
      <c r="E124" s="784"/>
      <c r="F124" s="784"/>
      <c r="G124" s="784"/>
      <c r="H124" s="359" t="s">
        <v>7392</v>
      </c>
      <c r="I124" s="556" t="s">
        <v>7390</v>
      </c>
      <c r="J124" s="488"/>
      <c r="K124" s="488"/>
      <c r="L124" s="488"/>
      <c r="M124" s="488"/>
      <c r="N124" s="488"/>
      <c r="O124" s="488"/>
      <c r="P124" s="488"/>
      <c r="Q124" s="488"/>
      <c r="R124" s="488"/>
      <c r="S124" s="557"/>
      <c r="T124" s="558"/>
      <c r="U124" s="559"/>
      <c r="V124" s="557"/>
      <c r="W124" s="558"/>
      <c r="X124" s="559"/>
      <c r="Y124" s="557"/>
      <c r="Z124" s="558"/>
      <c r="AA124" s="559"/>
      <c r="AB124" s="557"/>
      <c r="AC124" s="558"/>
      <c r="AD124" s="559"/>
      <c r="AE124" s="557"/>
      <c r="AF124" s="558"/>
      <c r="AG124" s="559"/>
      <c r="AH124" s="557"/>
      <c r="AI124" s="558"/>
      <c r="AJ124" s="559"/>
      <c r="AK124" s="557"/>
      <c r="AL124" s="558"/>
      <c r="AM124" s="559"/>
      <c r="AN124" s="557"/>
      <c r="AO124" s="558"/>
      <c r="AP124" s="559"/>
      <c r="AQ124" s="560"/>
      <c r="AR124" s="561"/>
      <c r="AS124" s="562"/>
      <c r="AT124" s="557"/>
      <c r="AU124" s="558"/>
      <c r="AV124" s="559"/>
      <c r="AW124" s="557"/>
      <c r="AX124" s="558"/>
      <c r="AY124" s="559"/>
      <c r="AZ124" s="560"/>
      <c r="BA124" s="561"/>
      <c r="BB124" s="562"/>
      <c r="BC124" s="557"/>
      <c r="BD124" s="558"/>
      <c r="BE124" s="559"/>
      <c r="BF124" s="557"/>
      <c r="BG124" s="558"/>
      <c r="BH124" s="559"/>
      <c r="BI124" s="560"/>
      <c r="BJ124" s="561"/>
      <c r="BK124" s="562"/>
      <c r="BL124" s="557"/>
      <c r="BM124" s="558"/>
      <c r="BN124" s="559"/>
      <c r="BO124" s="557"/>
      <c r="BP124" s="558"/>
      <c r="BQ124" s="559"/>
      <c r="BR124" s="557"/>
      <c r="BS124" s="558"/>
      <c r="BT124" s="559"/>
      <c r="BU124" s="563"/>
    </row>
    <row r="125" spans="1:73" ht="15.75" customHeight="1" thickBot="1">
      <c r="A125" s="334"/>
      <c r="B125" s="822"/>
      <c r="C125" s="822"/>
      <c r="D125" s="822"/>
      <c r="E125" s="784"/>
      <c r="F125" s="784"/>
      <c r="G125" s="784"/>
      <c r="H125" s="356" t="s">
        <v>7394</v>
      </c>
      <c r="I125" s="564" t="s">
        <v>7390</v>
      </c>
      <c r="J125" s="488"/>
      <c r="K125" s="488"/>
      <c r="L125" s="488"/>
      <c r="M125" s="488"/>
      <c r="N125" s="488"/>
      <c r="O125" s="488"/>
      <c r="P125" s="488"/>
      <c r="Q125" s="488"/>
      <c r="R125" s="488"/>
      <c r="S125" s="557"/>
      <c r="T125" s="558"/>
      <c r="U125" s="559"/>
      <c r="V125" s="557"/>
      <c r="W125" s="558"/>
      <c r="X125" s="559"/>
      <c r="Y125" s="557"/>
      <c r="Z125" s="558"/>
      <c r="AA125" s="559"/>
      <c r="AB125" s="557"/>
      <c r="AC125" s="558"/>
      <c r="AD125" s="559"/>
      <c r="AE125" s="557"/>
      <c r="AF125" s="558"/>
      <c r="AG125" s="559"/>
      <c r="AH125" s="557"/>
      <c r="AI125" s="558"/>
      <c r="AJ125" s="559"/>
      <c r="AK125" s="557"/>
      <c r="AL125" s="558"/>
      <c r="AM125" s="559"/>
      <c r="AN125" s="557"/>
      <c r="AO125" s="558"/>
      <c r="AP125" s="559"/>
      <c r="AQ125" s="560"/>
      <c r="AR125" s="561"/>
      <c r="AS125" s="562"/>
      <c r="AT125" s="557"/>
      <c r="AU125" s="558"/>
      <c r="AV125" s="559"/>
      <c r="AW125" s="557"/>
      <c r="AX125" s="558"/>
      <c r="AY125" s="559"/>
      <c r="AZ125" s="560"/>
      <c r="BA125" s="561"/>
      <c r="BB125" s="562"/>
      <c r="BC125" s="557"/>
      <c r="BD125" s="558"/>
      <c r="BE125" s="559"/>
      <c r="BF125" s="557"/>
      <c r="BG125" s="558"/>
      <c r="BH125" s="559"/>
      <c r="BI125" s="560"/>
      <c r="BJ125" s="561"/>
      <c r="BK125" s="562"/>
      <c r="BL125" s="557"/>
      <c r="BM125" s="558"/>
      <c r="BN125" s="559"/>
      <c r="BO125" s="557"/>
      <c r="BP125" s="558"/>
      <c r="BQ125" s="559"/>
      <c r="BR125" s="557"/>
      <c r="BS125" s="558"/>
      <c r="BT125" s="559"/>
      <c r="BU125" s="563"/>
    </row>
    <row r="126" spans="1:73" ht="15.75" customHeight="1" thickBot="1">
      <c r="A126" s="334"/>
      <c r="B126" s="822"/>
      <c r="C126" s="822"/>
      <c r="D126" s="822"/>
      <c r="E126" s="784"/>
      <c r="F126" s="784"/>
      <c r="G126" s="784"/>
      <c r="H126" s="356" t="s">
        <v>7395</v>
      </c>
      <c r="I126" s="564" t="s">
        <v>7390</v>
      </c>
      <c r="J126" s="488"/>
      <c r="K126" s="488"/>
      <c r="L126" s="488"/>
      <c r="M126" s="488"/>
      <c r="N126" s="488"/>
      <c r="O126" s="488"/>
      <c r="P126" s="488"/>
      <c r="Q126" s="488"/>
      <c r="R126" s="488"/>
      <c r="S126" s="557"/>
      <c r="T126" s="558"/>
      <c r="U126" s="559"/>
      <c r="V126" s="557"/>
      <c r="W126" s="558"/>
      <c r="X126" s="559"/>
      <c r="Y126" s="557"/>
      <c r="Z126" s="558"/>
      <c r="AA126" s="559"/>
      <c r="AB126" s="557"/>
      <c r="AC126" s="558"/>
      <c r="AD126" s="559"/>
      <c r="AE126" s="557"/>
      <c r="AF126" s="558"/>
      <c r="AG126" s="559"/>
      <c r="AH126" s="557"/>
      <c r="AI126" s="558"/>
      <c r="AJ126" s="559"/>
      <c r="AK126" s="557"/>
      <c r="AL126" s="558"/>
      <c r="AM126" s="559"/>
      <c r="AN126" s="557"/>
      <c r="AO126" s="558"/>
      <c r="AP126" s="559"/>
      <c r="AQ126" s="560"/>
      <c r="AR126" s="561"/>
      <c r="AS126" s="562"/>
      <c r="AT126" s="557"/>
      <c r="AU126" s="558"/>
      <c r="AV126" s="559"/>
      <c r="AW126" s="557"/>
      <c r="AX126" s="558"/>
      <c r="AY126" s="559"/>
      <c r="AZ126" s="560"/>
      <c r="BA126" s="561"/>
      <c r="BB126" s="562"/>
      <c r="BC126" s="557"/>
      <c r="BD126" s="558"/>
      <c r="BE126" s="559"/>
      <c r="BF126" s="557"/>
      <c r="BG126" s="558"/>
      <c r="BH126" s="559"/>
      <c r="BI126" s="560"/>
      <c r="BJ126" s="561"/>
      <c r="BK126" s="562"/>
      <c r="BL126" s="557"/>
      <c r="BM126" s="558"/>
      <c r="BN126" s="559"/>
      <c r="BO126" s="557"/>
      <c r="BP126" s="558"/>
      <c r="BQ126" s="559"/>
      <c r="BR126" s="557"/>
      <c r="BS126" s="558"/>
      <c r="BT126" s="559"/>
      <c r="BU126" s="563"/>
    </row>
    <row r="127" spans="1:73" ht="16.5" customHeight="1" thickBot="1">
      <c r="A127" s="334"/>
      <c r="B127" s="822"/>
      <c r="C127" s="822"/>
      <c r="D127" s="822"/>
      <c r="E127" s="785"/>
      <c r="F127" s="784"/>
      <c r="G127" s="785"/>
      <c r="H127" s="362" t="s">
        <v>7403</v>
      </c>
      <c r="I127" s="565" t="s">
        <v>7390</v>
      </c>
      <c r="J127" s="488"/>
      <c r="K127" s="488"/>
      <c r="L127" s="488"/>
      <c r="M127" s="488"/>
      <c r="N127" s="488"/>
      <c r="O127" s="488"/>
      <c r="P127" s="488"/>
      <c r="Q127" s="488"/>
      <c r="R127" s="488"/>
      <c r="S127" s="566"/>
      <c r="T127" s="567"/>
      <c r="U127" s="568"/>
      <c r="V127" s="566"/>
      <c r="W127" s="567"/>
      <c r="X127" s="568"/>
      <c r="Y127" s="566"/>
      <c r="Z127" s="567"/>
      <c r="AA127" s="568"/>
      <c r="AB127" s="566"/>
      <c r="AC127" s="567"/>
      <c r="AD127" s="568"/>
      <c r="AE127" s="566"/>
      <c r="AF127" s="567"/>
      <c r="AG127" s="568"/>
      <c r="AH127" s="566"/>
      <c r="AI127" s="567"/>
      <c r="AJ127" s="568"/>
      <c r="AK127" s="566"/>
      <c r="AL127" s="567"/>
      <c r="AM127" s="568"/>
      <c r="AN127" s="566"/>
      <c r="AO127" s="567"/>
      <c r="AP127" s="568"/>
      <c r="AQ127" s="569"/>
      <c r="AR127" s="570"/>
      <c r="AS127" s="571"/>
      <c r="AT127" s="566"/>
      <c r="AU127" s="567"/>
      <c r="AV127" s="568"/>
      <c r="AW127" s="566"/>
      <c r="AX127" s="567"/>
      <c r="AY127" s="568"/>
      <c r="AZ127" s="569"/>
      <c r="BA127" s="570"/>
      <c r="BB127" s="571"/>
      <c r="BC127" s="566"/>
      <c r="BD127" s="567"/>
      <c r="BE127" s="568"/>
      <c r="BF127" s="566"/>
      <c r="BG127" s="567"/>
      <c r="BH127" s="568"/>
      <c r="BI127" s="569"/>
      <c r="BJ127" s="570"/>
      <c r="BK127" s="571"/>
      <c r="BL127" s="566"/>
      <c r="BM127" s="567"/>
      <c r="BN127" s="568"/>
      <c r="BO127" s="566"/>
      <c r="BP127" s="567"/>
      <c r="BQ127" s="568"/>
      <c r="BR127" s="566"/>
      <c r="BS127" s="567"/>
      <c r="BT127" s="568"/>
      <c r="BU127" s="572"/>
    </row>
    <row r="128" spans="1:73" ht="15.75" customHeight="1" thickBot="1">
      <c r="A128" s="334"/>
      <c r="B128" s="822"/>
      <c r="C128" s="822"/>
      <c r="D128" s="822"/>
      <c r="E128" s="820" t="s">
        <v>7419</v>
      </c>
      <c r="F128" s="784"/>
      <c r="G128" s="783" t="s">
        <v>7448</v>
      </c>
      <c r="H128" s="346" t="s">
        <v>7389</v>
      </c>
      <c r="I128" s="548" t="s">
        <v>7390</v>
      </c>
      <c r="J128" s="488"/>
      <c r="K128" s="488"/>
      <c r="L128" s="488"/>
      <c r="M128" s="488"/>
      <c r="N128" s="488"/>
      <c r="O128" s="488"/>
      <c r="P128" s="488"/>
      <c r="Q128" s="488"/>
      <c r="R128" s="488"/>
      <c r="S128" s="549"/>
      <c r="T128" s="550"/>
      <c r="U128" s="551"/>
      <c r="V128" s="549"/>
      <c r="W128" s="550"/>
      <c r="X128" s="551"/>
      <c r="Y128" s="549"/>
      <c r="Z128" s="550"/>
      <c r="AA128" s="551"/>
      <c r="AB128" s="549"/>
      <c r="AC128" s="550"/>
      <c r="AD128" s="551"/>
      <c r="AE128" s="549"/>
      <c r="AF128" s="550"/>
      <c r="AG128" s="551"/>
      <c r="AH128" s="549"/>
      <c r="AI128" s="550"/>
      <c r="AJ128" s="551"/>
      <c r="AK128" s="549"/>
      <c r="AL128" s="550"/>
      <c r="AM128" s="551"/>
      <c r="AN128" s="549"/>
      <c r="AO128" s="550"/>
      <c r="AP128" s="551"/>
      <c r="AQ128" s="552"/>
      <c r="AR128" s="553"/>
      <c r="AS128" s="554"/>
      <c r="AT128" s="549"/>
      <c r="AU128" s="550"/>
      <c r="AV128" s="551"/>
      <c r="AW128" s="549"/>
      <c r="AX128" s="550"/>
      <c r="AY128" s="551"/>
      <c r="AZ128" s="552"/>
      <c r="BA128" s="553"/>
      <c r="BB128" s="554"/>
      <c r="BC128" s="549"/>
      <c r="BD128" s="550"/>
      <c r="BE128" s="551"/>
      <c r="BF128" s="549"/>
      <c r="BG128" s="550"/>
      <c r="BH128" s="551"/>
      <c r="BI128" s="552"/>
      <c r="BJ128" s="553"/>
      <c r="BK128" s="554"/>
      <c r="BL128" s="549"/>
      <c r="BM128" s="550"/>
      <c r="BN128" s="551"/>
      <c r="BO128" s="549"/>
      <c r="BP128" s="550"/>
      <c r="BQ128" s="551"/>
      <c r="BR128" s="549"/>
      <c r="BS128" s="550"/>
      <c r="BT128" s="551"/>
      <c r="BU128" s="555"/>
    </row>
    <row r="129" spans="1:73" ht="15.75" customHeight="1" thickBot="1">
      <c r="A129" s="334"/>
      <c r="B129" s="822"/>
      <c r="C129" s="822"/>
      <c r="D129" s="822"/>
      <c r="E129" s="784"/>
      <c r="F129" s="784"/>
      <c r="G129" s="784"/>
      <c r="H129" s="359" t="s">
        <v>7392</v>
      </c>
      <c r="I129" s="556" t="s">
        <v>7390</v>
      </c>
      <c r="J129" s="488"/>
      <c r="K129" s="488"/>
      <c r="L129" s="488"/>
      <c r="M129" s="488"/>
      <c r="N129" s="488"/>
      <c r="O129" s="488"/>
      <c r="P129" s="488"/>
      <c r="Q129" s="488"/>
      <c r="R129" s="488"/>
      <c r="S129" s="557"/>
      <c r="T129" s="558"/>
      <c r="U129" s="559"/>
      <c r="V129" s="557"/>
      <c r="W129" s="558"/>
      <c r="X129" s="559"/>
      <c r="Y129" s="557"/>
      <c r="Z129" s="558"/>
      <c r="AA129" s="559"/>
      <c r="AB129" s="557"/>
      <c r="AC129" s="558"/>
      <c r="AD129" s="559"/>
      <c r="AE129" s="557"/>
      <c r="AF129" s="558"/>
      <c r="AG129" s="559"/>
      <c r="AH129" s="557"/>
      <c r="AI129" s="558"/>
      <c r="AJ129" s="559"/>
      <c r="AK129" s="557"/>
      <c r="AL129" s="558"/>
      <c r="AM129" s="559"/>
      <c r="AN129" s="557"/>
      <c r="AO129" s="558"/>
      <c r="AP129" s="559"/>
      <c r="AQ129" s="560"/>
      <c r="AR129" s="561"/>
      <c r="AS129" s="562"/>
      <c r="AT129" s="557"/>
      <c r="AU129" s="558"/>
      <c r="AV129" s="559"/>
      <c r="AW129" s="557"/>
      <c r="AX129" s="558"/>
      <c r="AY129" s="559"/>
      <c r="AZ129" s="560"/>
      <c r="BA129" s="561"/>
      <c r="BB129" s="562"/>
      <c r="BC129" s="557"/>
      <c r="BD129" s="558"/>
      <c r="BE129" s="559"/>
      <c r="BF129" s="557"/>
      <c r="BG129" s="558"/>
      <c r="BH129" s="559"/>
      <c r="BI129" s="560"/>
      <c r="BJ129" s="561"/>
      <c r="BK129" s="562"/>
      <c r="BL129" s="557"/>
      <c r="BM129" s="558"/>
      <c r="BN129" s="559"/>
      <c r="BO129" s="557"/>
      <c r="BP129" s="558"/>
      <c r="BQ129" s="559"/>
      <c r="BR129" s="557"/>
      <c r="BS129" s="558"/>
      <c r="BT129" s="559"/>
      <c r="BU129" s="563"/>
    </row>
    <row r="130" spans="1:73" ht="15.75" customHeight="1" thickBot="1">
      <c r="A130" s="334"/>
      <c r="B130" s="822"/>
      <c r="C130" s="822"/>
      <c r="D130" s="822"/>
      <c r="E130" s="784"/>
      <c r="F130" s="784"/>
      <c r="G130" s="784"/>
      <c r="H130" s="356" t="s">
        <v>7394</v>
      </c>
      <c r="I130" s="564" t="s">
        <v>7390</v>
      </c>
      <c r="J130" s="488"/>
      <c r="K130" s="488"/>
      <c r="L130" s="488"/>
      <c r="M130" s="488"/>
      <c r="N130" s="488"/>
      <c r="O130" s="488"/>
      <c r="P130" s="488"/>
      <c r="Q130" s="488"/>
      <c r="R130" s="488"/>
      <c r="S130" s="557"/>
      <c r="T130" s="558"/>
      <c r="U130" s="559"/>
      <c r="V130" s="557"/>
      <c r="W130" s="558"/>
      <c r="X130" s="559"/>
      <c r="Y130" s="557"/>
      <c r="Z130" s="558"/>
      <c r="AA130" s="559"/>
      <c r="AB130" s="557"/>
      <c r="AC130" s="558"/>
      <c r="AD130" s="559"/>
      <c r="AE130" s="557"/>
      <c r="AF130" s="558"/>
      <c r="AG130" s="559"/>
      <c r="AH130" s="557"/>
      <c r="AI130" s="558"/>
      <c r="AJ130" s="559"/>
      <c r="AK130" s="557"/>
      <c r="AL130" s="558"/>
      <c r="AM130" s="559"/>
      <c r="AN130" s="557"/>
      <c r="AO130" s="558"/>
      <c r="AP130" s="559"/>
      <c r="AQ130" s="560"/>
      <c r="AR130" s="561"/>
      <c r="AS130" s="562"/>
      <c r="AT130" s="557"/>
      <c r="AU130" s="558"/>
      <c r="AV130" s="559"/>
      <c r="AW130" s="557"/>
      <c r="AX130" s="558"/>
      <c r="AY130" s="559"/>
      <c r="AZ130" s="560"/>
      <c r="BA130" s="561"/>
      <c r="BB130" s="562"/>
      <c r="BC130" s="557"/>
      <c r="BD130" s="558"/>
      <c r="BE130" s="559"/>
      <c r="BF130" s="557"/>
      <c r="BG130" s="558"/>
      <c r="BH130" s="559"/>
      <c r="BI130" s="560"/>
      <c r="BJ130" s="561"/>
      <c r="BK130" s="562"/>
      <c r="BL130" s="557"/>
      <c r="BM130" s="558"/>
      <c r="BN130" s="559"/>
      <c r="BO130" s="557"/>
      <c r="BP130" s="558"/>
      <c r="BQ130" s="559"/>
      <c r="BR130" s="557"/>
      <c r="BS130" s="558"/>
      <c r="BT130" s="559"/>
      <c r="BU130" s="563"/>
    </row>
    <row r="131" spans="1:73" ht="15.75" customHeight="1" thickBot="1">
      <c r="A131" s="334"/>
      <c r="B131" s="822"/>
      <c r="C131" s="822"/>
      <c r="D131" s="822"/>
      <c r="E131" s="784"/>
      <c r="F131" s="784"/>
      <c r="G131" s="784"/>
      <c r="H131" s="356" t="s">
        <v>7395</v>
      </c>
      <c r="I131" s="564" t="s">
        <v>7390</v>
      </c>
      <c r="J131" s="488"/>
      <c r="K131" s="488"/>
      <c r="L131" s="488"/>
      <c r="M131" s="488"/>
      <c r="N131" s="488"/>
      <c r="O131" s="488"/>
      <c r="P131" s="488"/>
      <c r="Q131" s="488"/>
      <c r="R131" s="488"/>
      <c r="S131" s="557"/>
      <c r="T131" s="558"/>
      <c r="U131" s="559"/>
      <c r="V131" s="557"/>
      <c r="W131" s="558"/>
      <c r="X131" s="559"/>
      <c r="Y131" s="557"/>
      <c r="Z131" s="558"/>
      <c r="AA131" s="559"/>
      <c r="AB131" s="557"/>
      <c r="AC131" s="558"/>
      <c r="AD131" s="559"/>
      <c r="AE131" s="557"/>
      <c r="AF131" s="558"/>
      <c r="AG131" s="559"/>
      <c r="AH131" s="557"/>
      <c r="AI131" s="558"/>
      <c r="AJ131" s="559"/>
      <c r="AK131" s="557"/>
      <c r="AL131" s="558"/>
      <c r="AM131" s="559"/>
      <c r="AN131" s="557"/>
      <c r="AO131" s="558"/>
      <c r="AP131" s="559"/>
      <c r="AQ131" s="560"/>
      <c r="AR131" s="561"/>
      <c r="AS131" s="562"/>
      <c r="AT131" s="557"/>
      <c r="AU131" s="558"/>
      <c r="AV131" s="559"/>
      <c r="AW131" s="557"/>
      <c r="AX131" s="558"/>
      <c r="AY131" s="559"/>
      <c r="AZ131" s="560"/>
      <c r="BA131" s="561"/>
      <c r="BB131" s="562"/>
      <c r="BC131" s="557"/>
      <c r="BD131" s="558"/>
      <c r="BE131" s="559"/>
      <c r="BF131" s="557"/>
      <c r="BG131" s="558"/>
      <c r="BH131" s="559"/>
      <c r="BI131" s="560"/>
      <c r="BJ131" s="561"/>
      <c r="BK131" s="562"/>
      <c r="BL131" s="557"/>
      <c r="BM131" s="558"/>
      <c r="BN131" s="559"/>
      <c r="BO131" s="557"/>
      <c r="BP131" s="558"/>
      <c r="BQ131" s="559"/>
      <c r="BR131" s="557"/>
      <c r="BS131" s="558"/>
      <c r="BT131" s="559"/>
      <c r="BU131" s="563"/>
    </row>
    <row r="132" spans="1:73" ht="16.5" customHeight="1" thickBot="1">
      <c r="A132" s="334"/>
      <c r="B132" s="822"/>
      <c r="C132" s="822"/>
      <c r="D132" s="822"/>
      <c r="E132" s="785"/>
      <c r="F132" s="784"/>
      <c r="G132" s="785"/>
      <c r="H132" s="362" t="s">
        <v>7403</v>
      </c>
      <c r="I132" s="565" t="s">
        <v>7390</v>
      </c>
      <c r="J132" s="488"/>
      <c r="K132" s="488"/>
      <c r="L132" s="488"/>
      <c r="M132" s="488"/>
      <c r="N132" s="488"/>
      <c r="O132" s="488"/>
      <c r="P132" s="488"/>
      <c r="Q132" s="488"/>
      <c r="R132" s="488"/>
      <c r="S132" s="566"/>
      <c r="T132" s="567"/>
      <c r="U132" s="568"/>
      <c r="V132" s="566"/>
      <c r="W132" s="567"/>
      <c r="X132" s="568"/>
      <c r="Y132" s="566"/>
      <c r="Z132" s="567"/>
      <c r="AA132" s="568"/>
      <c r="AB132" s="566"/>
      <c r="AC132" s="567"/>
      <c r="AD132" s="568"/>
      <c r="AE132" s="566"/>
      <c r="AF132" s="567"/>
      <c r="AG132" s="568"/>
      <c r="AH132" s="566"/>
      <c r="AI132" s="567"/>
      <c r="AJ132" s="568"/>
      <c r="AK132" s="566"/>
      <c r="AL132" s="567"/>
      <c r="AM132" s="568"/>
      <c r="AN132" s="566"/>
      <c r="AO132" s="567"/>
      <c r="AP132" s="568"/>
      <c r="AQ132" s="569"/>
      <c r="AR132" s="570"/>
      <c r="AS132" s="571"/>
      <c r="AT132" s="566"/>
      <c r="AU132" s="567"/>
      <c r="AV132" s="568"/>
      <c r="AW132" s="566"/>
      <c r="AX132" s="567"/>
      <c r="AY132" s="568"/>
      <c r="AZ132" s="569"/>
      <c r="BA132" s="570"/>
      <c r="BB132" s="571"/>
      <c r="BC132" s="566"/>
      <c r="BD132" s="567"/>
      <c r="BE132" s="568"/>
      <c r="BF132" s="566"/>
      <c r="BG132" s="567"/>
      <c r="BH132" s="568"/>
      <c r="BI132" s="569"/>
      <c r="BJ132" s="570"/>
      <c r="BK132" s="571"/>
      <c r="BL132" s="566"/>
      <c r="BM132" s="567"/>
      <c r="BN132" s="568"/>
      <c r="BO132" s="566"/>
      <c r="BP132" s="567"/>
      <c r="BQ132" s="568"/>
      <c r="BR132" s="566"/>
      <c r="BS132" s="567"/>
      <c r="BT132" s="568"/>
      <c r="BU132" s="573"/>
    </row>
    <row r="133" spans="1:73" ht="15.75" customHeight="1" thickBot="1">
      <c r="A133" s="334"/>
      <c r="B133" s="822"/>
      <c r="C133" s="822"/>
      <c r="D133" s="822"/>
      <c r="E133" s="783">
        <v>1</v>
      </c>
      <c r="F133" s="784"/>
      <c r="G133" s="783" t="s">
        <v>7449</v>
      </c>
      <c r="H133" s="346" t="s">
        <v>7389</v>
      </c>
      <c r="I133" s="548" t="s">
        <v>7390</v>
      </c>
      <c r="J133" s="488"/>
      <c r="K133" s="488"/>
      <c r="L133" s="488"/>
      <c r="M133" s="488"/>
      <c r="N133" s="488"/>
      <c r="O133" s="488"/>
      <c r="P133" s="488"/>
      <c r="Q133" s="488"/>
      <c r="R133" s="488"/>
      <c r="S133" s="549"/>
      <c r="T133" s="550"/>
      <c r="U133" s="551"/>
      <c r="V133" s="549"/>
      <c r="W133" s="550"/>
      <c r="X133" s="551"/>
      <c r="Y133" s="549"/>
      <c r="Z133" s="550"/>
      <c r="AA133" s="551"/>
      <c r="AB133" s="549"/>
      <c r="AC133" s="550"/>
      <c r="AD133" s="551"/>
      <c r="AE133" s="549"/>
      <c r="AF133" s="550"/>
      <c r="AG133" s="551"/>
      <c r="AH133" s="549"/>
      <c r="AI133" s="550"/>
      <c r="AJ133" s="551"/>
      <c r="AK133" s="549"/>
      <c r="AL133" s="550"/>
      <c r="AM133" s="551"/>
      <c r="AN133" s="549"/>
      <c r="AO133" s="550"/>
      <c r="AP133" s="551"/>
      <c r="AQ133" s="552"/>
      <c r="AR133" s="553"/>
      <c r="AS133" s="554"/>
      <c r="AT133" s="549"/>
      <c r="AU133" s="550"/>
      <c r="AV133" s="551"/>
      <c r="AW133" s="549"/>
      <c r="AX133" s="550"/>
      <c r="AY133" s="551"/>
      <c r="AZ133" s="552"/>
      <c r="BA133" s="553"/>
      <c r="BB133" s="554"/>
      <c r="BC133" s="549"/>
      <c r="BD133" s="550"/>
      <c r="BE133" s="551"/>
      <c r="BF133" s="549"/>
      <c r="BG133" s="550"/>
      <c r="BH133" s="551"/>
      <c r="BI133" s="552"/>
      <c r="BJ133" s="553"/>
      <c r="BK133" s="554"/>
      <c r="BL133" s="549"/>
      <c r="BM133" s="550"/>
      <c r="BN133" s="551"/>
      <c r="BO133" s="549"/>
      <c r="BP133" s="550"/>
      <c r="BQ133" s="551"/>
      <c r="BR133" s="549"/>
      <c r="BS133" s="550"/>
      <c r="BT133" s="551"/>
      <c r="BU133" s="563"/>
    </row>
    <row r="134" spans="1:73" ht="15.75" customHeight="1" thickBot="1">
      <c r="A134" s="334"/>
      <c r="B134" s="822"/>
      <c r="C134" s="822"/>
      <c r="D134" s="822"/>
      <c r="E134" s="784"/>
      <c r="F134" s="784"/>
      <c r="G134" s="784"/>
      <c r="H134" s="359" t="s">
        <v>7392</v>
      </c>
      <c r="I134" s="556" t="s">
        <v>7390</v>
      </c>
      <c r="J134" s="488"/>
      <c r="K134" s="488"/>
      <c r="L134" s="488"/>
      <c r="M134" s="488"/>
      <c r="N134" s="488"/>
      <c r="O134" s="488"/>
      <c r="P134" s="488"/>
      <c r="Q134" s="488"/>
      <c r="R134" s="488"/>
      <c r="S134" s="557"/>
      <c r="T134" s="558"/>
      <c r="U134" s="559"/>
      <c r="V134" s="557"/>
      <c r="W134" s="558"/>
      <c r="X134" s="559"/>
      <c r="Y134" s="557"/>
      <c r="Z134" s="558"/>
      <c r="AA134" s="559"/>
      <c r="AB134" s="557"/>
      <c r="AC134" s="558"/>
      <c r="AD134" s="559"/>
      <c r="AE134" s="557"/>
      <c r="AF134" s="558"/>
      <c r="AG134" s="559"/>
      <c r="AH134" s="557"/>
      <c r="AI134" s="558"/>
      <c r="AJ134" s="559"/>
      <c r="AK134" s="557"/>
      <c r="AL134" s="558"/>
      <c r="AM134" s="559"/>
      <c r="AN134" s="557"/>
      <c r="AO134" s="558"/>
      <c r="AP134" s="559"/>
      <c r="AQ134" s="560"/>
      <c r="AR134" s="561"/>
      <c r="AS134" s="562"/>
      <c r="AT134" s="557"/>
      <c r="AU134" s="558"/>
      <c r="AV134" s="559"/>
      <c r="AW134" s="557"/>
      <c r="AX134" s="558"/>
      <c r="AY134" s="559"/>
      <c r="AZ134" s="560"/>
      <c r="BA134" s="561"/>
      <c r="BB134" s="562"/>
      <c r="BC134" s="557"/>
      <c r="BD134" s="558"/>
      <c r="BE134" s="559"/>
      <c r="BF134" s="557"/>
      <c r="BG134" s="558"/>
      <c r="BH134" s="559"/>
      <c r="BI134" s="560"/>
      <c r="BJ134" s="561"/>
      <c r="BK134" s="562"/>
      <c r="BL134" s="557"/>
      <c r="BM134" s="558"/>
      <c r="BN134" s="559"/>
      <c r="BO134" s="557"/>
      <c r="BP134" s="558"/>
      <c r="BQ134" s="559"/>
      <c r="BR134" s="557"/>
      <c r="BS134" s="558"/>
      <c r="BT134" s="559"/>
      <c r="BU134" s="563"/>
    </row>
    <row r="135" spans="1:73" ht="15.75" customHeight="1" thickBot="1">
      <c r="A135" s="334"/>
      <c r="B135" s="822"/>
      <c r="C135" s="822"/>
      <c r="D135" s="822"/>
      <c r="E135" s="784"/>
      <c r="F135" s="784"/>
      <c r="G135" s="784"/>
      <c r="H135" s="356" t="s">
        <v>7394</v>
      </c>
      <c r="I135" s="564" t="s">
        <v>7390</v>
      </c>
      <c r="J135" s="488"/>
      <c r="K135" s="488"/>
      <c r="L135" s="488"/>
      <c r="M135" s="488"/>
      <c r="N135" s="488"/>
      <c r="O135" s="488"/>
      <c r="P135" s="488"/>
      <c r="Q135" s="488"/>
      <c r="R135" s="488"/>
      <c r="S135" s="557"/>
      <c r="T135" s="558"/>
      <c r="U135" s="559"/>
      <c r="V135" s="557"/>
      <c r="W135" s="558"/>
      <c r="X135" s="559"/>
      <c r="Y135" s="557"/>
      <c r="Z135" s="558"/>
      <c r="AA135" s="559"/>
      <c r="AB135" s="557"/>
      <c r="AC135" s="558"/>
      <c r="AD135" s="559"/>
      <c r="AE135" s="557"/>
      <c r="AF135" s="558"/>
      <c r="AG135" s="559"/>
      <c r="AH135" s="557"/>
      <c r="AI135" s="558"/>
      <c r="AJ135" s="559"/>
      <c r="AK135" s="557"/>
      <c r="AL135" s="558"/>
      <c r="AM135" s="559"/>
      <c r="AN135" s="557"/>
      <c r="AO135" s="558"/>
      <c r="AP135" s="559"/>
      <c r="AQ135" s="560"/>
      <c r="AR135" s="561"/>
      <c r="AS135" s="562"/>
      <c r="AT135" s="557"/>
      <c r="AU135" s="558"/>
      <c r="AV135" s="559"/>
      <c r="AW135" s="557"/>
      <c r="AX135" s="558"/>
      <c r="AY135" s="559"/>
      <c r="AZ135" s="560"/>
      <c r="BA135" s="561"/>
      <c r="BB135" s="562"/>
      <c r="BC135" s="557"/>
      <c r="BD135" s="558"/>
      <c r="BE135" s="559"/>
      <c r="BF135" s="557"/>
      <c r="BG135" s="558"/>
      <c r="BH135" s="559"/>
      <c r="BI135" s="560"/>
      <c r="BJ135" s="561"/>
      <c r="BK135" s="562"/>
      <c r="BL135" s="557"/>
      <c r="BM135" s="558"/>
      <c r="BN135" s="559"/>
      <c r="BO135" s="557"/>
      <c r="BP135" s="558"/>
      <c r="BQ135" s="559"/>
      <c r="BR135" s="557"/>
      <c r="BS135" s="558"/>
      <c r="BT135" s="559"/>
      <c r="BU135" s="563"/>
    </row>
    <row r="136" spans="1:73" ht="15.75" customHeight="1" thickBot="1">
      <c r="A136" s="334"/>
      <c r="B136" s="822"/>
      <c r="C136" s="822"/>
      <c r="D136" s="822"/>
      <c r="E136" s="784"/>
      <c r="F136" s="784"/>
      <c r="G136" s="784"/>
      <c r="H136" s="356" t="s">
        <v>7395</v>
      </c>
      <c r="I136" s="564" t="s">
        <v>7390</v>
      </c>
      <c r="J136" s="488"/>
      <c r="K136" s="488"/>
      <c r="L136" s="488"/>
      <c r="M136" s="488"/>
      <c r="N136" s="488"/>
      <c r="O136" s="488"/>
      <c r="P136" s="488"/>
      <c r="Q136" s="488"/>
      <c r="R136" s="488"/>
      <c r="S136" s="557"/>
      <c r="T136" s="558"/>
      <c r="U136" s="559"/>
      <c r="V136" s="557"/>
      <c r="W136" s="558"/>
      <c r="X136" s="559"/>
      <c r="Y136" s="557"/>
      <c r="Z136" s="558"/>
      <c r="AA136" s="559"/>
      <c r="AB136" s="557"/>
      <c r="AC136" s="558"/>
      <c r="AD136" s="559"/>
      <c r="AE136" s="557"/>
      <c r="AF136" s="558"/>
      <c r="AG136" s="559"/>
      <c r="AH136" s="557"/>
      <c r="AI136" s="558"/>
      <c r="AJ136" s="559"/>
      <c r="AK136" s="557"/>
      <c r="AL136" s="558"/>
      <c r="AM136" s="559"/>
      <c r="AN136" s="557"/>
      <c r="AO136" s="558"/>
      <c r="AP136" s="559"/>
      <c r="AQ136" s="560"/>
      <c r="AR136" s="561"/>
      <c r="AS136" s="562"/>
      <c r="AT136" s="557"/>
      <c r="AU136" s="558"/>
      <c r="AV136" s="559"/>
      <c r="AW136" s="557"/>
      <c r="AX136" s="558"/>
      <c r="AY136" s="559"/>
      <c r="AZ136" s="560"/>
      <c r="BA136" s="561"/>
      <c r="BB136" s="562"/>
      <c r="BC136" s="557"/>
      <c r="BD136" s="558"/>
      <c r="BE136" s="559"/>
      <c r="BF136" s="557"/>
      <c r="BG136" s="558"/>
      <c r="BH136" s="559"/>
      <c r="BI136" s="560"/>
      <c r="BJ136" s="561"/>
      <c r="BK136" s="562"/>
      <c r="BL136" s="557"/>
      <c r="BM136" s="558"/>
      <c r="BN136" s="559"/>
      <c r="BO136" s="557"/>
      <c r="BP136" s="558"/>
      <c r="BQ136" s="559"/>
      <c r="BR136" s="557"/>
      <c r="BS136" s="558"/>
      <c r="BT136" s="559"/>
      <c r="BU136" s="563"/>
    </row>
    <row r="137" spans="1:73" ht="16.5" customHeight="1" thickBot="1">
      <c r="A137" s="334"/>
      <c r="B137" s="822"/>
      <c r="C137" s="822"/>
      <c r="D137" s="823"/>
      <c r="E137" s="785"/>
      <c r="F137" s="785"/>
      <c r="G137" s="785"/>
      <c r="H137" s="362" t="s">
        <v>7403</v>
      </c>
      <c r="I137" s="565" t="s">
        <v>7390</v>
      </c>
      <c r="J137" s="488"/>
      <c r="K137" s="488"/>
      <c r="L137" s="488"/>
      <c r="M137" s="488"/>
      <c r="N137" s="488"/>
      <c r="O137" s="488"/>
      <c r="P137" s="488"/>
      <c r="Q137" s="488"/>
      <c r="R137" s="488"/>
      <c r="S137" s="566"/>
      <c r="T137" s="567"/>
      <c r="U137" s="568"/>
      <c r="V137" s="566"/>
      <c r="W137" s="567"/>
      <c r="X137" s="568"/>
      <c r="Y137" s="566"/>
      <c r="Z137" s="567"/>
      <c r="AA137" s="568"/>
      <c r="AB137" s="566"/>
      <c r="AC137" s="567"/>
      <c r="AD137" s="568"/>
      <c r="AE137" s="566"/>
      <c r="AF137" s="567"/>
      <c r="AG137" s="568"/>
      <c r="AH137" s="566"/>
      <c r="AI137" s="567"/>
      <c r="AJ137" s="568"/>
      <c r="AK137" s="566"/>
      <c r="AL137" s="567"/>
      <c r="AM137" s="568"/>
      <c r="AN137" s="566"/>
      <c r="AO137" s="567"/>
      <c r="AP137" s="568"/>
      <c r="AQ137" s="569"/>
      <c r="AR137" s="570"/>
      <c r="AS137" s="571"/>
      <c r="AT137" s="566"/>
      <c r="AU137" s="567"/>
      <c r="AV137" s="568"/>
      <c r="AW137" s="566"/>
      <c r="AX137" s="567"/>
      <c r="AY137" s="568"/>
      <c r="AZ137" s="569"/>
      <c r="BA137" s="570"/>
      <c r="BB137" s="571"/>
      <c r="BC137" s="566"/>
      <c r="BD137" s="567"/>
      <c r="BE137" s="568"/>
      <c r="BF137" s="566"/>
      <c r="BG137" s="567"/>
      <c r="BH137" s="568"/>
      <c r="BI137" s="569"/>
      <c r="BJ137" s="570"/>
      <c r="BK137" s="571"/>
      <c r="BL137" s="566"/>
      <c r="BM137" s="567"/>
      <c r="BN137" s="568"/>
      <c r="BO137" s="566"/>
      <c r="BP137" s="567"/>
      <c r="BQ137" s="568"/>
      <c r="BR137" s="566"/>
      <c r="BS137" s="567"/>
      <c r="BT137" s="568"/>
      <c r="BU137" s="573"/>
    </row>
    <row r="138" spans="1:73" ht="15.75" customHeight="1" thickBot="1">
      <c r="A138" s="334"/>
      <c r="B138" s="822"/>
      <c r="C138" s="822"/>
      <c r="D138" s="821" t="s">
        <v>7425</v>
      </c>
      <c r="E138" s="827" t="s">
        <v>7419</v>
      </c>
      <c r="F138" s="830" t="s">
        <v>7426</v>
      </c>
      <c r="G138" s="830" t="s">
        <v>7450</v>
      </c>
      <c r="H138" s="574" t="s">
        <v>7389</v>
      </c>
      <c r="I138" s="548" t="s">
        <v>7390</v>
      </c>
      <c r="J138" s="488"/>
      <c r="K138" s="488"/>
      <c r="L138" s="488"/>
      <c r="M138" s="488"/>
      <c r="N138" s="488"/>
      <c r="O138" s="488"/>
      <c r="P138" s="488"/>
      <c r="Q138" s="488"/>
      <c r="R138" s="488"/>
      <c r="S138" s="549" t="s">
        <v>7678</v>
      </c>
      <c r="T138" s="550" t="s">
        <v>7678</v>
      </c>
      <c r="U138" s="551" t="s">
        <v>7678</v>
      </c>
      <c r="V138" s="549" t="s">
        <v>7678</v>
      </c>
      <c r="W138" s="550"/>
      <c r="X138" s="551"/>
      <c r="Y138" s="549" t="s">
        <v>7678</v>
      </c>
      <c r="Z138" s="550"/>
      <c r="AA138" s="551"/>
      <c r="AB138" s="549" t="s">
        <v>7678</v>
      </c>
      <c r="AC138" s="550"/>
      <c r="AD138" s="551"/>
      <c r="AE138" s="549"/>
      <c r="AF138" s="550"/>
      <c r="AG138" s="551"/>
      <c r="AH138" s="549"/>
      <c r="AI138" s="550"/>
      <c r="AJ138" s="551"/>
      <c r="AK138" s="549"/>
      <c r="AL138" s="550"/>
      <c r="AM138" s="551"/>
      <c r="AN138" s="549"/>
      <c r="AO138" s="550"/>
      <c r="AP138" s="551"/>
      <c r="AQ138" s="552"/>
      <c r="AR138" s="553"/>
      <c r="AS138" s="554"/>
      <c r="AT138" s="549"/>
      <c r="AU138" s="550"/>
      <c r="AV138" s="551"/>
      <c r="AW138" s="549"/>
      <c r="AX138" s="550"/>
      <c r="AY138" s="551"/>
      <c r="AZ138" s="552"/>
      <c r="BA138" s="553"/>
      <c r="BB138" s="554"/>
      <c r="BC138" s="549"/>
      <c r="BD138" s="550"/>
      <c r="BE138" s="551"/>
      <c r="BF138" s="549"/>
      <c r="BG138" s="550"/>
      <c r="BH138" s="551"/>
      <c r="BI138" s="552"/>
      <c r="BJ138" s="553"/>
      <c r="BK138" s="554"/>
      <c r="BL138" s="549"/>
      <c r="BM138" s="550"/>
      <c r="BN138" s="551"/>
      <c r="BO138" s="549"/>
      <c r="BP138" s="550"/>
      <c r="BQ138" s="551"/>
      <c r="BR138" s="549" t="s">
        <v>7678</v>
      </c>
      <c r="BS138" s="550" t="s">
        <v>7678</v>
      </c>
      <c r="BT138" s="551" t="s">
        <v>7678</v>
      </c>
      <c r="BU138" s="555"/>
    </row>
    <row r="139" spans="1:73" ht="15.75" customHeight="1" thickBot="1">
      <c r="A139" s="334"/>
      <c r="B139" s="822"/>
      <c r="C139" s="822"/>
      <c r="D139" s="822"/>
      <c r="E139" s="828"/>
      <c r="F139" s="828"/>
      <c r="G139" s="828"/>
      <c r="H139" s="575" t="s">
        <v>7392</v>
      </c>
      <c r="I139" s="556" t="s">
        <v>7390</v>
      </c>
      <c r="J139" s="488"/>
      <c r="K139" s="488"/>
      <c r="L139" s="488"/>
      <c r="M139" s="488"/>
      <c r="N139" s="488"/>
      <c r="O139" s="488"/>
      <c r="P139" s="488"/>
      <c r="Q139" s="488"/>
      <c r="R139" s="488"/>
      <c r="S139" s="557" t="s">
        <v>7678</v>
      </c>
      <c r="T139" s="558"/>
      <c r="U139" s="559"/>
      <c r="V139" s="557" t="s">
        <v>7678</v>
      </c>
      <c r="W139" s="558"/>
      <c r="X139" s="559"/>
      <c r="Y139" s="557" t="s">
        <v>7678</v>
      </c>
      <c r="Z139" s="558"/>
      <c r="AA139" s="559"/>
      <c r="AB139" s="557" t="s">
        <v>7678</v>
      </c>
      <c r="AC139" s="558"/>
      <c r="AD139" s="559"/>
      <c r="AE139" s="557"/>
      <c r="AF139" s="558"/>
      <c r="AG139" s="559"/>
      <c r="AH139" s="557"/>
      <c r="AI139" s="558"/>
      <c r="AJ139" s="559"/>
      <c r="AK139" s="557"/>
      <c r="AL139" s="558"/>
      <c r="AM139" s="559"/>
      <c r="AN139" s="557"/>
      <c r="AO139" s="558"/>
      <c r="AP139" s="559"/>
      <c r="AQ139" s="560"/>
      <c r="AR139" s="561"/>
      <c r="AS139" s="562"/>
      <c r="AT139" s="557"/>
      <c r="AU139" s="558"/>
      <c r="AV139" s="559"/>
      <c r="AW139" s="557"/>
      <c r="AX139" s="558"/>
      <c r="AY139" s="559"/>
      <c r="AZ139" s="560"/>
      <c r="BA139" s="561"/>
      <c r="BB139" s="562"/>
      <c r="BC139" s="557"/>
      <c r="BD139" s="558"/>
      <c r="BE139" s="559"/>
      <c r="BF139" s="557"/>
      <c r="BG139" s="558"/>
      <c r="BH139" s="559"/>
      <c r="BI139" s="560"/>
      <c r="BJ139" s="561"/>
      <c r="BK139" s="562"/>
      <c r="BL139" s="557"/>
      <c r="BM139" s="558"/>
      <c r="BN139" s="559"/>
      <c r="BO139" s="557"/>
      <c r="BP139" s="558"/>
      <c r="BQ139" s="559"/>
      <c r="BR139" s="557" t="s">
        <v>7678</v>
      </c>
      <c r="BS139" s="558"/>
      <c r="BT139" s="559"/>
      <c r="BU139" s="563"/>
    </row>
    <row r="140" spans="1:73" ht="15.75" customHeight="1" thickBot="1">
      <c r="A140" s="334"/>
      <c r="B140" s="822"/>
      <c r="C140" s="822"/>
      <c r="D140" s="822"/>
      <c r="E140" s="828"/>
      <c r="F140" s="828"/>
      <c r="G140" s="828"/>
      <c r="H140" s="576" t="s">
        <v>7394</v>
      </c>
      <c r="I140" s="564" t="s">
        <v>7390</v>
      </c>
      <c r="J140" s="488"/>
      <c r="K140" s="488"/>
      <c r="L140" s="488"/>
      <c r="M140" s="488"/>
      <c r="N140" s="488"/>
      <c r="O140" s="488"/>
      <c r="P140" s="488"/>
      <c r="Q140" s="488"/>
      <c r="R140" s="488"/>
      <c r="S140" s="557" t="s">
        <v>7678</v>
      </c>
      <c r="T140" s="558" t="s">
        <v>7678</v>
      </c>
      <c r="U140" s="559" t="s">
        <v>7678</v>
      </c>
      <c r="V140" s="557" t="s">
        <v>7678</v>
      </c>
      <c r="W140" s="558"/>
      <c r="X140" s="559"/>
      <c r="Y140" s="557" t="s">
        <v>7678</v>
      </c>
      <c r="Z140" s="558"/>
      <c r="AA140" s="559"/>
      <c r="AB140" s="557" t="s">
        <v>7678</v>
      </c>
      <c r="AC140" s="558"/>
      <c r="AD140" s="559"/>
      <c r="AE140" s="557"/>
      <c r="AF140" s="558"/>
      <c r="AG140" s="559"/>
      <c r="AH140" s="557"/>
      <c r="AI140" s="558"/>
      <c r="AJ140" s="559"/>
      <c r="AK140" s="557"/>
      <c r="AL140" s="558"/>
      <c r="AM140" s="559"/>
      <c r="AN140" s="557"/>
      <c r="AO140" s="558"/>
      <c r="AP140" s="559"/>
      <c r="AQ140" s="560"/>
      <c r="AR140" s="561"/>
      <c r="AS140" s="562"/>
      <c r="AT140" s="557"/>
      <c r="AU140" s="558"/>
      <c r="AV140" s="559"/>
      <c r="AW140" s="557"/>
      <c r="AX140" s="558"/>
      <c r="AY140" s="559"/>
      <c r="AZ140" s="560"/>
      <c r="BA140" s="561"/>
      <c r="BB140" s="562"/>
      <c r="BC140" s="557"/>
      <c r="BD140" s="558"/>
      <c r="BE140" s="559"/>
      <c r="BF140" s="557"/>
      <c r="BG140" s="558"/>
      <c r="BH140" s="559"/>
      <c r="BI140" s="560"/>
      <c r="BJ140" s="561"/>
      <c r="BK140" s="562"/>
      <c r="BL140" s="557"/>
      <c r="BM140" s="558"/>
      <c r="BN140" s="559"/>
      <c r="BO140" s="557"/>
      <c r="BP140" s="558"/>
      <c r="BQ140" s="559"/>
      <c r="BR140" s="557" t="s">
        <v>7678</v>
      </c>
      <c r="BS140" s="558" t="s">
        <v>7678</v>
      </c>
      <c r="BT140" s="559" t="s">
        <v>7678</v>
      </c>
      <c r="BU140" s="563"/>
    </row>
    <row r="141" spans="1:73" ht="15.75" customHeight="1" thickBot="1">
      <c r="A141" s="334"/>
      <c r="B141" s="822"/>
      <c r="C141" s="822"/>
      <c r="D141" s="822"/>
      <c r="E141" s="828"/>
      <c r="F141" s="828"/>
      <c r="G141" s="828"/>
      <c r="H141" s="576" t="s">
        <v>7395</v>
      </c>
      <c r="I141" s="564" t="s">
        <v>7390</v>
      </c>
      <c r="J141" s="488"/>
      <c r="K141" s="488"/>
      <c r="L141" s="488"/>
      <c r="M141" s="488"/>
      <c r="N141" s="488"/>
      <c r="O141" s="488"/>
      <c r="P141" s="488"/>
      <c r="Q141" s="488"/>
      <c r="R141" s="488"/>
      <c r="S141" s="557" t="s">
        <v>7678</v>
      </c>
      <c r="T141" s="558" t="s">
        <v>7678</v>
      </c>
      <c r="U141" s="559" t="s">
        <v>7678</v>
      </c>
      <c r="V141" s="557" t="s">
        <v>7678</v>
      </c>
      <c r="W141" s="558"/>
      <c r="X141" s="559"/>
      <c r="Y141" s="557" t="s">
        <v>7678</v>
      </c>
      <c r="Z141" s="558"/>
      <c r="AA141" s="559"/>
      <c r="AB141" s="557" t="s">
        <v>7678</v>
      </c>
      <c r="AC141" s="558"/>
      <c r="AD141" s="559"/>
      <c r="AE141" s="557"/>
      <c r="AF141" s="558"/>
      <c r="AG141" s="559"/>
      <c r="AH141" s="557"/>
      <c r="AI141" s="558"/>
      <c r="AJ141" s="559"/>
      <c r="AK141" s="557"/>
      <c r="AL141" s="558"/>
      <c r="AM141" s="559"/>
      <c r="AN141" s="557"/>
      <c r="AO141" s="558"/>
      <c r="AP141" s="559"/>
      <c r="AQ141" s="560"/>
      <c r="AR141" s="561"/>
      <c r="AS141" s="562"/>
      <c r="AT141" s="557"/>
      <c r="AU141" s="558"/>
      <c r="AV141" s="559"/>
      <c r="AW141" s="557"/>
      <c r="AX141" s="558"/>
      <c r="AY141" s="559"/>
      <c r="AZ141" s="560"/>
      <c r="BA141" s="561"/>
      <c r="BB141" s="562"/>
      <c r="BC141" s="557"/>
      <c r="BD141" s="558"/>
      <c r="BE141" s="559"/>
      <c r="BF141" s="557"/>
      <c r="BG141" s="558"/>
      <c r="BH141" s="559"/>
      <c r="BI141" s="560"/>
      <c r="BJ141" s="561"/>
      <c r="BK141" s="562"/>
      <c r="BL141" s="557"/>
      <c r="BM141" s="558"/>
      <c r="BN141" s="559"/>
      <c r="BO141" s="557"/>
      <c r="BP141" s="558"/>
      <c r="BQ141" s="559"/>
      <c r="BR141" s="557" t="s">
        <v>7678</v>
      </c>
      <c r="BS141" s="558"/>
      <c r="BT141" s="559"/>
      <c r="BU141" s="563"/>
    </row>
    <row r="142" spans="1:73" ht="16.5" customHeight="1" thickBot="1">
      <c r="A142" s="334"/>
      <c r="B142" s="823"/>
      <c r="C142" s="823"/>
      <c r="D142" s="823"/>
      <c r="E142" s="829"/>
      <c r="F142" s="829"/>
      <c r="G142" s="829"/>
      <c r="H142" s="577" t="s">
        <v>7403</v>
      </c>
      <c r="I142" s="565" t="s">
        <v>7390</v>
      </c>
      <c r="J142" s="578"/>
      <c r="K142" s="578"/>
      <c r="L142" s="578"/>
      <c r="M142" s="578"/>
      <c r="N142" s="578"/>
      <c r="O142" s="578"/>
      <c r="P142" s="578"/>
      <c r="Q142" s="578"/>
      <c r="R142" s="578"/>
      <c r="S142" s="566" t="s">
        <v>7678</v>
      </c>
      <c r="T142" s="567"/>
      <c r="U142" s="568"/>
      <c r="V142" s="566" t="s">
        <v>7678</v>
      </c>
      <c r="W142" s="567"/>
      <c r="X142" s="568"/>
      <c r="Y142" s="566" t="s">
        <v>7678</v>
      </c>
      <c r="Z142" s="567"/>
      <c r="AA142" s="568"/>
      <c r="AB142" s="566" t="s">
        <v>7678</v>
      </c>
      <c r="AC142" s="567"/>
      <c r="AD142" s="568"/>
      <c r="AE142" s="566"/>
      <c r="AF142" s="567"/>
      <c r="AG142" s="568"/>
      <c r="AH142" s="566"/>
      <c r="AI142" s="567"/>
      <c r="AJ142" s="568"/>
      <c r="AK142" s="566"/>
      <c r="AL142" s="567"/>
      <c r="AM142" s="568"/>
      <c r="AN142" s="566"/>
      <c r="AO142" s="567"/>
      <c r="AP142" s="568"/>
      <c r="AQ142" s="569"/>
      <c r="AR142" s="570"/>
      <c r="AS142" s="571"/>
      <c r="AT142" s="566"/>
      <c r="AU142" s="567"/>
      <c r="AV142" s="568"/>
      <c r="AW142" s="566"/>
      <c r="AX142" s="567"/>
      <c r="AY142" s="568"/>
      <c r="AZ142" s="569"/>
      <c r="BA142" s="570"/>
      <c r="BB142" s="571"/>
      <c r="BC142" s="566"/>
      <c r="BD142" s="567"/>
      <c r="BE142" s="568"/>
      <c r="BF142" s="566"/>
      <c r="BG142" s="567"/>
      <c r="BH142" s="568"/>
      <c r="BI142" s="569"/>
      <c r="BJ142" s="570"/>
      <c r="BK142" s="571"/>
      <c r="BL142" s="566"/>
      <c r="BM142" s="567"/>
      <c r="BN142" s="568"/>
      <c r="BO142" s="566"/>
      <c r="BP142" s="567"/>
      <c r="BQ142" s="568"/>
      <c r="BR142" s="566" t="s">
        <v>7678</v>
      </c>
      <c r="BS142" s="567"/>
      <c r="BT142" s="568"/>
      <c r="BU142" s="573"/>
    </row>
    <row r="253" spans="2:90" ht="17" thickBot="1">
      <c r="BX253" s="806" t="s">
        <v>7451</v>
      </c>
      <c r="BY253" s="806"/>
      <c r="BZ253" s="806"/>
      <c r="CA253" s="806"/>
      <c r="CB253" s="806"/>
      <c r="CC253" s="806"/>
      <c r="CD253" s="806"/>
      <c r="CF253" s="806" t="s">
        <v>7452</v>
      </c>
      <c r="CG253" s="806"/>
      <c r="CH253" s="806"/>
      <c r="CI253" s="806"/>
      <c r="CJ253" s="806"/>
      <c r="CK253" s="806"/>
      <c r="CL253" s="806"/>
    </row>
    <row r="254" spans="2:90">
      <c r="B254" s="88" t="s">
        <v>7453</v>
      </c>
      <c r="C254" s="89"/>
      <c r="D254" s="89"/>
      <c r="E254" s="89"/>
      <c r="F254" s="89"/>
      <c r="G254" s="89"/>
      <c r="H254" s="813" t="s">
        <v>7454</v>
      </c>
      <c r="I254" s="813"/>
      <c r="J254" s="813"/>
      <c r="K254" s="813"/>
      <c r="L254" s="813"/>
      <c r="M254" s="813"/>
      <c r="N254" s="813"/>
      <c r="O254" s="813"/>
      <c r="P254" s="814"/>
      <c r="BX254" s="90"/>
      <c r="BY254" s="91" t="s">
        <v>2</v>
      </c>
      <c r="BZ254" s="91" t="s">
        <v>3</v>
      </c>
      <c r="CA254" s="91" t="s">
        <v>7455</v>
      </c>
      <c r="CB254" s="91" t="s">
        <v>7456</v>
      </c>
      <c r="CC254" s="91" t="s">
        <v>7457</v>
      </c>
      <c r="CD254" s="91" t="s">
        <v>7458</v>
      </c>
      <c r="CF254" s="90"/>
      <c r="CG254" s="91" t="s">
        <v>2</v>
      </c>
      <c r="CH254" s="91" t="s">
        <v>3</v>
      </c>
      <c r="CI254" s="91" t="s">
        <v>7455</v>
      </c>
      <c r="CJ254" s="91" t="s">
        <v>7456</v>
      </c>
      <c r="CK254" s="91" t="s">
        <v>7457</v>
      </c>
      <c r="CL254" s="91" t="s">
        <v>7458</v>
      </c>
    </row>
    <row r="255" spans="2:90" ht="17" thickBot="1">
      <c r="B255" s="92"/>
      <c r="C255" s="93"/>
      <c r="D255" s="93"/>
      <c r="E255" s="93"/>
      <c r="F255" s="93"/>
      <c r="G255" s="93"/>
      <c r="H255" s="815" t="s">
        <v>7459</v>
      </c>
      <c r="I255" s="815"/>
      <c r="J255" s="815"/>
      <c r="K255" s="815"/>
      <c r="L255" s="815"/>
      <c r="M255" s="815"/>
      <c r="N255" s="815"/>
      <c r="O255" s="815"/>
      <c r="P255" s="816"/>
      <c r="BX255" s="91" t="s">
        <v>7460</v>
      </c>
      <c r="BY255" s="91">
        <v>2402</v>
      </c>
      <c r="BZ255" s="91">
        <v>2480</v>
      </c>
      <c r="CA255" s="91">
        <f>BZ255-BY255+1</f>
        <v>79</v>
      </c>
      <c r="CB255" s="91">
        <v>2402</v>
      </c>
      <c r="CC255" s="91">
        <v>2441</v>
      </c>
      <c r="CD255" s="91">
        <v>2480</v>
      </c>
      <c r="CF255" s="91" t="s">
        <v>7460</v>
      </c>
      <c r="CG255" s="91">
        <v>0</v>
      </c>
      <c r="CH255" s="91">
        <v>78</v>
      </c>
      <c r="CI255" s="91">
        <f>CA255</f>
        <v>79</v>
      </c>
      <c r="CJ255" s="91">
        <f>CB255-BY255</f>
        <v>0</v>
      </c>
      <c r="CK255" s="91">
        <f>CC255-BY255</f>
        <v>39</v>
      </c>
      <c r="CL255" s="91">
        <f>CD255-BY255</f>
        <v>78</v>
      </c>
    </row>
    <row r="256" spans="2:90" ht="17" thickBot="1">
      <c r="BX256" s="91" t="s">
        <v>7461</v>
      </c>
      <c r="BY256" s="91">
        <v>5150</v>
      </c>
      <c r="BZ256" s="91">
        <v>5250</v>
      </c>
      <c r="CA256" s="91">
        <f t="shared" ref="CA256:CA261" si="0">BZ256-BY256+1</f>
        <v>101</v>
      </c>
      <c r="CB256" s="91">
        <v>5150</v>
      </c>
      <c r="CC256" s="91">
        <v>5200</v>
      </c>
      <c r="CD256" s="91">
        <v>5250</v>
      </c>
      <c r="CF256" s="91" t="s">
        <v>7461</v>
      </c>
      <c r="CG256" s="91">
        <v>0</v>
      </c>
      <c r="CH256" s="91">
        <v>100</v>
      </c>
      <c r="CI256" s="91">
        <f t="shared" ref="CI256:CI261" si="1">CA256</f>
        <v>101</v>
      </c>
      <c r="CJ256" s="91">
        <f t="shared" ref="CJ256:CJ261" si="2">CB256-BY256</f>
        <v>0</v>
      </c>
      <c r="CK256" s="91">
        <f t="shared" ref="CK256:CK261" si="3">CC256-BY256</f>
        <v>50</v>
      </c>
      <c r="CL256" s="91">
        <f t="shared" ref="CL256:CL261" si="4">CD256-BY256</f>
        <v>100</v>
      </c>
    </row>
    <row r="257" spans="2:90">
      <c r="B257" s="94" t="s">
        <v>7462</v>
      </c>
      <c r="C257" s="95"/>
      <c r="D257" s="95"/>
      <c r="E257" s="95"/>
      <c r="F257" s="95"/>
      <c r="G257" s="95"/>
      <c r="H257" s="96" t="s">
        <v>7463</v>
      </c>
      <c r="I257" s="97"/>
      <c r="J257" s="98"/>
      <c r="BX257" s="91" t="s">
        <v>7464</v>
      </c>
      <c r="BY257" s="91">
        <v>5725</v>
      </c>
      <c r="BZ257" s="91">
        <v>5850</v>
      </c>
      <c r="CA257" s="91">
        <f t="shared" si="0"/>
        <v>126</v>
      </c>
      <c r="CB257" s="91">
        <v>5725</v>
      </c>
      <c r="CC257" s="91">
        <v>5787</v>
      </c>
      <c r="CD257" s="91">
        <v>5850</v>
      </c>
      <c r="CF257" s="91" t="s">
        <v>7464</v>
      </c>
      <c r="CG257" s="91">
        <v>0</v>
      </c>
      <c r="CH257" s="91">
        <v>125</v>
      </c>
      <c r="CI257" s="91">
        <f t="shared" si="1"/>
        <v>126</v>
      </c>
      <c r="CJ257" s="91">
        <f t="shared" si="2"/>
        <v>0</v>
      </c>
      <c r="CK257" s="91">
        <f t="shared" si="3"/>
        <v>62</v>
      </c>
      <c r="CL257" s="91">
        <f t="shared" si="4"/>
        <v>125</v>
      </c>
    </row>
    <row r="258" spans="2:90">
      <c r="B258" s="99" t="s">
        <v>7465</v>
      </c>
      <c r="C258" s="100"/>
      <c r="D258" s="100"/>
      <c r="E258" s="100"/>
      <c r="F258" s="100"/>
      <c r="G258" s="100"/>
      <c r="H258" s="817" t="s">
        <v>7466</v>
      </c>
      <c r="I258" s="818"/>
      <c r="J258" s="819"/>
      <c r="BX258" s="91" t="s">
        <v>7467</v>
      </c>
      <c r="BY258" s="91">
        <v>5925</v>
      </c>
      <c r="BZ258" s="91">
        <v>6050</v>
      </c>
      <c r="CA258" s="91">
        <f t="shared" si="0"/>
        <v>126</v>
      </c>
      <c r="CB258" s="91">
        <v>5925</v>
      </c>
      <c r="CC258" s="91">
        <v>5987</v>
      </c>
      <c r="CD258" s="91" t="s">
        <v>235</v>
      </c>
      <c r="CF258" s="91" t="s">
        <v>7467</v>
      </c>
      <c r="CG258" s="91">
        <v>0</v>
      </c>
      <c r="CH258" s="91">
        <v>125</v>
      </c>
      <c r="CI258" s="91">
        <f t="shared" si="1"/>
        <v>126</v>
      </c>
      <c r="CJ258" s="91">
        <f t="shared" si="2"/>
        <v>0</v>
      </c>
      <c r="CK258" s="91">
        <f t="shared" si="3"/>
        <v>62</v>
      </c>
      <c r="CL258" s="91" t="s">
        <v>235</v>
      </c>
    </row>
    <row r="259" spans="2:90">
      <c r="B259" s="99" t="s">
        <v>7468</v>
      </c>
      <c r="C259" s="100"/>
      <c r="D259" s="100"/>
      <c r="E259" s="100"/>
      <c r="F259" s="100"/>
      <c r="G259" s="100"/>
      <c r="H259" s="817" t="s">
        <v>7469</v>
      </c>
      <c r="I259" s="818"/>
      <c r="J259" s="819"/>
      <c r="BX259" s="91" t="s">
        <v>7470</v>
      </c>
      <c r="BY259" s="91">
        <v>6051</v>
      </c>
      <c r="BZ259" s="91">
        <v>6175</v>
      </c>
      <c r="CA259" s="91">
        <f t="shared" si="0"/>
        <v>125</v>
      </c>
      <c r="CB259" s="91">
        <v>6051</v>
      </c>
      <c r="CC259" s="91">
        <v>6113</v>
      </c>
      <c r="CD259" s="91" t="s">
        <v>235</v>
      </c>
      <c r="CF259" s="91" t="s">
        <v>7470</v>
      </c>
      <c r="CG259" s="91">
        <v>0</v>
      </c>
      <c r="CH259" s="91">
        <v>124</v>
      </c>
      <c r="CI259" s="91">
        <f t="shared" si="1"/>
        <v>125</v>
      </c>
      <c r="CJ259" s="91">
        <f t="shared" si="2"/>
        <v>0</v>
      </c>
      <c r="CK259" s="91">
        <f t="shared" si="3"/>
        <v>62</v>
      </c>
      <c r="CL259" s="91" t="s">
        <v>235</v>
      </c>
    </row>
    <row r="260" spans="2:90" ht="17" thickBot="1">
      <c r="B260" s="101" t="s">
        <v>7412</v>
      </c>
      <c r="C260" s="102"/>
      <c r="D260" s="102"/>
      <c r="E260" s="102"/>
      <c r="F260" s="102"/>
      <c r="G260" s="102"/>
      <c r="H260" s="803" t="s">
        <v>7471</v>
      </c>
      <c r="I260" s="804"/>
      <c r="J260" s="805"/>
      <c r="BX260" s="91" t="s">
        <v>7472</v>
      </c>
      <c r="BY260" s="91">
        <v>6176</v>
      </c>
      <c r="BZ260" s="91">
        <v>6300</v>
      </c>
      <c r="CA260" s="91">
        <f t="shared" si="0"/>
        <v>125</v>
      </c>
      <c r="CB260" s="91">
        <v>6176</v>
      </c>
      <c r="CC260" s="91">
        <v>6238</v>
      </c>
      <c r="CD260" s="91" t="s">
        <v>235</v>
      </c>
      <c r="CF260" s="91" t="s">
        <v>7472</v>
      </c>
      <c r="CG260" s="91">
        <v>0</v>
      </c>
      <c r="CH260" s="91">
        <v>124</v>
      </c>
      <c r="CI260" s="91">
        <f t="shared" si="1"/>
        <v>125</v>
      </c>
      <c r="CJ260" s="91">
        <f t="shared" si="2"/>
        <v>0</v>
      </c>
      <c r="CK260" s="91">
        <f t="shared" si="3"/>
        <v>62</v>
      </c>
      <c r="CL260" s="91" t="s">
        <v>235</v>
      </c>
    </row>
    <row r="261" spans="2:90">
      <c r="BX261" s="91" t="s">
        <v>7473</v>
      </c>
      <c r="BY261" s="91">
        <v>6301</v>
      </c>
      <c r="BZ261" s="91">
        <v>6425</v>
      </c>
      <c r="CA261" s="91">
        <f t="shared" si="0"/>
        <v>125</v>
      </c>
      <c r="CB261" s="91">
        <v>6301</v>
      </c>
      <c r="CC261" s="91">
        <v>6363</v>
      </c>
      <c r="CD261" s="91">
        <v>6425</v>
      </c>
      <c r="CF261" s="91" t="s">
        <v>7473</v>
      </c>
      <c r="CG261" s="91">
        <v>0</v>
      </c>
      <c r="CH261" s="91">
        <v>124</v>
      </c>
      <c r="CI261" s="91">
        <f t="shared" si="1"/>
        <v>125</v>
      </c>
      <c r="CJ261" s="91">
        <f t="shared" si="2"/>
        <v>0</v>
      </c>
      <c r="CK261" s="91">
        <f t="shared" si="3"/>
        <v>62</v>
      </c>
      <c r="CL261" s="91">
        <f t="shared" si="4"/>
        <v>124</v>
      </c>
    </row>
    <row r="264" spans="2:90">
      <c r="BX264" s="806" t="s">
        <v>7474</v>
      </c>
      <c r="BY264" s="806"/>
      <c r="BZ264" s="806"/>
      <c r="CA264" s="806"/>
      <c r="CB264" s="806"/>
      <c r="CC264" s="806"/>
      <c r="CD264" s="806"/>
      <c r="CF264" s="806" t="s">
        <v>7475</v>
      </c>
      <c r="CG264" s="806"/>
      <c r="CH264" s="806"/>
      <c r="CI264" s="806"/>
      <c r="CJ264" s="806"/>
      <c r="CK264" s="806"/>
      <c r="CL264" s="806"/>
    </row>
    <row r="265" spans="2:90">
      <c r="BX265" s="90"/>
      <c r="BY265" s="91" t="s">
        <v>2</v>
      </c>
      <c r="BZ265" s="91" t="s">
        <v>3</v>
      </c>
      <c r="CA265" s="91" t="s">
        <v>7455</v>
      </c>
      <c r="CB265" s="91" t="s">
        <v>7456</v>
      </c>
      <c r="CC265" s="91" t="s">
        <v>7457</v>
      </c>
      <c r="CD265" s="91" t="s">
        <v>7458</v>
      </c>
      <c r="CF265" s="90"/>
      <c r="CG265" s="91" t="s">
        <v>2</v>
      </c>
      <c r="CH265" s="91" t="s">
        <v>3</v>
      </c>
      <c r="CI265" s="91" t="s">
        <v>7455</v>
      </c>
      <c r="CJ265" s="91" t="s">
        <v>7456</v>
      </c>
      <c r="CK265" s="91" t="s">
        <v>7457</v>
      </c>
      <c r="CL265" s="91" t="s">
        <v>7458</v>
      </c>
    </row>
    <row r="266" spans="2:90">
      <c r="BX266" s="91" t="s">
        <v>7460</v>
      </c>
      <c r="BY266" s="91">
        <v>2402</v>
      </c>
      <c r="BZ266" s="91">
        <v>2480</v>
      </c>
      <c r="CA266" s="91">
        <f>(BZ266-BY266)/2+1</f>
        <v>40</v>
      </c>
      <c r="CB266" s="91">
        <v>2402</v>
      </c>
      <c r="CC266" s="91">
        <v>2442</v>
      </c>
      <c r="CD266" s="91">
        <v>2480</v>
      </c>
      <c r="CF266" s="91" t="s">
        <v>7460</v>
      </c>
      <c r="CG266" s="91">
        <v>0</v>
      </c>
      <c r="CH266" s="91">
        <v>39</v>
      </c>
      <c r="CI266" s="91">
        <f t="shared" ref="CI266:CI272" si="5">CA266</f>
        <v>40</v>
      </c>
      <c r="CJ266" s="91">
        <f>(CB266-BY266)/2</f>
        <v>0</v>
      </c>
      <c r="CK266" s="91">
        <f>(CC266-BY266)/2</f>
        <v>20</v>
      </c>
      <c r="CL266" s="91">
        <f>(CD266-BY266)/2</f>
        <v>39</v>
      </c>
    </row>
    <row r="267" spans="2:90">
      <c r="BX267" s="91" t="s">
        <v>7461</v>
      </c>
      <c r="BY267" s="91">
        <v>5150</v>
      </c>
      <c r="BZ267" s="91">
        <v>5250</v>
      </c>
      <c r="CA267" s="91">
        <f t="shared" ref="CA267:CA272" si="6">(BZ267-BY267)/2+1</f>
        <v>51</v>
      </c>
      <c r="CB267" s="91">
        <v>5150</v>
      </c>
      <c r="CC267" s="91">
        <v>5200</v>
      </c>
      <c r="CD267" s="91">
        <v>5250</v>
      </c>
      <c r="CF267" s="91" t="s">
        <v>7461</v>
      </c>
      <c r="CG267" s="91">
        <v>0</v>
      </c>
      <c r="CH267" s="91">
        <v>50</v>
      </c>
      <c r="CI267" s="91">
        <f t="shared" si="5"/>
        <v>51</v>
      </c>
      <c r="CJ267" s="91">
        <f t="shared" ref="CJ267:CJ272" si="7">(CB267-BY267)/2</f>
        <v>0</v>
      </c>
      <c r="CK267" s="91">
        <f t="shared" ref="CK267:CK272" si="8">(CC267-BY267)/2</f>
        <v>25</v>
      </c>
      <c r="CL267" s="91">
        <f t="shared" ref="CL267:CL272" si="9">(CD267-BY267)/2</f>
        <v>50</v>
      </c>
    </row>
    <row r="268" spans="2:90">
      <c r="BX268" s="91" t="s">
        <v>7464</v>
      </c>
      <c r="BY268" s="91">
        <v>5725</v>
      </c>
      <c r="BZ268" s="91">
        <v>5849</v>
      </c>
      <c r="CA268" s="91">
        <f t="shared" si="6"/>
        <v>63</v>
      </c>
      <c r="CB268" s="91">
        <v>5725</v>
      </c>
      <c r="CC268" s="91">
        <v>5789</v>
      </c>
      <c r="CD268" s="91">
        <v>5849</v>
      </c>
      <c r="CF268" s="91" t="s">
        <v>7464</v>
      </c>
      <c r="CG268" s="91">
        <v>0</v>
      </c>
      <c r="CH268" s="91">
        <v>62</v>
      </c>
      <c r="CI268" s="91">
        <f t="shared" si="5"/>
        <v>63</v>
      </c>
      <c r="CJ268" s="91">
        <f t="shared" si="7"/>
        <v>0</v>
      </c>
      <c r="CK268" s="91">
        <f t="shared" si="8"/>
        <v>32</v>
      </c>
      <c r="CL268" s="91">
        <f t="shared" si="9"/>
        <v>62</v>
      </c>
    </row>
    <row r="269" spans="2:90">
      <c r="BX269" s="91" t="s">
        <v>7467</v>
      </c>
      <c r="BY269" s="91">
        <v>5925</v>
      </c>
      <c r="BZ269" s="91">
        <v>6049</v>
      </c>
      <c r="CA269" s="91">
        <f t="shared" si="6"/>
        <v>63</v>
      </c>
      <c r="CB269" s="91">
        <v>5925</v>
      </c>
      <c r="CC269" s="91">
        <v>5989</v>
      </c>
      <c r="CD269" s="91" t="s">
        <v>235</v>
      </c>
      <c r="CF269" s="91" t="s">
        <v>7467</v>
      </c>
      <c r="CG269" s="91">
        <v>0</v>
      </c>
      <c r="CH269" s="91">
        <v>62</v>
      </c>
      <c r="CI269" s="91">
        <f t="shared" si="5"/>
        <v>63</v>
      </c>
      <c r="CJ269" s="91">
        <f t="shared" si="7"/>
        <v>0</v>
      </c>
      <c r="CK269" s="91">
        <f t="shared" si="8"/>
        <v>32</v>
      </c>
      <c r="CL269" s="91" t="s">
        <v>235</v>
      </c>
    </row>
    <row r="270" spans="2:90">
      <c r="BX270" s="91" t="s">
        <v>7470</v>
      </c>
      <c r="BY270" s="91">
        <v>6051</v>
      </c>
      <c r="BZ270" s="91">
        <v>6175</v>
      </c>
      <c r="CA270" s="91">
        <f t="shared" si="6"/>
        <v>63</v>
      </c>
      <c r="CB270" s="91">
        <v>6051</v>
      </c>
      <c r="CC270" s="91">
        <v>6113</v>
      </c>
      <c r="CD270" s="91" t="s">
        <v>235</v>
      </c>
      <c r="CF270" s="91" t="s">
        <v>7470</v>
      </c>
      <c r="CG270" s="91">
        <v>0</v>
      </c>
      <c r="CH270" s="91">
        <v>62</v>
      </c>
      <c r="CI270" s="91">
        <f t="shared" si="5"/>
        <v>63</v>
      </c>
      <c r="CJ270" s="91">
        <f t="shared" si="7"/>
        <v>0</v>
      </c>
      <c r="CK270" s="91">
        <f t="shared" si="8"/>
        <v>31</v>
      </c>
      <c r="CL270" s="91" t="s">
        <v>235</v>
      </c>
    </row>
    <row r="271" spans="2:90">
      <c r="BX271" s="91" t="s">
        <v>7472</v>
      </c>
      <c r="BY271" s="91">
        <v>6176</v>
      </c>
      <c r="BZ271" s="91">
        <v>6300</v>
      </c>
      <c r="CA271" s="91">
        <f t="shared" si="6"/>
        <v>63</v>
      </c>
      <c r="CB271" s="91">
        <v>6176</v>
      </c>
      <c r="CC271" s="91">
        <v>6238</v>
      </c>
      <c r="CD271" s="91" t="s">
        <v>235</v>
      </c>
      <c r="CF271" s="91" t="s">
        <v>7472</v>
      </c>
      <c r="CG271" s="91">
        <v>0</v>
      </c>
      <c r="CH271" s="91">
        <v>62</v>
      </c>
      <c r="CI271" s="91">
        <f t="shared" si="5"/>
        <v>63</v>
      </c>
      <c r="CJ271" s="91">
        <f t="shared" si="7"/>
        <v>0</v>
      </c>
      <c r="CK271" s="91">
        <f t="shared" si="8"/>
        <v>31</v>
      </c>
      <c r="CL271" s="91" t="s">
        <v>235</v>
      </c>
    </row>
    <row r="272" spans="2:90">
      <c r="BX272" s="91" t="s">
        <v>7473</v>
      </c>
      <c r="BY272" s="91">
        <v>6301</v>
      </c>
      <c r="BZ272" s="91">
        <v>6425</v>
      </c>
      <c r="CA272" s="91">
        <f t="shared" si="6"/>
        <v>63</v>
      </c>
      <c r="CB272" s="91">
        <v>6301</v>
      </c>
      <c r="CC272" s="91">
        <v>6363</v>
      </c>
      <c r="CD272" s="91">
        <v>6425</v>
      </c>
      <c r="CF272" s="91" t="s">
        <v>7473</v>
      </c>
      <c r="CG272" s="91">
        <v>0</v>
      </c>
      <c r="CH272" s="91">
        <v>62</v>
      </c>
      <c r="CI272" s="91">
        <f t="shared" si="5"/>
        <v>63</v>
      </c>
      <c r="CJ272" s="91">
        <f t="shared" si="7"/>
        <v>0</v>
      </c>
      <c r="CK272" s="91">
        <f t="shared" si="8"/>
        <v>31</v>
      </c>
      <c r="CL272" s="91">
        <f t="shared" si="9"/>
        <v>62</v>
      </c>
    </row>
    <row r="274" spans="76:90">
      <c r="BX274" s="806" t="s">
        <v>7476</v>
      </c>
      <c r="BY274" s="806"/>
      <c r="BZ274" s="806"/>
      <c r="CA274" s="806"/>
      <c r="CB274" s="806"/>
      <c r="CC274" s="806"/>
      <c r="CD274" s="806"/>
      <c r="CF274" s="806" t="s">
        <v>7477</v>
      </c>
      <c r="CG274" s="806"/>
      <c r="CH274" s="806"/>
      <c r="CI274" s="806"/>
      <c r="CJ274" s="806"/>
      <c r="CK274" s="806"/>
      <c r="CL274" s="806"/>
    </row>
    <row r="275" spans="76:90">
      <c r="BX275" s="90"/>
      <c r="BY275" s="91" t="s">
        <v>2</v>
      </c>
      <c r="BZ275" s="91" t="s">
        <v>3</v>
      </c>
      <c r="CA275" s="91" t="s">
        <v>7455</v>
      </c>
      <c r="CB275" s="91" t="s">
        <v>7456</v>
      </c>
      <c r="CC275" s="91" t="s">
        <v>7457</v>
      </c>
      <c r="CD275" s="91" t="s">
        <v>7458</v>
      </c>
      <c r="CF275" s="90"/>
      <c r="CG275" s="91" t="s">
        <v>2</v>
      </c>
      <c r="CH275" s="91" t="s">
        <v>3</v>
      </c>
      <c r="CI275" s="91" t="s">
        <v>7455</v>
      </c>
      <c r="CJ275" s="91" t="s">
        <v>7456</v>
      </c>
      <c r="CK275" s="91" t="s">
        <v>7457</v>
      </c>
      <c r="CL275" s="91" t="s">
        <v>7458</v>
      </c>
    </row>
    <row r="276" spans="76:90">
      <c r="BX276" s="91" t="s">
        <v>7460</v>
      </c>
      <c r="BY276" s="91">
        <v>2402</v>
      </c>
      <c r="BZ276" s="91">
        <v>2480</v>
      </c>
      <c r="CA276" s="91">
        <f t="shared" ref="CA276:CA282" si="10">BZ276-BY276+1</f>
        <v>79</v>
      </c>
      <c r="CB276" s="91">
        <v>2404</v>
      </c>
      <c r="CC276" s="91">
        <v>2441</v>
      </c>
      <c r="CD276" s="91">
        <v>2478</v>
      </c>
      <c r="CF276" s="91" t="s">
        <v>7460</v>
      </c>
      <c r="CG276" s="91">
        <v>0</v>
      </c>
      <c r="CH276" s="91">
        <v>78</v>
      </c>
      <c r="CI276" s="91">
        <f t="shared" ref="CI276:CI282" si="11">CA276</f>
        <v>79</v>
      </c>
      <c r="CJ276" s="91">
        <f t="shared" ref="CJ276:CJ282" si="12">CB276-BY276</f>
        <v>2</v>
      </c>
      <c r="CK276" s="91">
        <f t="shared" ref="CK276:CK282" si="13">CC276-BY276</f>
        <v>39</v>
      </c>
      <c r="CL276" s="91">
        <f t="shared" ref="CL276:CL282" si="14">CD276-BY276</f>
        <v>76</v>
      </c>
    </row>
    <row r="277" spans="76:90">
      <c r="BX277" s="91" t="s">
        <v>7461</v>
      </c>
      <c r="BY277" s="91">
        <v>5150</v>
      </c>
      <c r="BZ277" s="91">
        <v>5250</v>
      </c>
      <c r="CA277" s="91">
        <f t="shared" si="10"/>
        <v>101</v>
      </c>
      <c r="CB277" s="91">
        <v>5152</v>
      </c>
      <c r="CC277" s="91">
        <v>5200</v>
      </c>
      <c r="CD277" s="91">
        <v>5248</v>
      </c>
      <c r="CF277" s="91" t="s">
        <v>7461</v>
      </c>
      <c r="CG277" s="91">
        <v>0</v>
      </c>
      <c r="CH277" s="91">
        <v>100</v>
      </c>
      <c r="CI277" s="91">
        <f t="shared" si="11"/>
        <v>101</v>
      </c>
      <c r="CJ277" s="91">
        <f t="shared" si="12"/>
        <v>2</v>
      </c>
      <c r="CK277" s="91">
        <f t="shared" si="13"/>
        <v>50</v>
      </c>
      <c r="CL277" s="91">
        <f t="shared" si="14"/>
        <v>98</v>
      </c>
    </row>
    <row r="278" spans="76:90">
      <c r="BX278" s="91" t="s">
        <v>7464</v>
      </c>
      <c r="BY278" s="91">
        <v>5725</v>
      </c>
      <c r="BZ278" s="91">
        <v>5850</v>
      </c>
      <c r="CA278" s="91">
        <f t="shared" si="10"/>
        <v>126</v>
      </c>
      <c r="CB278" s="91">
        <v>5727</v>
      </c>
      <c r="CC278" s="91">
        <v>5787</v>
      </c>
      <c r="CD278" s="91">
        <v>5848</v>
      </c>
      <c r="CF278" s="91" t="s">
        <v>7464</v>
      </c>
      <c r="CG278" s="91">
        <v>0</v>
      </c>
      <c r="CH278" s="91">
        <v>125</v>
      </c>
      <c r="CI278" s="91">
        <f t="shared" si="11"/>
        <v>126</v>
      </c>
      <c r="CJ278" s="91">
        <f t="shared" si="12"/>
        <v>2</v>
      </c>
      <c r="CK278" s="91">
        <f t="shared" si="13"/>
        <v>62</v>
      </c>
      <c r="CL278" s="91">
        <f t="shared" si="14"/>
        <v>123</v>
      </c>
    </row>
    <row r="279" spans="76:90">
      <c r="BX279" s="91" t="s">
        <v>7467</v>
      </c>
      <c r="BY279" s="91">
        <v>5925</v>
      </c>
      <c r="BZ279" s="91">
        <v>6050</v>
      </c>
      <c r="CA279" s="91">
        <f t="shared" si="10"/>
        <v>126</v>
      </c>
      <c r="CB279" s="91">
        <v>5927</v>
      </c>
      <c r="CC279" s="91">
        <v>5987</v>
      </c>
      <c r="CD279" s="91" t="s">
        <v>235</v>
      </c>
      <c r="CF279" s="91" t="s">
        <v>7467</v>
      </c>
      <c r="CG279" s="91">
        <v>0</v>
      </c>
      <c r="CH279" s="91">
        <v>125</v>
      </c>
      <c r="CI279" s="91">
        <f t="shared" si="11"/>
        <v>126</v>
      </c>
      <c r="CJ279" s="91">
        <f t="shared" si="12"/>
        <v>2</v>
      </c>
      <c r="CK279" s="91">
        <f t="shared" si="13"/>
        <v>62</v>
      </c>
      <c r="CL279" s="91" t="s">
        <v>235</v>
      </c>
    </row>
    <row r="280" spans="76:90">
      <c r="BX280" s="91" t="s">
        <v>7470</v>
      </c>
      <c r="BY280" s="91">
        <v>6051</v>
      </c>
      <c r="BZ280" s="91">
        <v>6175</v>
      </c>
      <c r="CA280" s="91">
        <f t="shared" si="10"/>
        <v>125</v>
      </c>
      <c r="CB280" s="91">
        <v>6053</v>
      </c>
      <c r="CC280" s="91">
        <v>6113</v>
      </c>
      <c r="CD280" s="91" t="s">
        <v>235</v>
      </c>
      <c r="CF280" s="91" t="s">
        <v>7470</v>
      </c>
      <c r="CG280" s="91">
        <v>0</v>
      </c>
      <c r="CH280" s="91">
        <v>124</v>
      </c>
      <c r="CI280" s="91">
        <f t="shared" si="11"/>
        <v>125</v>
      </c>
      <c r="CJ280" s="91">
        <f t="shared" si="12"/>
        <v>2</v>
      </c>
      <c r="CK280" s="91">
        <f t="shared" si="13"/>
        <v>62</v>
      </c>
      <c r="CL280" s="91" t="s">
        <v>235</v>
      </c>
    </row>
    <row r="281" spans="76:90">
      <c r="BX281" s="91" t="s">
        <v>7472</v>
      </c>
      <c r="BY281" s="91">
        <v>6176</v>
      </c>
      <c r="BZ281" s="91">
        <v>6300</v>
      </c>
      <c r="CA281" s="91">
        <f t="shared" si="10"/>
        <v>125</v>
      </c>
      <c r="CB281" s="91">
        <v>6178</v>
      </c>
      <c r="CC281" s="91">
        <v>6238</v>
      </c>
      <c r="CD281" s="91" t="s">
        <v>235</v>
      </c>
      <c r="CF281" s="91" t="s">
        <v>7472</v>
      </c>
      <c r="CG281" s="91">
        <v>0</v>
      </c>
      <c r="CH281" s="91">
        <v>124</v>
      </c>
      <c r="CI281" s="91">
        <f t="shared" si="11"/>
        <v>125</v>
      </c>
      <c r="CJ281" s="91">
        <f t="shared" si="12"/>
        <v>2</v>
      </c>
      <c r="CK281" s="91">
        <f t="shared" si="13"/>
        <v>62</v>
      </c>
      <c r="CL281" s="91" t="s">
        <v>235</v>
      </c>
    </row>
    <row r="282" spans="76:90">
      <c r="BX282" s="91" t="s">
        <v>7473</v>
      </c>
      <c r="BY282" s="91">
        <v>6301</v>
      </c>
      <c r="BZ282" s="91">
        <v>6425</v>
      </c>
      <c r="CA282" s="91">
        <f t="shared" si="10"/>
        <v>125</v>
      </c>
      <c r="CB282" s="91">
        <v>6303</v>
      </c>
      <c r="CC282" s="91">
        <v>6363</v>
      </c>
      <c r="CD282" s="91">
        <v>6423</v>
      </c>
      <c r="CF282" s="91" t="s">
        <v>7473</v>
      </c>
      <c r="CG282" s="91">
        <v>0</v>
      </c>
      <c r="CH282" s="91">
        <v>124</v>
      </c>
      <c r="CI282" s="91">
        <f t="shared" si="11"/>
        <v>125</v>
      </c>
      <c r="CJ282" s="91">
        <f t="shared" si="12"/>
        <v>2</v>
      </c>
      <c r="CK282" s="91">
        <f t="shared" si="13"/>
        <v>62</v>
      </c>
      <c r="CL282" s="91">
        <f t="shared" si="14"/>
        <v>122</v>
      </c>
    </row>
  </sheetData>
  <autoFilter ref="A6:CL142" xr:uid="{DD8BD885-45C7-4544-814C-04885BBA4933}"/>
  <mergeCells count="140">
    <mergeCell ref="C73:C97"/>
    <mergeCell ref="D73:D87"/>
    <mergeCell ref="E73:E77"/>
    <mergeCell ref="F73:F87"/>
    <mergeCell ref="G73:G77"/>
    <mergeCell ref="E78:E82"/>
    <mergeCell ref="G78:G82"/>
    <mergeCell ref="E83:E87"/>
    <mergeCell ref="G83:G87"/>
    <mergeCell ref="D88:D97"/>
    <mergeCell ref="E88:E92"/>
    <mergeCell ref="F88:F97"/>
    <mergeCell ref="G88:G92"/>
    <mergeCell ref="E93:E97"/>
    <mergeCell ref="G93:G97"/>
    <mergeCell ref="E68:E72"/>
    <mergeCell ref="D138:D142"/>
    <mergeCell ref="E138:E142"/>
    <mergeCell ref="F138:F142"/>
    <mergeCell ref="G138:G142"/>
    <mergeCell ref="D7:D14"/>
    <mergeCell ref="D15:D18"/>
    <mergeCell ref="D19:D22"/>
    <mergeCell ref="F68:F72"/>
    <mergeCell ref="D113:D122"/>
    <mergeCell ref="E113:E117"/>
    <mergeCell ref="F113:F122"/>
    <mergeCell ref="G113:G117"/>
    <mergeCell ref="E118:E122"/>
    <mergeCell ref="G118:G122"/>
    <mergeCell ref="E98:E102"/>
    <mergeCell ref="F98:F112"/>
    <mergeCell ref="G98:G102"/>
    <mergeCell ref="E103:E107"/>
    <mergeCell ref="G103:G107"/>
    <mergeCell ref="E108:E112"/>
    <mergeCell ref="G108:G112"/>
    <mergeCell ref="E123:E127"/>
    <mergeCell ref="F123:F137"/>
    <mergeCell ref="H260:J260"/>
    <mergeCell ref="BX264:CD264"/>
    <mergeCell ref="CF264:CL264"/>
    <mergeCell ref="BX274:CD274"/>
    <mergeCell ref="CF274:CL274"/>
    <mergeCell ref="B68:B122"/>
    <mergeCell ref="C68:C72"/>
    <mergeCell ref="G68:G72"/>
    <mergeCell ref="C98:C112"/>
    <mergeCell ref="D98:D112"/>
    <mergeCell ref="BX253:CD253"/>
    <mergeCell ref="CF253:CL253"/>
    <mergeCell ref="H254:P254"/>
    <mergeCell ref="H255:P255"/>
    <mergeCell ref="H258:J258"/>
    <mergeCell ref="H259:J259"/>
    <mergeCell ref="G123:G127"/>
    <mergeCell ref="E128:E132"/>
    <mergeCell ref="G128:G132"/>
    <mergeCell ref="E133:E137"/>
    <mergeCell ref="G133:G137"/>
    <mergeCell ref="B123:B142"/>
    <mergeCell ref="C123:C142"/>
    <mergeCell ref="D123:D137"/>
    <mergeCell ref="B43:B67"/>
    <mergeCell ref="C43:C67"/>
    <mergeCell ref="D43:D52"/>
    <mergeCell ref="E43:E47"/>
    <mergeCell ref="F43:F47"/>
    <mergeCell ref="G43:G47"/>
    <mergeCell ref="E48:E52"/>
    <mergeCell ref="F48:F52"/>
    <mergeCell ref="G48:G52"/>
    <mergeCell ref="D53:D57"/>
    <mergeCell ref="F53:F57"/>
    <mergeCell ref="G53:G57"/>
    <mergeCell ref="D58:D67"/>
    <mergeCell ref="E58:E62"/>
    <mergeCell ref="F58:F62"/>
    <mergeCell ref="G58:G62"/>
    <mergeCell ref="E63:E67"/>
    <mergeCell ref="F63:F67"/>
    <mergeCell ref="G63:G67"/>
    <mergeCell ref="B33:B42"/>
    <mergeCell ref="C33:C37"/>
    <mergeCell ref="F33:F37"/>
    <mergeCell ref="G33:G37"/>
    <mergeCell ref="C38:C42"/>
    <mergeCell ref="F38:F42"/>
    <mergeCell ref="G38:G42"/>
    <mergeCell ref="B23:B32"/>
    <mergeCell ref="C23:C32"/>
    <mergeCell ref="F23:F27"/>
    <mergeCell ref="G23:G27"/>
    <mergeCell ref="F28:F32"/>
    <mergeCell ref="G28:G32"/>
    <mergeCell ref="B15:B22"/>
    <mergeCell ref="C15:C22"/>
    <mergeCell ref="F15:F18"/>
    <mergeCell ref="G15:G18"/>
    <mergeCell ref="F19:F22"/>
    <mergeCell ref="G19:G22"/>
    <mergeCell ref="BL5:BN5"/>
    <mergeCell ref="BO5:BQ5"/>
    <mergeCell ref="BR5:BT5"/>
    <mergeCell ref="B7:B14"/>
    <mergeCell ref="C7:C14"/>
    <mergeCell ref="F7:F14"/>
    <mergeCell ref="G7:G14"/>
    <mergeCell ref="AT5:AV5"/>
    <mergeCell ref="AW5:AY5"/>
    <mergeCell ref="AZ5:BB5"/>
    <mergeCell ref="BC5:BE5"/>
    <mergeCell ref="BF5:BH5"/>
    <mergeCell ref="BI5:BK5"/>
    <mergeCell ref="AB5:AD5"/>
    <mergeCell ref="AE5:AG5"/>
    <mergeCell ref="AH5:AJ5"/>
    <mergeCell ref="AK5:AM5"/>
    <mergeCell ref="AN5:AP5"/>
    <mergeCell ref="B2:BU2"/>
    <mergeCell ref="B3:BU3"/>
    <mergeCell ref="B4:B6"/>
    <mergeCell ref="G4:G6"/>
    <mergeCell ref="H4:H6"/>
    <mergeCell ref="I4:I6"/>
    <mergeCell ref="J4:R4"/>
    <mergeCell ref="S4:AA4"/>
    <mergeCell ref="AB4:AJ4"/>
    <mergeCell ref="AK4:AS4"/>
    <mergeCell ref="AQ5:AS5"/>
    <mergeCell ref="AT4:BB4"/>
    <mergeCell ref="BC4:BK4"/>
    <mergeCell ref="BL4:BT4"/>
    <mergeCell ref="BU4:BU6"/>
    <mergeCell ref="J5:L5"/>
    <mergeCell ref="M5:O5"/>
    <mergeCell ref="P5:R5"/>
    <mergeCell ref="S5:U5"/>
    <mergeCell ref="V5:X5"/>
    <mergeCell ref="Y5:AA5"/>
  </mergeCells>
  <conditionalFormatting sqref="J98:R117">
    <cfRule type="containsText" dxfId="51" priority="22" operator="containsText" text="B0">
      <formula>NOT(ISERROR(SEARCH("B0",J98)))</formula>
    </cfRule>
    <cfRule type="containsText" dxfId="50" priority="23" operator="containsText" text="ALL">
      <formula>NOT(ISERROR(SEARCH("ALL",J98)))</formula>
    </cfRule>
  </conditionalFormatting>
  <conditionalFormatting sqref="J7:BT22 J23:AY77 BL23:BT77 J78:L81 N78:U81 W78:AD81 AF78:AM81 AO78:AV81 AX78:AY81 BL78:BN81 J83:BT97 S98:AY102 BL98:BT102 S103:U106 W103:AD106 AF103:AM106 AO103:AV106 AX103:AY106 BL103:BN106 BP103:BT106">
    <cfRule type="containsText" dxfId="48" priority="49" operator="containsText" text="B0">
      <formula>NOT(ISERROR(SEARCH("B0",J7)))</formula>
    </cfRule>
    <cfRule type="containsText" dxfId="47" priority="50" operator="containsText" text="ALL">
      <formula>NOT(ISERROR(SEARCH("ALL",J7)))</formula>
    </cfRule>
  </conditionalFormatting>
  <conditionalFormatting sqref="S107:AY117">
    <cfRule type="containsText" dxfId="45" priority="19" operator="containsText" text="B0">
      <formula>NOT(ISERROR(SEARCH("B0",S107)))</formula>
    </cfRule>
    <cfRule type="containsText" dxfId="44" priority="20" operator="containsText" text="ALL">
      <formula>NOT(ISERROR(SEARCH("ALL",S107)))</formula>
    </cfRule>
  </conditionalFormatting>
  <conditionalFormatting sqref="AZ98:BK122 BL107:BT122 H19:I22 AZ23:BK82 BP78:BT81 J82:AY82 BL82:BT82 J118:AY122 J123:BT142">
    <cfRule type="containsText" dxfId="42" priority="52" operator="containsText" text="B0">
      <formula>NOT(ISERROR(SEARCH("B0",H19)))</formula>
    </cfRule>
    <cfRule type="containsText" dxfId="41" priority="53" operator="containsText" text="ALL">
      <formula>NOT(ISERROR(SEARCH("ALL",H19)))</formula>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54" operator="containsText" id="{77BD09F1-8EE0-B146-A363-8C2A31350FE8}">
            <xm:f>NOT(ISERROR(SEARCH("-",H19)))</xm:f>
            <xm:f>"-"</xm:f>
            <x14:dxf>
              <fill>
                <patternFill>
                  <bgColor theme="0" tint="-0.24994659260841701"/>
                </patternFill>
              </fill>
            </x14:dxf>
          </x14:cfRule>
          <xm:sqref>H19:I22 AZ23:BK82 BP78:BT81 J82:AY82 BL82:BT82 AZ98:BK112 BL107:BT112 J118:BT142</xm:sqref>
        </x14:conditionalFormatting>
        <x14:conditionalFormatting xmlns:xm="http://schemas.microsoft.com/office/excel/2006/main">
          <x14:cfRule type="containsText" priority="24" operator="containsText" id="{E5D175EA-8C30-474E-9E75-79D1739A2A70}">
            <xm:f>NOT(ISERROR(SEARCH("-",J98)))</xm:f>
            <xm:f>"-"</xm:f>
            <x14:dxf>
              <fill>
                <patternFill>
                  <bgColor theme="0" tint="-0.24994659260841701"/>
                </patternFill>
              </fill>
            </x14:dxf>
          </x14:cfRule>
          <xm:sqref>J98:R117</xm:sqref>
        </x14:conditionalFormatting>
        <x14:conditionalFormatting xmlns:xm="http://schemas.microsoft.com/office/excel/2006/main">
          <x14:cfRule type="containsText" priority="51" operator="containsText" id="{99072720-4BAD-7B42-BD71-0E23CC9849A0}">
            <xm:f>NOT(ISERROR(SEARCH("-",J7)))</xm:f>
            <xm:f>"-"</xm:f>
            <x14:dxf>
              <fill>
                <patternFill>
                  <bgColor theme="0" tint="-0.24994659260841701"/>
                </patternFill>
              </fill>
            </x14:dxf>
          </x14:cfRule>
          <xm:sqref>J7:BT22 J23:AY77 BL23:BT77 J78:L81 N78:U81 W78:AD81 AF78:AM81 AO78:AV81 AX78:AY81 BL78:BN81 J83:BT97 S98:AY102 BL98:BT102 S103:U106 W103:AD106 AF103:AM106 AO103:AV106 AX103:AY106 BL103:BN106 BP103:BT106</xm:sqref>
        </x14:conditionalFormatting>
        <x14:conditionalFormatting xmlns:xm="http://schemas.microsoft.com/office/excel/2006/main">
          <x14:cfRule type="containsText" priority="21" operator="containsText" id="{A93DEEDA-87EF-FC45-B2C3-95CD9500ED5F}">
            <xm:f>NOT(ISERROR(SEARCH("-",S107)))</xm:f>
            <xm:f>"-"</xm:f>
            <x14:dxf>
              <fill>
                <patternFill>
                  <bgColor theme="0" tint="-0.24994659260841701"/>
                </patternFill>
              </fill>
            </x14:dxf>
          </x14:cfRule>
          <xm:sqref>S107:AY117</xm:sqref>
        </x14:conditionalFormatting>
        <x14:conditionalFormatting xmlns:xm="http://schemas.microsoft.com/office/excel/2006/main">
          <x14:cfRule type="containsText" priority="18" operator="containsText" id="{4E2E84FA-2ADC-E646-8D39-B750A665A15A}">
            <xm:f>NOT(ISERROR(SEARCH("-",AZ113)))</xm:f>
            <xm:f>"-"</xm:f>
            <x14:dxf>
              <fill>
                <patternFill>
                  <bgColor theme="0" tint="-0.24994659260841701"/>
                </patternFill>
              </fill>
            </x14:dxf>
          </x14:cfRule>
          <xm:sqref>AZ113:BT117</xm:sqref>
        </x14:conditionalFormatting>
      </x14:conditionalFormatting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A07A9-3737-9744-8C19-D36F5EA204F9}">
  <dimension ref="B1:AR171"/>
  <sheetViews>
    <sheetView showGridLines="0" zoomScale="120" zoomScaleNormal="120" zoomScalePageLayoutView="80" workbookViewId="0">
      <pane xSplit="5" ySplit="5" topLeftCell="G6" activePane="bottomRight" state="frozen"/>
      <selection activeCell="W1" sqref="W1"/>
      <selection pane="topRight" activeCell="W1" sqref="W1"/>
      <selection pane="bottomLeft" activeCell="W1" sqref="W1"/>
      <selection pane="bottomRight" activeCell="V9" sqref="V9"/>
    </sheetView>
  </sheetViews>
  <sheetFormatPr baseColWidth="10" defaultColWidth="11" defaultRowHeight="16"/>
  <cols>
    <col min="1" max="1" width="2.5" style="334" customWidth="1"/>
    <col min="2" max="2" width="13.1640625" style="336" bestFit="1" customWidth="1"/>
    <col min="3" max="4" width="13.1640625" style="336" customWidth="1"/>
    <col min="5" max="5" width="13.6640625" style="334" bestFit="1" customWidth="1"/>
    <col min="6" max="26" width="5.33203125" style="336" customWidth="1"/>
    <col min="27" max="27" width="43.33203125" style="334" customWidth="1"/>
    <col min="28" max="28" width="11" style="334"/>
    <col min="29" max="29" width="7" style="334" bestFit="1" customWidth="1"/>
    <col min="30" max="30" width="8.1640625" style="334" bestFit="1" customWidth="1"/>
    <col min="31" max="32" width="6" style="334" bestFit="1" customWidth="1"/>
    <col min="33" max="33" width="14.1640625" style="334" bestFit="1" customWidth="1"/>
    <col min="34" max="36" width="6" style="334" bestFit="1" customWidth="1"/>
    <col min="37" max="37" width="7" style="334" bestFit="1" customWidth="1"/>
    <col min="38" max="38" width="8.1640625" style="334" bestFit="1" customWidth="1"/>
    <col min="39" max="39" width="5.1640625" style="334" customWidth="1"/>
    <col min="40" max="40" width="5.6640625" style="334" bestFit="1" customWidth="1"/>
    <col min="41" max="41" width="14.1640625" style="334" bestFit="1" customWidth="1"/>
    <col min="42" max="42" width="5.33203125" style="334" bestFit="1" customWidth="1"/>
    <col min="43" max="43" width="5.1640625" style="334" customWidth="1"/>
    <col min="44" max="44" width="5.6640625" style="334" bestFit="1" customWidth="1"/>
    <col min="45" max="45" width="11" style="334" customWidth="1"/>
    <col min="46" max="16384" width="11" style="334"/>
  </cols>
  <sheetData>
    <row r="1" spans="2:27">
      <c r="B1" s="335"/>
    </row>
    <row r="2" spans="2:27">
      <c r="B2" s="763" t="s">
        <v>7376</v>
      </c>
      <c r="C2" s="764"/>
      <c r="D2" s="764"/>
      <c r="E2" s="764"/>
      <c r="F2" s="764"/>
      <c r="G2" s="764"/>
      <c r="H2" s="764"/>
      <c r="I2" s="764"/>
      <c r="J2" s="764"/>
      <c r="K2" s="764"/>
      <c r="L2" s="764"/>
      <c r="M2" s="764"/>
      <c r="N2" s="764"/>
      <c r="O2" s="764"/>
      <c r="P2" s="764"/>
      <c r="Q2" s="764"/>
      <c r="R2" s="764"/>
      <c r="S2" s="764"/>
      <c r="T2" s="764"/>
      <c r="U2" s="764"/>
      <c r="V2" s="764"/>
      <c r="W2" s="764"/>
      <c r="X2" s="764"/>
      <c r="Y2" s="764"/>
      <c r="Z2" s="764"/>
      <c r="AA2" s="765"/>
    </row>
    <row r="3" spans="2:27">
      <c r="B3" s="766" t="s">
        <v>7691</v>
      </c>
      <c r="C3" s="767"/>
      <c r="D3" s="767"/>
      <c r="E3" s="767"/>
      <c r="F3" s="767"/>
      <c r="G3" s="767"/>
      <c r="H3" s="767"/>
      <c r="I3" s="767"/>
      <c r="J3" s="767"/>
      <c r="K3" s="767"/>
      <c r="L3" s="767"/>
      <c r="M3" s="767"/>
      <c r="N3" s="767"/>
      <c r="O3" s="767"/>
      <c r="P3" s="767"/>
      <c r="Q3" s="767"/>
      <c r="R3" s="767"/>
      <c r="S3" s="767"/>
      <c r="T3" s="767"/>
      <c r="U3" s="767"/>
      <c r="V3" s="767"/>
      <c r="W3" s="767"/>
      <c r="X3" s="767"/>
      <c r="Y3" s="767"/>
      <c r="Z3" s="767"/>
      <c r="AA3" s="768"/>
    </row>
    <row r="4" spans="2:27">
      <c r="B4" s="769" t="s">
        <v>7378</v>
      </c>
      <c r="C4" s="337"/>
      <c r="D4" s="769" t="s">
        <v>7379</v>
      </c>
      <c r="E4" s="769" t="s">
        <v>8013</v>
      </c>
      <c r="F4" s="774" t="s">
        <v>7353</v>
      </c>
      <c r="G4" s="775"/>
      <c r="H4" s="775"/>
      <c r="I4" s="774" t="s">
        <v>236</v>
      </c>
      <c r="J4" s="775"/>
      <c r="K4" s="775"/>
      <c r="L4" s="774" t="s">
        <v>238</v>
      </c>
      <c r="M4" s="775"/>
      <c r="N4" s="775"/>
      <c r="O4" s="774" t="s">
        <v>239</v>
      </c>
      <c r="P4" s="775"/>
      <c r="Q4" s="775"/>
      <c r="R4" s="774" t="s">
        <v>7382</v>
      </c>
      <c r="S4" s="775"/>
      <c r="T4" s="775"/>
      <c r="U4" s="774" t="s">
        <v>240</v>
      </c>
      <c r="V4" s="775"/>
      <c r="W4" s="775"/>
      <c r="X4" s="774" t="s">
        <v>241</v>
      </c>
      <c r="Y4" s="775"/>
      <c r="Z4" s="775"/>
      <c r="AA4" s="769" t="s">
        <v>5</v>
      </c>
    </row>
    <row r="5" spans="2:27" ht="15.75" customHeight="1" thickBot="1">
      <c r="B5" s="771"/>
      <c r="C5" s="339" t="s">
        <v>7383</v>
      </c>
      <c r="D5" s="771"/>
      <c r="E5" s="771"/>
      <c r="F5" s="579" t="s">
        <v>186</v>
      </c>
      <c r="G5" s="579" t="s">
        <v>207</v>
      </c>
      <c r="H5" s="579" t="s">
        <v>138</v>
      </c>
      <c r="I5" s="579" t="s">
        <v>186</v>
      </c>
      <c r="J5" s="579" t="s">
        <v>207</v>
      </c>
      <c r="K5" s="579" t="s">
        <v>138</v>
      </c>
      <c r="L5" s="579" t="s">
        <v>186</v>
      </c>
      <c r="M5" s="579" t="s">
        <v>207</v>
      </c>
      <c r="N5" s="579" t="s">
        <v>138</v>
      </c>
      <c r="O5" s="579" t="s">
        <v>186</v>
      </c>
      <c r="P5" s="579" t="s">
        <v>207</v>
      </c>
      <c r="Q5" s="579" t="s">
        <v>138</v>
      </c>
      <c r="R5" s="579" t="s">
        <v>186</v>
      </c>
      <c r="S5" s="579" t="s">
        <v>207</v>
      </c>
      <c r="T5" s="579" t="s">
        <v>138</v>
      </c>
      <c r="U5" s="579" t="s">
        <v>186</v>
      </c>
      <c r="V5" s="579" t="s">
        <v>207</v>
      </c>
      <c r="W5" s="579" t="s">
        <v>138</v>
      </c>
      <c r="X5" s="579" t="s">
        <v>186</v>
      </c>
      <c r="Y5" s="579" t="s">
        <v>207</v>
      </c>
      <c r="Z5" s="579" t="s">
        <v>138</v>
      </c>
      <c r="AA5" s="771"/>
    </row>
    <row r="6" spans="2:27" ht="18" thickBot="1">
      <c r="B6" s="355" t="s">
        <v>7386</v>
      </c>
      <c r="C6" s="355">
        <v>1</v>
      </c>
      <c r="D6" s="355" t="s">
        <v>7388</v>
      </c>
      <c r="E6" s="359" t="s">
        <v>8050</v>
      </c>
      <c r="F6" s="360" t="s">
        <v>7678</v>
      </c>
      <c r="G6" s="360"/>
      <c r="H6" s="360" t="s">
        <v>7678</v>
      </c>
      <c r="I6" s="223" t="s">
        <v>7678</v>
      </c>
      <c r="J6" s="223"/>
      <c r="K6" s="223"/>
      <c r="L6" s="223" t="s">
        <v>7678</v>
      </c>
      <c r="M6" s="223"/>
      <c r="N6" s="223"/>
      <c r="O6" s="223"/>
      <c r="P6" s="223"/>
      <c r="Q6" s="580"/>
      <c r="R6" s="223"/>
      <c r="S6" s="223"/>
      <c r="T6" s="580"/>
      <c r="U6" s="223"/>
      <c r="V6" s="223"/>
      <c r="W6" s="580"/>
      <c r="X6" s="223"/>
      <c r="Y6" s="223"/>
      <c r="Z6" s="223" t="s">
        <v>7678</v>
      </c>
      <c r="AA6" s="581" t="s">
        <v>8051</v>
      </c>
    </row>
    <row r="7" spans="2:27" ht="17" thickBot="1">
      <c r="B7" s="780" t="s">
        <v>7400</v>
      </c>
      <c r="C7" s="780">
        <v>1</v>
      </c>
      <c r="D7" s="363" t="s">
        <v>7402</v>
      </c>
      <c r="E7" s="364" t="s">
        <v>8050</v>
      </c>
      <c r="F7" s="300" t="s">
        <v>7678</v>
      </c>
      <c r="G7" s="300"/>
      <c r="H7" s="300"/>
      <c r="I7" s="582"/>
      <c r="J7" s="582"/>
      <c r="K7" s="582"/>
      <c r="L7" s="582"/>
      <c r="M7" s="582"/>
      <c r="N7" s="582"/>
      <c r="O7" s="582"/>
      <c r="P7" s="582"/>
      <c r="Q7" s="582"/>
      <c r="R7" s="582"/>
      <c r="S7" s="582"/>
      <c r="T7" s="582"/>
      <c r="U7" s="582"/>
      <c r="V7" s="582"/>
      <c r="W7" s="582"/>
      <c r="X7" s="582"/>
      <c r="Y7" s="582"/>
      <c r="Z7" s="582"/>
      <c r="AA7" s="367" t="s">
        <v>8051</v>
      </c>
    </row>
    <row r="8" spans="2:27" ht="16.5" customHeight="1" thickBot="1">
      <c r="B8" s="781"/>
      <c r="C8" s="781"/>
      <c r="D8" s="363" t="s">
        <v>7405</v>
      </c>
      <c r="E8" s="375" t="s">
        <v>8050</v>
      </c>
      <c r="F8" s="300"/>
      <c r="G8" s="300"/>
      <c r="H8" s="300" t="s">
        <v>7678</v>
      </c>
      <c r="I8" s="582"/>
      <c r="J8" s="582"/>
      <c r="K8" s="582"/>
      <c r="L8" s="582"/>
      <c r="M8" s="582"/>
      <c r="N8" s="582"/>
      <c r="O8" s="582"/>
      <c r="P8" s="582"/>
      <c r="Q8" s="582"/>
      <c r="R8" s="582"/>
      <c r="S8" s="582"/>
      <c r="T8" s="582"/>
      <c r="U8" s="582"/>
      <c r="V8" s="582"/>
      <c r="W8" s="582"/>
      <c r="X8" s="582"/>
      <c r="Y8" s="582"/>
      <c r="Z8" s="582"/>
      <c r="AA8" s="377" t="s">
        <v>8051</v>
      </c>
    </row>
    <row r="9" spans="2:27" ht="16.5" customHeight="1" thickBot="1">
      <c r="B9" s="789" t="s">
        <v>7406</v>
      </c>
      <c r="C9" s="789">
        <v>1</v>
      </c>
      <c r="D9" s="385" t="s">
        <v>7407</v>
      </c>
      <c r="E9" s="387" t="s">
        <v>8050</v>
      </c>
      <c r="F9" s="224" t="s">
        <v>7678</v>
      </c>
      <c r="G9" s="224"/>
      <c r="H9" s="224"/>
      <c r="I9" s="224" t="s">
        <v>7678</v>
      </c>
      <c r="J9" s="224"/>
      <c r="K9" s="224"/>
      <c r="L9" s="224"/>
      <c r="M9" s="224"/>
      <c r="N9" s="224"/>
      <c r="O9" s="224"/>
      <c r="P9" s="224"/>
      <c r="Q9" s="366"/>
      <c r="R9" s="224"/>
      <c r="S9" s="224"/>
      <c r="T9" s="366"/>
      <c r="U9" s="224"/>
      <c r="V9" s="224"/>
      <c r="W9" s="366"/>
      <c r="X9" s="224"/>
      <c r="Y9" s="224"/>
      <c r="Z9" s="224" t="s">
        <v>7678</v>
      </c>
      <c r="AA9" s="391" t="s">
        <v>8051</v>
      </c>
    </row>
    <row r="10" spans="2:27" ht="16.5" customHeight="1" thickBot="1">
      <c r="B10" s="790"/>
      <c r="C10" s="790"/>
      <c r="D10" s="385" t="s">
        <v>7409</v>
      </c>
      <c r="E10" s="392" t="s">
        <v>8050</v>
      </c>
      <c r="F10" s="323"/>
      <c r="G10" s="323"/>
      <c r="H10" s="323" t="s">
        <v>7678</v>
      </c>
      <c r="I10" s="323" t="s">
        <v>7678</v>
      </c>
      <c r="J10" s="323"/>
      <c r="K10" s="323"/>
      <c r="L10" s="323" t="s">
        <v>7678</v>
      </c>
      <c r="M10" s="323"/>
      <c r="N10" s="323"/>
      <c r="O10" s="323"/>
      <c r="P10" s="323"/>
      <c r="Q10" s="408"/>
      <c r="R10" s="323"/>
      <c r="S10" s="323"/>
      <c r="T10" s="408"/>
      <c r="U10" s="323"/>
      <c r="V10" s="323"/>
      <c r="W10" s="408"/>
      <c r="X10" s="323"/>
      <c r="Y10" s="323"/>
      <c r="Z10" s="323" t="s">
        <v>7678</v>
      </c>
      <c r="AA10" s="411" t="s">
        <v>8051</v>
      </c>
    </row>
    <row r="11" spans="2:27" ht="16.5" customHeight="1" thickBot="1">
      <c r="B11" s="786" t="s">
        <v>7410</v>
      </c>
      <c r="C11" s="414">
        <v>2</v>
      </c>
      <c r="D11" s="414" t="s">
        <v>7411</v>
      </c>
      <c r="E11" s="84" t="s">
        <v>8050</v>
      </c>
      <c r="F11" s="227" t="s">
        <v>7678</v>
      </c>
      <c r="G11" s="227"/>
      <c r="H11" s="227" t="s">
        <v>7678</v>
      </c>
      <c r="I11" s="227" t="s">
        <v>7678</v>
      </c>
      <c r="J11" s="227"/>
      <c r="K11" s="227"/>
      <c r="L11" s="227"/>
      <c r="M11" s="227"/>
      <c r="N11" s="227"/>
      <c r="O11" s="227"/>
      <c r="P11" s="227"/>
      <c r="Q11" s="416"/>
      <c r="R11" s="227"/>
      <c r="S11" s="227"/>
      <c r="T11" s="416"/>
      <c r="U11" s="227"/>
      <c r="V11" s="227"/>
      <c r="W11" s="416"/>
      <c r="X11" s="227"/>
      <c r="Y11" s="227"/>
      <c r="Z11" s="227" t="s">
        <v>7678</v>
      </c>
      <c r="AA11" s="419" t="s">
        <v>8051</v>
      </c>
    </row>
    <row r="12" spans="2:27" ht="16.5" customHeight="1" thickBot="1">
      <c r="B12" s="787"/>
      <c r="C12" s="414">
        <v>4</v>
      </c>
      <c r="D12" s="414" t="s">
        <v>7414</v>
      </c>
      <c r="E12" s="84" t="s">
        <v>8050</v>
      </c>
      <c r="F12" s="227" t="s">
        <v>7678</v>
      </c>
      <c r="G12" s="227"/>
      <c r="H12" s="227" t="s">
        <v>7678</v>
      </c>
      <c r="I12" s="227" t="s">
        <v>7678</v>
      </c>
      <c r="J12" s="227"/>
      <c r="K12" s="227"/>
      <c r="L12" s="227"/>
      <c r="M12" s="227"/>
      <c r="N12" s="227"/>
      <c r="O12" s="227"/>
      <c r="P12" s="227"/>
      <c r="Q12" s="416"/>
      <c r="R12" s="227"/>
      <c r="S12" s="227"/>
      <c r="T12" s="416"/>
      <c r="U12" s="227"/>
      <c r="V12" s="227"/>
      <c r="W12" s="416"/>
      <c r="X12" s="227"/>
      <c r="Y12" s="227"/>
      <c r="Z12" s="227" t="s">
        <v>7678</v>
      </c>
      <c r="AA12" s="432" t="s">
        <v>8051</v>
      </c>
    </row>
    <row r="13" spans="2:27" ht="17" thickBot="1">
      <c r="B13" s="792" t="s">
        <v>7415</v>
      </c>
      <c r="C13" s="792">
        <v>2</v>
      </c>
      <c r="D13" s="433" t="s">
        <v>7418</v>
      </c>
      <c r="E13" s="434" t="s">
        <v>8050</v>
      </c>
      <c r="F13" s="436"/>
      <c r="G13" s="436"/>
      <c r="H13" s="436"/>
      <c r="I13" s="436"/>
      <c r="J13" s="436"/>
      <c r="K13" s="436"/>
      <c r="L13" s="436"/>
      <c r="M13" s="436"/>
      <c r="N13" s="436"/>
      <c r="O13" s="436"/>
      <c r="P13" s="436"/>
      <c r="Q13" s="440"/>
      <c r="R13" s="436"/>
      <c r="S13" s="436"/>
      <c r="T13" s="440"/>
      <c r="U13" s="436"/>
      <c r="V13" s="436"/>
      <c r="W13" s="440"/>
      <c r="X13" s="436"/>
      <c r="Y13" s="436"/>
      <c r="Z13" s="436"/>
      <c r="AA13" s="443" t="s">
        <v>8051</v>
      </c>
    </row>
    <row r="14" spans="2:27" ht="15.75" customHeight="1" thickBot="1">
      <c r="B14" s="793"/>
      <c r="C14" s="793"/>
      <c r="D14" s="433" t="s">
        <v>7420</v>
      </c>
      <c r="E14" s="434" t="s">
        <v>8050</v>
      </c>
      <c r="F14" s="436"/>
      <c r="G14" s="436"/>
      <c r="H14" s="436"/>
      <c r="I14" s="436"/>
      <c r="J14" s="436"/>
      <c r="K14" s="436"/>
      <c r="L14" s="436"/>
      <c r="M14" s="436"/>
      <c r="N14" s="436"/>
      <c r="O14" s="436"/>
      <c r="P14" s="436"/>
      <c r="Q14" s="440"/>
      <c r="R14" s="436"/>
      <c r="S14" s="436"/>
      <c r="T14" s="440"/>
      <c r="U14" s="436"/>
      <c r="V14" s="436"/>
      <c r="W14" s="440"/>
      <c r="X14" s="436"/>
      <c r="Y14" s="436"/>
      <c r="Z14" s="436"/>
      <c r="AA14" s="443" t="s">
        <v>8051</v>
      </c>
    </row>
    <row r="15" spans="2:27" ht="15.75" customHeight="1" thickBot="1">
      <c r="B15" s="793"/>
      <c r="C15" s="793"/>
      <c r="D15" s="643" t="s">
        <v>7423</v>
      </c>
      <c r="E15" s="468" t="s">
        <v>8050</v>
      </c>
      <c r="F15" s="436"/>
      <c r="G15" s="436"/>
      <c r="H15" s="436"/>
      <c r="I15" s="436"/>
      <c r="J15" s="436"/>
      <c r="K15" s="436"/>
      <c r="L15" s="436"/>
      <c r="M15" s="436"/>
      <c r="N15" s="436"/>
      <c r="O15" s="436"/>
      <c r="P15" s="436"/>
      <c r="Q15" s="469"/>
      <c r="R15" s="436"/>
      <c r="S15" s="436"/>
      <c r="T15" s="469"/>
      <c r="U15" s="436"/>
      <c r="V15" s="436"/>
      <c r="W15" s="469"/>
      <c r="X15" s="436"/>
      <c r="Y15" s="436"/>
      <c r="Z15" s="436"/>
      <c r="AA15" s="443" t="s">
        <v>8051</v>
      </c>
    </row>
    <row r="16" spans="2:27" ht="15.75" customHeight="1" thickBot="1">
      <c r="B16" s="793"/>
      <c r="C16" s="793"/>
      <c r="D16" s="644" t="s">
        <v>7427</v>
      </c>
      <c r="E16" s="476" t="s">
        <v>8050</v>
      </c>
      <c r="F16" s="436"/>
      <c r="G16" s="436"/>
      <c r="H16" s="436"/>
      <c r="I16" s="436"/>
      <c r="J16" s="436"/>
      <c r="K16" s="436"/>
      <c r="L16" s="436"/>
      <c r="M16" s="436"/>
      <c r="N16" s="436"/>
      <c r="O16" s="436"/>
      <c r="P16" s="436"/>
      <c r="Q16" s="469"/>
      <c r="R16" s="436"/>
      <c r="S16" s="436"/>
      <c r="T16" s="469"/>
      <c r="U16" s="436"/>
      <c r="V16" s="436"/>
      <c r="W16" s="469"/>
      <c r="X16" s="436"/>
      <c r="Y16" s="436"/>
      <c r="Z16" s="436"/>
      <c r="AA16" s="443" t="s">
        <v>8051</v>
      </c>
    </row>
    <row r="17" spans="2:27" ht="15.75" customHeight="1" thickBot="1">
      <c r="B17" s="793"/>
      <c r="C17" s="793"/>
      <c r="D17" s="644" t="s">
        <v>7429</v>
      </c>
      <c r="E17" s="476" t="s">
        <v>8050</v>
      </c>
      <c r="F17" s="436" t="s">
        <v>7678</v>
      </c>
      <c r="G17" s="436"/>
      <c r="H17" s="436" t="s">
        <v>7678</v>
      </c>
      <c r="I17" s="436" t="s">
        <v>7678</v>
      </c>
      <c r="J17" s="436"/>
      <c r="K17" s="436"/>
      <c r="L17" s="436"/>
      <c r="M17" s="436"/>
      <c r="N17" s="436"/>
      <c r="O17" s="436"/>
      <c r="P17" s="436"/>
      <c r="Q17" s="469"/>
      <c r="R17" s="436"/>
      <c r="S17" s="436"/>
      <c r="T17" s="469"/>
      <c r="U17" s="436"/>
      <c r="V17" s="436"/>
      <c r="W17" s="469"/>
      <c r="X17" s="436"/>
      <c r="Y17" s="436"/>
      <c r="Z17" s="436" t="s">
        <v>7678</v>
      </c>
      <c r="AA17" s="454" t="s">
        <v>8051</v>
      </c>
    </row>
    <row r="18" spans="2:27" ht="17" thickBot="1">
      <c r="B18" s="807" t="s">
        <v>7430</v>
      </c>
      <c r="C18" s="481" t="s">
        <v>7413</v>
      </c>
      <c r="D18" s="481" t="s">
        <v>7431</v>
      </c>
      <c r="E18" s="482" t="s">
        <v>8050</v>
      </c>
      <c r="F18" s="484" t="s">
        <v>7678</v>
      </c>
      <c r="G18" s="484"/>
      <c r="H18" s="484"/>
      <c r="I18" s="484" t="s">
        <v>7678</v>
      </c>
      <c r="J18" s="484"/>
      <c r="K18" s="484"/>
      <c r="L18" s="484"/>
      <c r="M18" s="484"/>
      <c r="N18" s="484"/>
      <c r="O18" s="484" t="s">
        <v>7678</v>
      </c>
      <c r="P18" s="484"/>
      <c r="Q18" s="488"/>
      <c r="R18" s="484"/>
      <c r="S18" s="484"/>
      <c r="T18" s="488"/>
      <c r="U18" s="484"/>
      <c r="V18" s="484"/>
      <c r="W18" s="488"/>
      <c r="X18" s="484"/>
      <c r="Y18" s="484"/>
      <c r="Z18" s="484" t="s">
        <v>7678</v>
      </c>
      <c r="AA18" s="491" t="s">
        <v>8051</v>
      </c>
    </row>
    <row r="19" spans="2:27" ht="15.75" customHeight="1" thickBot="1">
      <c r="B19" s="808"/>
      <c r="C19" s="807" t="s">
        <v>7425</v>
      </c>
      <c r="D19" s="641" t="s">
        <v>7439</v>
      </c>
      <c r="E19" s="515" t="s">
        <v>8050</v>
      </c>
      <c r="F19" s="484"/>
      <c r="G19" s="484"/>
      <c r="H19" s="484"/>
      <c r="I19" s="484"/>
      <c r="J19" s="484"/>
      <c r="K19" s="484"/>
      <c r="L19" s="484"/>
      <c r="M19" s="484"/>
      <c r="N19" s="484"/>
      <c r="O19" s="484"/>
      <c r="P19" s="484"/>
      <c r="Q19" s="516"/>
      <c r="R19" s="484"/>
      <c r="S19" s="484"/>
      <c r="T19" s="516"/>
      <c r="U19" s="484"/>
      <c r="V19" s="484"/>
      <c r="W19" s="516"/>
      <c r="X19" s="484"/>
      <c r="Y19" s="484"/>
      <c r="Z19" s="484"/>
      <c r="AA19" s="517" t="s">
        <v>8051</v>
      </c>
    </row>
    <row r="20" spans="2:27" ht="15.75" customHeight="1" thickBot="1">
      <c r="B20" s="808"/>
      <c r="C20" s="808"/>
      <c r="D20" s="641" t="s">
        <v>7440</v>
      </c>
      <c r="E20" s="515" t="s">
        <v>8050</v>
      </c>
      <c r="F20" s="484"/>
      <c r="G20" s="523"/>
      <c r="H20" s="484"/>
      <c r="I20" s="484"/>
      <c r="J20" s="523"/>
      <c r="K20" s="484"/>
      <c r="L20" s="484"/>
      <c r="M20" s="523"/>
      <c r="N20" s="484"/>
      <c r="O20" s="484"/>
      <c r="P20" s="523"/>
      <c r="Q20" s="516"/>
      <c r="R20" s="484"/>
      <c r="S20" s="523"/>
      <c r="T20" s="516"/>
      <c r="U20" s="484"/>
      <c r="V20" s="484"/>
      <c r="W20" s="516"/>
      <c r="X20" s="484"/>
      <c r="Y20" s="523"/>
      <c r="Z20" s="484"/>
      <c r="AA20" s="517" t="s">
        <v>8051</v>
      </c>
    </row>
    <row r="21" spans="2:27" ht="15.75" customHeight="1" thickBot="1">
      <c r="B21" s="808"/>
      <c r="C21" s="808"/>
      <c r="D21" s="641" t="s">
        <v>7441</v>
      </c>
      <c r="E21" s="515" t="s">
        <v>8050</v>
      </c>
      <c r="F21" s="484" t="s">
        <v>7678</v>
      </c>
      <c r="G21" s="484"/>
      <c r="H21" s="484"/>
      <c r="I21" s="484" t="s">
        <v>7678</v>
      </c>
      <c r="J21" s="484"/>
      <c r="K21" s="484"/>
      <c r="L21" s="484"/>
      <c r="M21" s="484"/>
      <c r="N21" s="484"/>
      <c r="O21" s="484" t="s">
        <v>7678</v>
      </c>
      <c r="P21" s="484"/>
      <c r="Q21" s="516"/>
      <c r="R21" s="484"/>
      <c r="S21" s="484"/>
      <c r="T21" s="516"/>
      <c r="U21" s="484"/>
      <c r="V21" s="484"/>
      <c r="W21" s="516"/>
      <c r="X21" s="484"/>
      <c r="Y21" s="484"/>
      <c r="Z21" s="484" t="s">
        <v>7678</v>
      </c>
      <c r="AA21" s="491" t="s">
        <v>8051</v>
      </c>
    </row>
    <row r="22" spans="2:27" ht="15.75" customHeight="1" thickBot="1">
      <c r="B22" s="808"/>
      <c r="C22" s="808"/>
      <c r="D22" s="642" t="s">
        <v>7442</v>
      </c>
      <c r="E22" s="525" t="s">
        <v>8050</v>
      </c>
      <c r="F22" s="484"/>
      <c r="G22" s="484"/>
      <c r="H22" s="484"/>
      <c r="I22" s="484"/>
      <c r="J22" s="484"/>
      <c r="K22" s="484"/>
      <c r="L22" s="484"/>
      <c r="M22" s="484"/>
      <c r="N22" s="484"/>
      <c r="O22" s="484"/>
      <c r="P22" s="484"/>
      <c r="Q22" s="488"/>
      <c r="R22" s="484"/>
      <c r="S22" s="484"/>
      <c r="T22" s="488"/>
      <c r="U22" s="484"/>
      <c r="V22" s="484"/>
      <c r="W22" s="488"/>
      <c r="X22" s="484"/>
      <c r="Y22" s="484"/>
      <c r="Z22" s="484"/>
      <c r="AA22" s="491" t="s">
        <v>8051</v>
      </c>
    </row>
    <row r="23" spans="2:27" ht="15.75" customHeight="1" thickBot="1">
      <c r="B23" s="808"/>
      <c r="C23" s="808"/>
      <c r="D23" s="642" t="s">
        <v>7443</v>
      </c>
      <c r="E23" s="525" t="s">
        <v>8050</v>
      </c>
      <c r="F23" s="484" t="s">
        <v>7678</v>
      </c>
      <c r="G23" s="484"/>
      <c r="H23" s="484" t="s">
        <v>7678</v>
      </c>
      <c r="I23" s="484" t="s">
        <v>7678</v>
      </c>
      <c r="J23" s="484"/>
      <c r="K23" s="484"/>
      <c r="L23" s="484"/>
      <c r="M23" s="484"/>
      <c r="N23" s="484"/>
      <c r="O23" s="484"/>
      <c r="P23" s="484"/>
      <c r="Q23" s="488"/>
      <c r="R23" s="484"/>
      <c r="S23" s="484"/>
      <c r="T23" s="488"/>
      <c r="U23" s="484"/>
      <c r="V23" s="484"/>
      <c r="W23" s="488"/>
      <c r="X23" s="484"/>
      <c r="Y23" s="484"/>
      <c r="Z23" s="484" t="s">
        <v>7678</v>
      </c>
      <c r="AA23" s="517" t="s">
        <v>8051</v>
      </c>
    </row>
    <row r="24" spans="2:27" ht="15.75" customHeight="1" thickBot="1">
      <c r="B24" s="808"/>
      <c r="C24" s="807" t="s">
        <v>7432</v>
      </c>
      <c r="D24" s="640" t="s">
        <v>7434</v>
      </c>
      <c r="E24" s="537" t="s">
        <v>8050</v>
      </c>
      <c r="F24" s="582"/>
      <c r="G24" s="582"/>
      <c r="H24" s="582"/>
      <c r="I24" s="484"/>
      <c r="J24" s="484"/>
      <c r="K24" s="484"/>
      <c r="L24" s="484"/>
      <c r="M24" s="484"/>
      <c r="N24" s="484"/>
      <c r="O24" s="484"/>
      <c r="P24" s="484"/>
      <c r="Q24" s="516"/>
      <c r="R24" s="484"/>
      <c r="S24" s="484"/>
      <c r="T24" s="516"/>
      <c r="U24" s="484"/>
      <c r="V24" s="484"/>
      <c r="W24" s="516"/>
      <c r="X24" s="484"/>
      <c r="Y24" s="484"/>
      <c r="Z24" s="484"/>
      <c r="AA24" s="491" t="s">
        <v>8051</v>
      </c>
    </row>
    <row r="25" spans="2:27" ht="15.75" customHeight="1" thickBot="1">
      <c r="B25" s="808"/>
      <c r="C25" s="808"/>
      <c r="D25" s="640" t="s">
        <v>7435</v>
      </c>
      <c r="E25" s="537" t="s">
        <v>8050</v>
      </c>
      <c r="F25" s="582"/>
      <c r="G25" s="582"/>
      <c r="H25" s="582"/>
      <c r="I25" s="484"/>
      <c r="J25" s="523"/>
      <c r="K25" s="484"/>
      <c r="L25" s="484"/>
      <c r="M25" s="523"/>
      <c r="N25" s="484"/>
      <c r="O25" s="484"/>
      <c r="P25" s="523"/>
      <c r="Q25" s="516"/>
      <c r="R25" s="484"/>
      <c r="S25" s="523"/>
      <c r="T25" s="516"/>
      <c r="U25" s="484"/>
      <c r="V25" s="484"/>
      <c r="W25" s="516"/>
      <c r="X25" s="484"/>
      <c r="Y25" s="523"/>
      <c r="Z25" s="484"/>
      <c r="AA25" s="491" t="s">
        <v>8051</v>
      </c>
    </row>
    <row r="26" spans="2:27" ht="15.75" customHeight="1" thickBot="1">
      <c r="B26" s="808"/>
      <c r="C26" s="808"/>
      <c r="D26" s="640" t="s">
        <v>7436</v>
      </c>
      <c r="E26" s="537" t="s">
        <v>8050</v>
      </c>
      <c r="F26" s="582"/>
      <c r="G26" s="582"/>
      <c r="H26" s="582"/>
      <c r="I26" s="484"/>
      <c r="J26" s="484"/>
      <c r="K26" s="484"/>
      <c r="L26" s="484"/>
      <c r="M26" s="484"/>
      <c r="N26" s="484"/>
      <c r="O26" s="484"/>
      <c r="P26" s="484"/>
      <c r="Q26" s="516"/>
      <c r="R26" s="484"/>
      <c r="S26" s="484"/>
      <c r="T26" s="516"/>
      <c r="U26" s="484"/>
      <c r="V26" s="484"/>
      <c r="W26" s="516"/>
      <c r="X26" s="484"/>
      <c r="Y26" s="484"/>
      <c r="Z26" s="484"/>
      <c r="AA26" s="517" t="s">
        <v>8051</v>
      </c>
    </row>
    <row r="27" spans="2:27" ht="15.75" customHeight="1" thickBot="1">
      <c r="B27" s="808"/>
      <c r="C27" s="808"/>
      <c r="D27" s="639" t="s">
        <v>7437</v>
      </c>
      <c r="E27" s="541" t="s">
        <v>8050</v>
      </c>
      <c r="F27" s="582"/>
      <c r="G27" s="582"/>
      <c r="H27" s="582"/>
      <c r="I27" s="484"/>
      <c r="J27" s="484"/>
      <c r="K27" s="484"/>
      <c r="L27" s="484"/>
      <c r="M27" s="484"/>
      <c r="N27" s="484"/>
      <c r="O27" s="484"/>
      <c r="P27" s="484"/>
      <c r="Q27" s="488"/>
      <c r="R27" s="484"/>
      <c r="S27" s="484"/>
      <c r="T27" s="488"/>
      <c r="U27" s="484"/>
      <c r="V27" s="484"/>
      <c r="W27" s="488"/>
      <c r="X27" s="484"/>
      <c r="Y27" s="484"/>
      <c r="Z27" s="484"/>
      <c r="AA27" s="491" t="s">
        <v>8051</v>
      </c>
    </row>
    <row r="28" spans="2:27" ht="15.75" customHeight="1" thickBot="1">
      <c r="B28" s="808"/>
      <c r="C28" s="808"/>
      <c r="D28" s="639" t="s">
        <v>7438</v>
      </c>
      <c r="E28" s="541" t="s">
        <v>8050</v>
      </c>
      <c r="F28" s="582"/>
      <c r="G28" s="582"/>
      <c r="H28" s="582"/>
      <c r="I28" s="484" t="s">
        <v>7678</v>
      </c>
      <c r="J28" s="484"/>
      <c r="K28" s="484"/>
      <c r="L28" s="484"/>
      <c r="M28" s="484"/>
      <c r="N28" s="484"/>
      <c r="O28" s="484"/>
      <c r="P28" s="484"/>
      <c r="Q28" s="488"/>
      <c r="R28" s="484"/>
      <c r="S28" s="484"/>
      <c r="T28" s="488"/>
      <c r="U28" s="484"/>
      <c r="V28" s="484"/>
      <c r="W28" s="488"/>
      <c r="X28" s="484"/>
      <c r="Y28" s="484"/>
      <c r="Z28" s="484" t="s">
        <v>7678</v>
      </c>
      <c r="AA28" s="517" t="s">
        <v>8051</v>
      </c>
    </row>
    <row r="29" spans="2:27" ht="17" thickBot="1">
      <c r="B29" s="821" t="s">
        <v>7444</v>
      </c>
      <c r="C29" s="821" t="s">
        <v>7445</v>
      </c>
      <c r="D29" s="345" t="s">
        <v>7447</v>
      </c>
      <c r="E29" s="346" t="s">
        <v>8050</v>
      </c>
      <c r="F29" s="582"/>
      <c r="G29" s="582"/>
      <c r="H29" s="582"/>
      <c r="I29" s="549"/>
      <c r="J29" s="549"/>
      <c r="K29" s="549"/>
      <c r="L29" s="549"/>
      <c r="M29" s="549"/>
      <c r="N29" s="549"/>
      <c r="O29" s="549"/>
      <c r="P29" s="549"/>
      <c r="Q29" s="552"/>
      <c r="R29" s="549"/>
      <c r="S29" s="549"/>
      <c r="T29" s="552"/>
      <c r="U29" s="549"/>
      <c r="V29" s="549"/>
      <c r="W29" s="552"/>
      <c r="X29" s="549"/>
      <c r="Y29" s="549"/>
      <c r="Z29" s="549"/>
      <c r="AA29" s="555" t="s">
        <v>8051</v>
      </c>
    </row>
    <row r="30" spans="2:27" ht="15.75" customHeight="1" thickBot="1">
      <c r="B30" s="822"/>
      <c r="C30" s="822"/>
      <c r="D30" s="345" t="s">
        <v>7448</v>
      </c>
      <c r="E30" s="346" t="s">
        <v>8050</v>
      </c>
      <c r="F30" s="582"/>
      <c r="G30" s="582"/>
      <c r="H30" s="582"/>
      <c r="I30" s="549"/>
      <c r="J30" s="549"/>
      <c r="K30" s="549"/>
      <c r="L30" s="549"/>
      <c r="M30" s="549"/>
      <c r="N30" s="549"/>
      <c r="O30" s="549"/>
      <c r="P30" s="549"/>
      <c r="Q30" s="552"/>
      <c r="R30" s="549"/>
      <c r="S30" s="549"/>
      <c r="T30" s="552"/>
      <c r="U30" s="549"/>
      <c r="V30" s="549"/>
      <c r="W30" s="552"/>
      <c r="X30" s="549"/>
      <c r="Y30" s="549"/>
      <c r="Z30" s="549"/>
      <c r="AA30" s="555" t="s">
        <v>8051</v>
      </c>
    </row>
    <row r="31" spans="2:27" ht="15.75" customHeight="1" thickBot="1">
      <c r="B31" s="823"/>
      <c r="C31" s="823"/>
      <c r="D31" s="648" t="s">
        <v>7449</v>
      </c>
      <c r="E31" s="649" t="s">
        <v>8050</v>
      </c>
      <c r="F31" s="650"/>
      <c r="G31" s="650"/>
      <c r="H31" s="650"/>
      <c r="I31" s="651" t="s">
        <v>7678</v>
      </c>
      <c r="J31" s="651"/>
      <c r="K31" s="651"/>
      <c r="L31" s="651" t="s">
        <v>7678</v>
      </c>
      <c r="M31" s="651"/>
      <c r="N31" s="651" t="s">
        <v>7678</v>
      </c>
      <c r="O31" s="651" t="s">
        <v>7678</v>
      </c>
      <c r="P31" s="651"/>
      <c r="Q31" s="652"/>
      <c r="R31" s="651"/>
      <c r="S31" s="651"/>
      <c r="T31" s="652"/>
      <c r="U31" s="651"/>
      <c r="V31" s="651"/>
      <c r="W31" s="652"/>
      <c r="X31" s="651"/>
      <c r="Y31" s="651"/>
      <c r="Z31" s="651" t="s">
        <v>7678</v>
      </c>
      <c r="AA31" s="573" t="s">
        <v>8051</v>
      </c>
    </row>
    <row r="142" spans="2:44" ht="17" thickBot="1">
      <c r="AD142" s="847" t="s">
        <v>7451</v>
      </c>
      <c r="AE142" s="847"/>
      <c r="AF142" s="847"/>
      <c r="AG142" s="847"/>
      <c r="AH142" s="847"/>
      <c r="AI142" s="847"/>
      <c r="AJ142" s="847"/>
      <c r="AL142" s="847" t="s">
        <v>7452</v>
      </c>
      <c r="AM142" s="847"/>
      <c r="AN142" s="847"/>
      <c r="AO142" s="847"/>
      <c r="AP142" s="847"/>
      <c r="AQ142" s="847"/>
      <c r="AR142" s="847"/>
    </row>
    <row r="143" spans="2:44">
      <c r="B143" s="583" t="s">
        <v>7453</v>
      </c>
      <c r="C143" s="584"/>
      <c r="D143" s="584"/>
      <c r="E143" s="848" t="s">
        <v>7454</v>
      </c>
      <c r="F143" s="848"/>
      <c r="G143" s="848"/>
      <c r="H143" s="849"/>
      <c r="AD143" s="585"/>
      <c r="AE143" s="586" t="s">
        <v>2</v>
      </c>
      <c r="AF143" s="586" t="s">
        <v>3</v>
      </c>
      <c r="AG143" s="586" t="s">
        <v>7455</v>
      </c>
      <c r="AH143" s="586" t="s">
        <v>7456</v>
      </c>
      <c r="AI143" s="586" t="s">
        <v>7457</v>
      </c>
      <c r="AJ143" s="586" t="s">
        <v>7458</v>
      </c>
      <c r="AL143" s="585"/>
      <c r="AM143" s="586" t="s">
        <v>2</v>
      </c>
      <c r="AN143" s="586" t="s">
        <v>3</v>
      </c>
      <c r="AO143" s="586" t="s">
        <v>7455</v>
      </c>
      <c r="AP143" s="586" t="s">
        <v>7456</v>
      </c>
      <c r="AQ143" s="586" t="s">
        <v>7457</v>
      </c>
      <c r="AR143" s="586" t="s">
        <v>7458</v>
      </c>
    </row>
    <row r="144" spans="2:44" ht="17" thickBot="1">
      <c r="B144" s="587"/>
      <c r="C144" s="588"/>
      <c r="D144" s="588"/>
      <c r="E144" s="850" t="s">
        <v>7459</v>
      </c>
      <c r="F144" s="850"/>
      <c r="G144" s="850"/>
      <c r="H144" s="851"/>
      <c r="AD144" s="586" t="s">
        <v>7460</v>
      </c>
      <c r="AE144" s="586">
        <v>2402</v>
      </c>
      <c r="AF144" s="586">
        <v>2480</v>
      </c>
      <c r="AG144" s="586">
        <f>AF144-AE144+1</f>
        <v>79</v>
      </c>
      <c r="AH144" s="586">
        <v>2402</v>
      </c>
      <c r="AI144" s="586">
        <v>2441</v>
      </c>
      <c r="AJ144" s="586">
        <v>2480</v>
      </c>
      <c r="AL144" s="586" t="s">
        <v>7460</v>
      </c>
      <c r="AM144" s="586">
        <v>0</v>
      </c>
      <c r="AN144" s="586">
        <v>78</v>
      </c>
      <c r="AO144" s="586">
        <f>AG144</f>
        <v>79</v>
      </c>
      <c r="AP144" s="586">
        <f>AH144-AE144</f>
        <v>0</v>
      </c>
      <c r="AQ144" s="586">
        <f>AI144-AE144</f>
        <v>39</v>
      </c>
      <c r="AR144" s="586">
        <f>AJ144-AE144</f>
        <v>78</v>
      </c>
    </row>
    <row r="145" spans="2:44" ht="17" thickBot="1">
      <c r="AD145" s="586" t="s">
        <v>7461</v>
      </c>
      <c r="AE145" s="586">
        <v>5150</v>
      </c>
      <c r="AF145" s="586">
        <v>5250</v>
      </c>
      <c r="AG145" s="586">
        <f t="shared" ref="AG145:AG150" si="0">AF145-AE145+1</f>
        <v>101</v>
      </c>
      <c r="AH145" s="586">
        <v>5150</v>
      </c>
      <c r="AI145" s="586">
        <v>5200</v>
      </c>
      <c r="AJ145" s="586">
        <v>5250</v>
      </c>
      <c r="AL145" s="586" t="s">
        <v>7461</v>
      </c>
      <c r="AM145" s="586">
        <v>0</v>
      </c>
      <c r="AN145" s="586">
        <v>100</v>
      </c>
      <c r="AO145" s="586">
        <f t="shared" ref="AO145:AO150" si="1">AG145</f>
        <v>101</v>
      </c>
      <c r="AP145" s="586">
        <f t="shared" ref="AP145:AP150" si="2">AH145-AE145</f>
        <v>0</v>
      </c>
      <c r="AQ145" s="586">
        <f t="shared" ref="AQ145:AQ150" si="3">AI145-AE145</f>
        <v>50</v>
      </c>
      <c r="AR145" s="586">
        <f t="shared" ref="AR145:AR150" si="4">AJ145-AE145</f>
        <v>100</v>
      </c>
    </row>
    <row r="146" spans="2:44">
      <c r="B146" s="589" t="s">
        <v>7462</v>
      </c>
      <c r="C146" s="590"/>
      <c r="D146" s="590"/>
      <c r="E146" s="591" t="s">
        <v>7463</v>
      </c>
      <c r="F146" s="592"/>
      <c r="AD146" s="586" t="s">
        <v>7464</v>
      </c>
      <c r="AE146" s="586">
        <v>5725</v>
      </c>
      <c r="AF146" s="586">
        <v>5850</v>
      </c>
      <c r="AG146" s="586">
        <f t="shared" si="0"/>
        <v>126</v>
      </c>
      <c r="AH146" s="586">
        <v>5725</v>
      </c>
      <c r="AI146" s="586">
        <v>5787</v>
      </c>
      <c r="AJ146" s="586">
        <v>5850</v>
      </c>
      <c r="AL146" s="586" t="s">
        <v>7464</v>
      </c>
      <c r="AM146" s="586">
        <v>0</v>
      </c>
      <c r="AN146" s="586">
        <v>125</v>
      </c>
      <c r="AO146" s="586">
        <f t="shared" si="1"/>
        <v>126</v>
      </c>
      <c r="AP146" s="586">
        <f t="shared" si="2"/>
        <v>0</v>
      </c>
      <c r="AQ146" s="586">
        <f t="shared" si="3"/>
        <v>62</v>
      </c>
      <c r="AR146" s="586">
        <f t="shared" si="4"/>
        <v>125</v>
      </c>
    </row>
    <row r="147" spans="2:44">
      <c r="B147" s="593" t="s">
        <v>7465</v>
      </c>
      <c r="C147" s="594"/>
      <c r="D147" s="594"/>
      <c r="E147" s="845" t="s">
        <v>7466</v>
      </c>
      <c r="F147" s="846"/>
      <c r="AD147" s="586" t="s">
        <v>7467</v>
      </c>
      <c r="AE147" s="586">
        <v>5925</v>
      </c>
      <c r="AF147" s="586">
        <v>6050</v>
      </c>
      <c r="AG147" s="586">
        <f t="shared" si="0"/>
        <v>126</v>
      </c>
      <c r="AH147" s="586">
        <v>5925</v>
      </c>
      <c r="AI147" s="586">
        <v>5987</v>
      </c>
      <c r="AJ147" s="586" t="s">
        <v>235</v>
      </c>
      <c r="AL147" s="586" t="s">
        <v>7467</v>
      </c>
      <c r="AM147" s="586">
        <v>0</v>
      </c>
      <c r="AN147" s="586">
        <v>125</v>
      </c>
      <c r="AO147" s="586">
        <f t="shared" si="1"/>
        <v>126</v>
      </c>
      <c r="AP147" s="586">
        <f t="shared" si="2"/>
        <v>0</v>
      </c>
      <c r="AQ147" s="586">
        <f t="shared" si="3"/>
        <v>62</v>
      </c>
      <c r="AR147" s="586" t="s">
        <v>235</v>
      </c>
    </row>
    <row r="148" spans="2:44">
      <c r="B148" s="593" t="s">
        <v>7468</v>
      </c>
      <c r="C148" s="594"/>
      <c r="D148" s="594"/>
      <c r="E148" s="845" t="s">
        <v>7469</v>
      </c>
      <c r="F148" s="846"/>
      <c r="AD148" s="586" t="s">
        <v>7470</v>
      </c>
      <c r="AE148" s="586">
        <v>6051</v>
      </c>
      <c r="AF148" s="586">
        <v>6175</v>
      </c>
      <c r="AG148" s="586">
        <f t="shared" si="0"/>
        <v>125</v>
      </c>
      <c r="AH148" s="586">
        <v>6051</v>
      </c>
      <c r="AI148" s="586">
        <v>6113</v>
      </c>
      <c r="AJ148" s="586" t="s">
        <v>235</v>
      </c>
      <c r="AL148" s="586" t="s">
        <v>7470</v>
      </c>
      <c r="AM148" s="586">
        <v>0</v>
      </c>
      <c r="AN148" s="586">
        <v>124</v>
      </c>
      <c r="AO148" s="586">
        <f t="shared" si="1"/>
        <v>125</v>
      </c>
      <c r="AP148" s="586">
        <f t="shared" si="2"/>
        <v>0</v>
      </c>
      <c r="AQ148" s="586">
        <f t="shared" si="3"/>
        <v>62</v>
      </c>
      <c r="AR148" s="586" t="s">
        <v>235</v>
      </c>
    </row>
    <row r="149" spans="2:44" ht="17" thickBot="1">
      <c r="B149" s="595" t="s">
        <v>7412</v>
      </c>
      <c r="C149" s="596"/>
      <c r="D149" s="596"/>
      <c r="E149" s="852" t="s">
        <v>7471</v>
      </c>
      <c r="F149" s="853"/>
      <c r="AD149" s="586" t="s">
        <v>7472</v>
      </c>
      <c r="AE149" s="586">
        <v>6176</v>
      </c>
      <c r="AF149" s="586">
        <v>6300</v>
      </c>
      <c r="AG149" s="586">
        <f t="shared" si="0"/>
        <v>125</v>
      </c>
      <c r="AH149" s="586">
        <v>6176</v>
      </c>
      <c r="AI149" s="586">
        <v>6238</v>
      </c>
      <c r="AJ149" s="586" t="s">
        <v>235</v>
      </c>
      <c r="AL149" s="586" t="s">
        <v>7472</v>
      </c>
      <c r="AM149" s="586">
        <v>0</v>
      </c>
      <c r="AN149" s="586">
        <v>124</v>
      </c>
      <c r="AO149" s="586">
        <f t="shared" si="1"/>
        <v>125</v>
      </c>
      <c r="AP149" s="586">
        <f t="shared" si="2"/>
        <v>0</v>
      </c>
      <c r="AQ149" s="586">
        <f t="shared" si="3"/>
        <v>62</v>
      </c>
      <c r="AR149" s="586" t="s">
        <v>235</v>
      </c>
    </row>
    <row r="150" spans="2:44">
      <c r="AD150" s="586" t="s">
        <v>7473</v>
      </c>
      <c r="AE150" s="586">
        <v>6301</v>
      </c>
      <c r="AF150" s="586">
        <v>6425</v>
      </c>
      <c r="AG150" s="586">
        <f t="shared" si="0"/>
        <v>125</v>
      </c>
      <c r="AH150" s="586">
        <v>6301</v>
      </c>
      <c r="AI150" s="586">
        <v>6363</v>
      </c>
      <c r="AJ150" s="586">
        <v>6425</v>
      </c>
      <c r="AL150" s="586" t="s">
        <v>7473</v>
      </c>
      <c r="AM150" s="586">
        <v>0</v>
      </c>
      <c r="AN150" s="586">
        <v>124</v>
      </c>
      <c r="AO150" s="586">
        <f t="shared" si="1"/>
        <v>125</v>
      </c>
      <c r="AP150" s="586">
        <f t="shared" si="2"/>
        <v>0</v>
      </c>
      <c r="AQ150" s="586">
        <f t="shared" si="3"/>
        <v>62</v>
      </c>
      <c r="AR150" s="586">
        <f t="shared" si="4"/>
        <v>124</v>
      </c>
    </row>
    <row r="153" spans="2:44">
      <c r="AD153" s="847" t="s">
        <v>7474</v>
      </c>
      <c r="AE153" s="847"/>
      <c r="AF153" s="847"/>
      <c r="AG153" s="847"/>
      <c r="AH153" s="847"/>
      <c r="AI153" s="847"/>
      <c r="AJ153" s="847"/>
      <c r="AL153" s="847" t="s">
        <v>7475</v>
      </c>
      <c r="AM153" s="847"/>
      <c r="AN153" s="847"/>
      <c r="AO153" s="847"/>
      <c r="AP153" s="847"/>
      <c r="AQ153" s="847"/>
      <c r="AR153" s="847"/>
    </row>
    <row r="154" spans="2:44">
      <c r="AD154" s="585"/>
      <c r="AE154" s="586" t="s">
        <v>2</v>
      </c>
      <c r="AF154" s="586" t="s">
        <v>3</v>
      </c>
      <c r="AG154" s="586" t="s">
        <v>7455</v>
      </c>
      <c r="AH154" s="586" t="s">
        <v>7456</v>
      </c>
      <c r="AI154" s="586" t="s">
        <v>7457</v>
      </c>
      <c r="AJ154" s="586" t="s">
        <v>7458</v>
      </c>
      <c r="AL154" s="585"/>
      <c r="AM154" s="586" t="s">
        <v>2</v>
      </c>
      <c r="AN154" s="586" t="s">
        <v>3</v>
      </c>
      <c r="AO154" s="586" t="s">
        <v>7455</v>
      </c>
      <c r="AP154" s="586" t="s">
        <v>7456</v>
      </c>
      <c r="AQ154" s="586" t="s">
        <v>7457</v>
      </c>
      <c r="AR154" s="586" t="s">
        <v>7458</v>
      </c>
    </row>
    <row r="155" spans="2:44">
      <c r="AD155" s="586" t="s">
        <v>7460</v>
      </c>
      <c r="AE155" s="586">
        <v>2402</v>
      </c>
      <c r="AF155" s="586">
        <v>2480</v>
      </c>
      <c r="AG155" s="586">
        <f>(AF155-AE155)/2+1</f>
        <v>40</v>
      </c>
      <c r="AH155" s="586">
        <v>2402</v>
      </c>
      <c r="AI155" s="586">
        <v>2442</v>
      </c>
      <c r="AJ155" s="586">
        <v>2480</v>
      </c>
      <c r="AL155" s="586" t="s">
        <v>7460</v>
      </c>
      <c r="AM155" s="586">
        <v>0</v>
      </c>
      <c r="AN155" s="586">
        <v>39</v>
      </c>
      <c r="AO155" s="586">
        <f t="shared" ref="AO155:AO161" si="5">AG155</f>
        <v>40</v>
      </c>
      <c r="AP155" s="586">
        <f>(AH155-AE155)/2</f>
        <v>0</v>
      </c>
      <c r="AQ155" s="586">
        <f>(AI155-AE155)/2</f>
        <v>20</v>
      </c>
      <c r="AR155" s="586">
        <f>(AJ155-AE155)/2</f>
        <v>39</v>
      </c>
    </row>
    <row r="156" spans="2:44">
      <c r="AD156" s="586" t="s">
        <v>7461</v>
      </c>
      <c r="AE156" s="586">
        <v>5150</v>
      </c>
      <c r="AF156" s="586">
        <v>5250</v>
      </c>
      <c r="AG156" s="586">
        <f t="shared" ref="AG156:AG161" si="6">(AF156-AE156)/2+1</f>
        <v>51</v>
      </c>
      <c r="AH156" s="586">
        <v>5150</v>
      </c>
      <c r="AI156" s="586">
        <v>5200</v>
      </c>
      <c r="AJ156" s="586">
        <v>5250</v>
      </c>
      <c r="AL156" s="586" t="s">
        <v>7461</v>
      </c>
      <c r="AM156" s="586">
        <v>0</v>
      </c>
      <c r="AN156" s="586">
        <v>50</v>
      </c>
      <c r="AO156" s="586">
        <f t="shared" si="5"/>
        <v>51</v>
      </c>
      <c r="AP156" s="586">
        <f t="shared" ref="AP156:AP161" si="7">(AH156-AE156)/2</f>
        <v>0</v>
      </c>
      <c r="AQ156" s="586">
        <f t="shared" ref="AQ156:AQ161" si="8">(AI156-AE156)/2</f>
        <v>25</v>
      </c>
      <c r="AR156" s="586">
        <f t="shared" ref="AR156:AR161" si="9">(AJ156-AE156)/2</f>
        <v>50</v>
      </c>
    </row>
    <row r="157" spans="2:44">
      <c r="AD157" s="586" t="s">
        <v>7464</v>
      </c>
      <c r="AE157" s="586">
        <v>5725</v>
      </c>
      <c r="AF157" s="586">
        <v>5849</v>
      </c>
      <c r="AG157" s="586">
        <f t="shared" si="6"/>
        <v>63</v>
      </c>
      <c r="AH157" s="586">
        <v>5725</v>
      </c>
      <c r="AI157" s="586">
        <v>5789</v>
      </c>
      <c r="AJ157" s="586">
        <v>5849</v>
      </c>
      <c r="AL157" s="586" t="s">
        <v>7464</v>
      </c>
      <c r="AM157" s="586">
        <v>0</v>
      </c>
      <c r="AN157" s="586">
        <v>62</v>
      </c>
      <c r="AO157" s="586">
        <f t="shared" si="5"/>
        <v>63</v>
      </c>
      <c r="AP157" s="586">
        <f t="shared" si="7"/>
        <v>0</v>
      </c>
      <c r="AQ157" s="586">
        <f t="shared" si="8"/>
        <v>32</v>
      </c>
      <c r="AR157" s="586">
        <f t="shared" si="9"/>
        <v>62</v>
      </c>
    </row>
    <row r="158" spans="2:44">
      <c r="AD158" s="586" t="s">
        <v>7467</v>
      </c>
      <c r="AE158" s="586">
        <v>5925</v>
      </c>
      <c r="AF158" s="586">
        <v>6049</v>
      </c>
      <c r="AG158" s="586">
        <f t="shared" si="6"/>
        <v>63</v>
      </c>
      <c r="AH158" s="586">
        <v>5925</v>
      </c>
      <c r="AI158" s="586">
        <v>5989</v>
      </c>
      <c r="AJ158" s="586" t="s">
        <v>235</v>
      </c>
      <c r="AL158" s="586" t="s">
        <v>7467</v>
      </c>
      <c r="AM158" s="586">
        <v>0</v>
      </c>
      <c r="AN158" s="586">
        <v>62</v>
      </c>
      <c r="AO158" s="586">
        <f t="shared" si="5"/>
        <v>63</v>
      </c>
      <c r="AP158" s="586">
        <f t="shared" si="7"/>
        <v>0</v>
      </c>
      <c r="AQ158" s="586">
        <f t="shared" si="8"/>
        <v>32</v>
      </c>
      <c r="AR158" s="586" t="s">
        <v>235</v>
      </c>
    </row>
    <row r="159" spans="2:44">
      <c r="AD159" s="586" t="s">
        <v>7470</v>
      </c>
      <c r="AE159" s="586">
        <v>6051</v>
      </c>
      <c r="AF159" s="586">
        <v>6175</v>
      </c>
      <c r="AG159" s="586">
        <f t="shared" si="6"/>
        <v>63</v>
      </c>
      <c r="AH159" s="586">
        <v>6051</v>
      </c>
      <c r="AI159" s="586">
        <v>6113</v>
      </c>
      <c r="AJ159" s="586" t="s">
        <v>235</v>
      </c>
      <c r="AL159" s="586" t="s">
        <v>7470</v>
      </c>
      <c r="AM159" s="586">
        <v>0</v>
      </c>
      <c r="AN159" s="586">
        <v>62</v>
      </c>
      <c r="AO159" s="586">
        <f t="shared" si="5"/>
        <v>63</v>
      </c>
      <c r="AP159" s="586">
        <f t="shared" si="7"/>
        <v>0</v>
      </c>
      <c r="AQ159" s="586">
        <f t="shared" si="8"/>
        <v>31</v>
      </c>
      <c r="AR159" s="586" t="s">
        <v>235</v>
      </c>
    </row>
    <row r="160" spans="2:44">
      <c r="AD160" s="586" t="s">
        <v>7472</v>
      </c>
      <c r="AE160" s="586">
        <v>6176</v>
      </c>
      <c r="AF160" s="586">
        <v>6300</v>
      </c>
      <c r="AG160" s="586">
        <f t="shared" si="6"/>
        <v>63</v>
      </c>
      <c r="AH160" s="586">
        <v>6176</v>
      </c>
      <c r="AI160" s="586">
        <v>6238</v>
      </c>
      <c r="AJ160" s="586" t="s">
        <v>235</v>
      </c>
      <c r="AL160" s="586" t="s">
        <v>7472</v>
      </c>
      <c r="AM160" s="586">
        <v>0</v>
      </c>
      <c r="AN160" s="586">
        <v>62</v>
      </c>
      <c r="AO160" s="586">
        <f t="shared" si="5"/>
        <v>63</v>
      </c>
      <c r="AP160" s="586">
        <f t="shared" si="7"/>
        <v>0</v>
      </c>
      <c r="AQ160" s="586">
        <f t="shared" si="8"/>
        <v>31</v>
      </c>
      <c r="AR160" s="586" t="s">
        <v>235</v>
      </c>
    </row>
    <row r="161" spans="30:44">
      <c r="AD161" s="586" t="s">
        <v>7473</v>
      </c>
      <c r="AE161" s="586">
        <v>6301</v>
      </c>
      <c r="AF161" s="586">
        <v>6425</v>
      </c>
      <c r="AG161" s="586">
        <f t="shared" si="6"/>
        <v>63</v>
      </c>
      <c r="AH161" s="586">
        <v>6301</v>
      </c>
      <c r="AI161" s="586">
        <v>6363</v>
      </c>
      <c r="AJ161" s="586">
        <v>6425</v>
      </c>
      <c r="AL161" s="586" t="s">
        <v>7473</v>
      </c>
      <c r="AM161" s="586">
        <v>0</v>
      </c>
      <c r="AN161" s="586">
        <v>62</v>
      </c>
      <c r="AO161" s="586">
        <f t="shared" si="5"/>
        <v>63</v>
      </c>
      <c r="AP161" s="586">
        <f t="shared" si="7"/>
        <v>0</v>
      </c>
      <c r="AQ161" s="586">
        <f t="shared" si="8"/>
        <v>31</v>
      </c>
      <c r="AR161" s="586">
        <f t="shared" si="9"/>
        <v>62</v>
      </c>
    </row>
    <row r="163" spans="30:44">
      <c r="AD163" s="847" t="s">
        <v>7476</v>
      </c>
      <c r="AE163" s="847"/>
      <c r="AF163" s="847"/>
      <c r="AG163" s="847"/>
      <c r="AH163" s="847"/>
      <c r="AI163" s="847"/>
      <c r="AJ163" s="847"/>
      <c r="AL163" s="847" t="s">
        <v>7477</v>
      </c>
      <c r="AM163" s="847"/>
      <c r="AN163" s="847"/>
      <c r="AO163" s="847"/>
      <c r="AP163" s="847"/>
      <c r="AQ163" s="847"/>
      <c r="AR163" s="847"/>
    </row>
    <row r="164" spans="30:44">
      <c r="AD164" s="585"/>
      <c r="AE164" s="586" t="s">
        <v>2</v>
      </c>
      <c r="AF164" s="586" t="s">
        <v>3</v>
      </c>
      <c r="AG164" s="586" t="s">
        <v>7455</v>
      </c>
      <c r="AH164" s="586" t="s">
        <v>7456</v>
      </c>
      <c r="AI164" s="586" t="s">
        <v>7457</v>
      </c>
      <c r="AJ164" s="586" t="s">
        <v>7458</v>
      </c>
      <c r="AL164" s="585"/>
      <c r="AM164" s="586" t="s">
        <v>2</v>
      </c>
      <c r="AN164" s="586" t="s">
        <v>3</v>
      </c>
      <c r="AO164" s="586" t="s">
        <v>7455</v>
      </c>
      <c r="AP164" s="586" t="s">
        <v>7456</v>
      </c>
      <c r="AQ164" s="586" t="s">
        <v>7457</v>
      </c>
      <c r="AR164" s="586" t="s">
        <v>7458</v>
      </c>
    </row>
    <row r="165" spans="30:44">
      <c r="AD165" s="586" t="s">
        <v>7460</v>
      </c>
      <c r="AE165" s="586">
        <v>2402</v>
      </c>
      <c r="AF165" s="586">
        <v>2480</v>
      </c>
      <c r="AG165" s="586">
        <f t="shared" ref="AG165:AG171" si="10">AF165-AE165+1</f>
        <v>79</v>
      </c>
      <c r="AH165" s="586">
        <v>2404</v>
      </c>
      <c r="AI165" s="586">
        <v>2441</v>
      </c>
      <c r="AJ165" s="586">
        <v>2478</v>
      </c>
      <c r="AL165" s="586" t="s">
        <v>7460</v>
      </c>
      <c r="AM165" s="586">
        <v>0</v>
      </c>
      <c r="AN165" s="586">
        <v>78</v>
      </c>
      <c r="AO165" s="586">
        <f t="shared" ref="AO165:AO171" si="11">AG165</f>
        <v>79</v>
      </c>
      <c r="AP165" s="586">
        <f t="shared" ref="AP165:AP171" si="12">AH165-AE165</f>
        <v>2</v>
      </c>
      <c r="AQ165" s="586">
        <f t="shared" ref="AQ165:AQ171" si="13">AI165-AE165</f>
        <v>39</v>
      </c>
      <c r="AR165" s="586">
        <f t="shared" ref="AR165:AR171" si="14">AJ165-AE165</f>
        <v>76</v>
      </c>
    </row>
    <row r="166" spans="30:44">
      <c r="AD166" s="586" t="s">
        <v>7461</v>
      </c>
      <c r="AE166" s="586">
        <v>5150</v>
      </c>
      <c r="AF166" s="586">
        <v>5250</v>
      </c>
      <c r="AG166" s="586">
        <f t="shared" si="10"/>
        <v>101</v>
      </c>
      <c r="AH166" s="586">
        <v>5152</v>
      </c>
      <c r="AI166" s="586">
        <v>5200</v>
      </c>
      <c r="AJ166" s="586">
        <v>5248</v>
      </c>
      <c r="AL166" s="586" t="s">
        <v>7461</v>
      </c>
      <c r="AM166" s="586">
        <v>0</v>
      </c>
      <c r="AN166" s="586">
        <v>100</v>
      </c>
      <c r="AO166" s="586">
        <f t="shared" si="11"/>
        <v>101</v>
      </c>
      <c r="AP166" s="586">
        <f t="shared" si="12"/>
        <v>2</v>
      </c>
      <c r="AQ166" s="586">
        <f t="shared" si="13"/>
        <v>50</v>
      </c>
      <c r="AR166" s="586">
        <f t="shared" si="14"/>
        <v>98</v>
      </c>
    </row>
    <row r="167" spans="30:44">
      <c r="AD167" s="586" t="s">
        <v>7464</v>
      </c>
      <c r="AE167" s="586">
        <v>5725</v>
      </c>
      <c r="AF167" s="586">
        <v>5850</v>
      </c>
      <c r="AG167" s="586">
        <f t="shared" si="10"/>
        <v>126</v>
      </c>
      <c r="AH167" s="586">
        <v>5727</v>
      </c>
      <c r="AI167" s="586">
        <v>5787</v>
      </c>
      <c r="AJ167" s="586">
        <v>5848</v>
      </c>
      <c r="AL167" s="586" t="s">
        <v>7464</v>
      </c>
      <c r="AM167" s="586">
        <v>0</v>
      </c>
      <c r="AN167" s="586">
        <v>125</v>
      </c>
      <c r="AO167" s="586">
        <f t="shared" si="11"/>
        <v>126</v>
      </c>
      <c r="AP167" s="586">
        <f t="shared" si="12"/>
        <v>2</v>
      </c>
      <c r="AQ167" s="586">
        <f t="shared" si="13"/>
        <v>62</v>
      </c>
      <c r="AR167" s="586">
        <f t="shared" si="14"/>
        <v>123</v>
      </c>
    </row>
    <row r="168" spans="30:44">
      <c r="AD168" s="586" t="s">
        <v>7467</v>
      </c>
      <c r="AE168" s="586">
        <v>5925</v>
      </c>
      <c r="AF168" s="586">
        <v>6050</v>
      </c>
      <c r="AG168" s="586">
        <f t="shared" si="10"/>
        <v>126</v>
      </c>
      <c r="AH168" s="586">
        <v>5927</v>
      </c>
      <c r="AI168" s="586">
        <v>5987</v>
      </c>
      <c r="AJ168" s="586" t="s">
        <v>235</v>
      </c>
      <c r="AL168" s="586" t="s">
        <v>7467</v>
      </c>
      <c r="AM168" s="586">
        <v>0</v>
      </c>
      <c r="AN168" s="586">
        <v>125</v>
      </c>
      <c r="AO168" s="586">
        <f t="shared" si="11"/>
        <v>126</v>
      </c>
      <c r="AP168" s="586">
        <f t="shared" si="12"/>
        <v>2</v>
      </c>
      <c r="AQ168" s="586">
        <f t="shared" si="13"/>
        <v>62</v>
      </c>
      <c r="AR168" s="586" t="s">
        <v>235</v>
      </c>
    </row>
    <row r="169" spans="30:44">
      <c r="AD169" s="586" t="s">
        <v>7470</v>
      </c>
      <c r="AE169" s="586">
        <v>6051</v>
      </c>
      <c r="AF169" s="586">
        <v>6175</v>
      </c>
      <c r="AG169" s="586">
        <f t="shared" si="10"/>
        <v>125</v>
      </c>
      <c r="AH169" s="586">
        <v>6053</v>
      </c>
      <c r="AI169" s="586">
        <v>6113</v>
      </c>
      <c r="AJ169" s="586" t="s">
        <v>235</v>
      </c>
      <c r="AL169" s="586" t="s">
        <v>7470</v>
      </c>
      <c r="AM169" s="586">
        <v>0</v>
      </c>
      <c r="AN169" s="586">
        <v>124</v>
      </c>
      <c r="AO169" s="586">
        <f t="shared" si="11"/>
        <v>125</v>
      </c>
      <c r="AP169" s="586">
        <f t="shared" si="12"/>
        <v>2</v>
      </c>
      <c r="AQ169" s="586">
        <f t="shared" si="13"/>
        <v>62</v>
      </c>
      <c r="AR169" s="586" t="s">
        <v>235</v>
      </c>
    </row>
    <row r="170" spans="30:44">
      <c r="AD170" s="586" t="s">
        <v>7472</v>
      </c>
      <c r="AE170" s="586">
        <v>6176</v>
      </c>
      <c r="AF170" s="586">
        <v>6300</v>
      </c>
      <c r="AG170" s="586">
        <f t="shared" si="10"/>
        <v>125</v>
      </c>
      <c r="AH170" s="586">
        <v>6178</v>
      </c>
      <c r="AI170" s="586">
        <v>6238</v>
      </c>
      <c r="AJ170" s="586" t="s">
        <v>235</v>
      </c>
      <c r="AL170" s="586" t="s">
        <v>7472</v>
      </c>
      <c r="AM170" s="586">
        <v>0</v>
      </c>
      <c r="AN170" s="586">
        <v>124</v>
      </c>
      <c r="AO170" s="586">
        <f t="shared" si="11"/>
        <v>125</v>
      </c>
      <c r="AP170" s="586">
        <f t="shared" si="12"/>
        <v>2</v>
      </c>
      <c r="AQ170" s="586">
        <f t="shared" si="13"/>
        <v>62</v>
      </c>
      <c r="AR170" s="586" t="s">
        <v>235</v>
      </c>
    </row>
    <row r="171" spans="30:44">
      <c r="AD171" s="586" t="s">
        <v>7473</v>
      </c>
      <c r="AE171" s="586">
        <v>6301</v>
      </c>
      <c r="AF171" s="586">
        <v>6425</v>
      </c>
      <c r="AG171" s="586">
        <f t="shared" si="10"/>
        <v>125</v>
      </c>
      <c r="AH171" s="586">
        <v>6303</v>
      </c>
      <c r="AI171" s="586">
        <v>6363</v>
      </c>
      <c r="AJ171" s="586">
        <v>6423</v>
      </c>
      <c r="AL171" s="586" t="s">
        <v>7473</v>
      </c>
      <c r="AM171" s="586">
        <v>0</v>
      </c>
      <c r="AN171" s="586">
        <v>124</v>
      </c>
      <c r="AO171" s="586">
        <f t="shared" si="11"/>
        <v>125</v>
      </c>
      <c r="AP171" s="586">
        <f t="shared" si="12"/>
        <v>2</v>
      </c>
      <c r="AQ171" s="586">
        <f t="shared" si="13"/>
        <v>62</v>
      </c>
      <c r="AR171" s="586">
        <f t="shared" si="14"/>
        <v>122</v>
      </c>
    </row>
  </sheetData>
  <mergeCells count="36">
    <mergeCell ref="E149:F149"/>
    <mergeCell ref="AD153:AJ153"/>
    <mergeCell ref="AL153:AR153"/>
    <mergeCell ref="AD163:AJ163"/>
    <mergeCell ref="AL163:AR163"/>
    <mergeCell ref="AD142:AJ142"/>
    <mergeCell ref="AL142:AR142"/>
    <mergeCell ref="E143:H143"/>
    <mergeCell ref="E144:H144"/>
    <mergeCell ref="E147:F147"/>
    <mergeCell ref="E148:F148"/>
    <mergeCell ref="B29:B31"/>
    <mergeCell ref="C29:C31"/>
    <mergeCell ref="B18:B28"/>
    <mergeCell ref="C24:C28"/>
    <mergeCell ref="C19:C23"/>
    <mergeCell ref="B13:B17"/>
    <mergeCell ref="C13:C17"/>
    <mergeCell ref="B11:B12"/>
    <mergeCell ref="B9:B10"/>
    <mergeCell ref="C9:C10"/>
    <mergeCell ref="B7:B8"/>
    <mergeCell ref="C7:C8"/>
    <mergeCell ref="B2:AA2"/>
    <mergeCell ref="B3:AA3"/>
    <mergeCell ref="B4:B5"/>
    <mergeCell ref="D4:D5"/>
    <mergeCell ref="E4:E5"/>
    <mergeCell ref="F4:H4"/>
    <mergeCell ref="I4:K4"/>
    <mergeCell ref="L4:N4"/>
    <mergeCell ref="O4:Q4"/>
    <mergeCell ref="R4:T4"/>
    <mergeCell ref="U4:W4"/>
    <mergeCell ref="X4:Z4"/>
    <mergeCell ref="AA4:AA5"/>
  </mergeCells>
  <conditionalFormatting sqref="F6:Z18 E8 F19:S19 X19:Y19 T19:W20 Z19:Z31 F20 H20:I20 K20:L20 N20:O20 Q20:R20 X20 F21:Y23 I24:S24 X24:Y24 F24:H28 T24:W28 I25 K25:L25 N25:O25 Q25:R25 X25 I26:S28 X26:Y28 F29:Y31">
    <cfRule type="containsText" dxfId="39" priority="1" operator="containsText" text="B0">
      <formula>NOT(ISERROR(SEARCH("B0",E6)))</formula>
    </cfRule>
    <cfRule type="containsText" dxfId="38" priority="2" operator="containsText" text="ALL">
      <formula>NOT(ISERROR(SEARCH("ALL",E6)))</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3" operator="containsText" id="{6EE75296-022E-2A44-8C6D-620ADB122EF2}">
            <xm:f>NOT(ISERROR(SEARCH("-",E6)))</xm:f>
            <xm:f>"-"</xm:f>
            <x14:dxf>
              <fill>
                <patternFill>
                  <bgColor theme="0" tint="-0.24994659260841701"/>
                </patternFill>
              </fill>
            </x14:dxf>
          </x14:cfRule>
          <xm:sqref>F6:Z18 E8 F19:S19 X19:Y19 T19:W20 Z19:Z31 F20 H20:I20 K20:L20 N20:O20 Q20:R20 X20 F21:Y23 I24:S24 X24:Y24 F24:H28 T24:W28 I25 K25:L25 N25:O25 Q25:R25 X25 I26:S28 X26:Y28 F29:Y31</xm:sqref>
        </x14:conditionalFormatting>
      </x14:conditionalFormatting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090EAA-77FF-AA46-AE64-FFE85B182AA0}">
  <dimension ref="A1:M46"/>
  <sheetViews>
    <sheetView workbookViewId="0">
      <selection activeCell="A48" sqref="A48"/>
    </sheetView>
  </sheetViews>
  <sheetFormatPr baseColWidth="10" defaultRowHeight="16"/>
  <cols>
    <col min="5" max="5" width="23.33203125" bestFit="1" customWidth="1"/>
    <col min="6" max="6" width="23.33203125" customWidth="1"/>
  </cols>
  <sheetData>
    <row r="1" spans="1:13" ht="17" thickBot="1">
      <c r="H1" s="857" t="s">
        <v>8015</v>
      </c>
      <c r="I1" s="858"/>
      <c r="J1" s="858"/>
      <c r="K1" s="858"/>
      <c r="L1" s="858"/>
      <c r="M1" s="858"/>
    </row>
    <row r="2" spans="1:13" ht="17" thickBot="1">
      <c r="H2" s="774" t="s">
        <v>8069</v>
      </c>
      <c r="I2" s="775"/>
      <c r="J2" s="775"/>
      <c r="K2" s="775"/>
      <c r="L2" s="775"/>
      <c r="M2" s="775"/>
    </row>
    <row r="3" spans="1:13" ht="17" thickBot="1">
      <c r="A3" s="769" t="s">
        <v>8014</v>
      </c>
      <c r="B3" s="769" t="s">
        <v>7383</v>
      </c>
      <c r="C3" s="769" t="s">
        <v>8017</v>
      </c>
      <c r="D3" s="769" t="s">
        <v>8052</v>
      </c>
      <c r="E3" s="769" t="s">
        <v>8013</v>
      </c>
      <c r="F3" s="769" t="s">
        <v>8019</v>
      </c>
      <c r="G3" s="769" t="s">
        <v>8016</v>
      </c>
      <c r="H3" s="774" t="s">
        <v>7460</v>
      </c>
      <c r="I3" s="775"/>
      <c r="J3" s="776"/>
      <c r="K3" s="774" t="s">
        <v>7461</v>
      </c>
      <c r="L3" s="775"/>
      <c r="M3" s="776"/>
    </row>
    <row r="4" spans="1:13">
      <c r="A4" s="770"/>
      <c r="B4" s="770"/>
      <c r="C4" s="770"/>
      <c r="D4" s="770"/>
      <c r="E4" s="770"/>
      <c r="F4" s="772"/>
      <c r="G4" s="772"/>
      <c r="H4" s="777" t="s">
        <v>138</v>
      </c>
      <c r="I4" s="778"/>
      <c r="J4" s="779"/>
      <c r="K4" s="777" t="s">
        <v>186</v>
      </c>
      <c r="L4" s="778"/>
      <c r="M4" s="779"/>
    </row>
    <row r="5" spans="1:13">
      <c r="A5" s="770"/>
      <c r="B5" s="770"/>
      <c r="C5" s="770"/>
      <c r="D5" s="770"/>
      <c r="E5" s="770"/>
      <c r="F5" s="772"/>
      <c r="G5" s="772"/>
      <c r="H5" s="859">
        <v>2478</v>
      </c>
      <c r="I5" s="860"/>
      <c r="J5" s="861"/>
      <c r="K5" s="859">
        <v>5151</v>
      </c>
      <c r="L5" s="860"/>
      <c r="M5" s="861"/>
    </row>
    <row r="6" spans="1:13" ht="17" thickBot="1">
      <c r="A6" s="771"/>
      <c r="B6" s="771"/>
      <c r="C6" s="771"/>
      <c r="D6" s="771"/>
      <c r="E6" s="771"/>
      <c r="F6" s="773"/>
      <c r="G6" s="773"/>
      <c r="H6" s="617">
        <v>1.5</v>
      </c>
      <c r="I6" s="618">
        <v>1.2</v>
      </c>
      <c r="J6" s="619">
        <v>0.73</v>
      </c>
      <c r="K6" s="620">
        <v>1.5</v>
      </c>
      <c r="L6" s="618">
        <v>1.2</v>
      </c>
      <c r="M6" s="619">
        <v>0.73</v>
      </c>
    </row>
    <row r="7" spans="1:13">
      <c r="A7" s="783" t="s">
        <v>7407</v>
      </c>
      <c r="B7" s="783" t="s">
        <v>8053</v>
      </c>
      <c r="C7" s="784" t="s">
        <v>8022</v>
      </c>
      <c r="D7" s="783">
        <v>2480</v>
      </c>
      <c r="E7" s="359" t="s">
        <v>8067</v>
      </c>
      <c r="F7" s="359">
        <v>0.73</v>
      </c>
      <c r="G7" s="359" t="s">
        <v>7390</v>
      </c>
      <c r="H7" s="662"/>
      <c r="I7" s="663"/>
      <c r="J7" s="664"/>
      <c r="K7" s="360"/>
      <c r="L7" s="615"/>
      <c r="M7" s="616" t="s">
        <v>7678</v>
      </c>
    </row>
    <row r="8" spans="1:13">
      <c r="A8" s="784"/>
      <c r="B8" s="784"/>
      <c r="C8" s="784"/>
      <c r="D8" s="784"/>
      <c r="E8" s="359" t="s">
        <v>8067</v>
      </c>
      <c r="F8" s="356">
        <v>1.5</v>
      </c>
      <c r="G8" s="356" t="s">
        <v>7390</v>
      </c>
      <c r="H8" s="665"/>
      <c r="I8" s="666"/>
      <c r="J8" s="667"/>
      <c r="K8" s="347" t="s">
        <v>7678</v>
      </c>
      <c r="L8" s="348"/>
      <c r="M8" s="349"/>
    </row>
    <row r="9" spans="1:13">
      <c r="A9" s="784"/>
      <c r="B9" s="784"/>
      <c r="C9" s="784"/>
      <c r="D9" s="784"/>
      <c r="E9" s="356" t="s">
        <v>7395</v>
      </c>
      <c r="F9" s="359">
        <v>0.73</v>
      </c>
      <c r="G9" s="359" t="s">
        <v>7927</v>
      </c>
      <c r="H9" s="665"/>
      <c r="I9" s="666"/>
      <c r="J9" s="667"/>
      <c r="K9" s="347"/>
      <c r="L9" s="348"/>
      <c r="M9" s="349" t="s">
        <v>7678</v>
      </c>
    </row>
    <row r="10" spans="1:13" ht="17" thickBot="1">
      <c r="A10" s="784"/>
      <c r="B10" s="784"/>
      <c r="C10" s="784"/>
      <c r="D10" s="785"/>
      <c r="E10" s="356" t="s">
        <v>7395</v>
      </c>
      <c r="F10" s="359">
        <v>1.5</v>
      </c>
      <c r="G10" s="359" t="s">
        <v>7927</v>
      </c>
      <c r="H10" s="665"/>
      <c r="I10" s="666"/>
      <c r="J10" s="667"/>
      <c r="K10" s="347" t="s">
        <v>7678</v>
      </c>
      <c r="L10" s="348"/>
      <c r="M10" s="349"/>
    </row>
    <row r="11" spans="1:13">
      <c r="A11" s="784"/>
      <c r="B11" s="784"/>
      <c r="C11" s="783" t="s">
        <v>8021</v>
      </c>
      <c r="D11" s="783">
        <v>6425</v>
      </c>
      <c r="E11" s="346" t="s">
        <v>8067</v>
      </c>
      <c r="F11" s="346">
        <v>0.73</v>
      </c>
      <c r="G11" s="346" t="s">
        <v>7390</v>
      </c>
      <c r="H11" s="608"/>
      <c r="I11" s="609"/>
      <c r="J11" s="610" t="s">
        <v>7678</v>
      </c>
      <c r="K11" s="656"/>
      <c r="L11" s="657"/>
      <c r="M11" s="658"/>
    </row>
    <row r="12" spans="1:13">
      <c r="A12" s="784"/>
      <c r="B12" s="784"/>
      <c r="C12" s="784"/>
      <c r="D12" s="784"/>
      <c r="E12" s="359" t="s">
        <v>8067</v>
      </c>
      <c r="F12" s="356">
        <v>1.5</v>
      </c>
      <c r="G12" s="356" t="s">
        <v>7390</v>
      </c>
      <c r="H12" s="347" t="s">
        <v>7678</v>
      </c>
      <c r="I12" s="348"/>
      <c r="J12" s="349"/>
      <c r="K12" s="665"/>
      <c r="L12" s="666"/>
      <c r="M12" s="667"/>
    </row>
    <row r="13" spans="1:13">
      <c r="A13" s="784"/>
      <c r="B13" s="784"/>
      <c r="C13" s="784"/>
      <c r="D13" s="784"/>
      <c r="E13" s="356" t="s">
        <v>7395</v>
      </c>
      <c r="F13" s="359">
        <v>0.73</v>
      </c>
      <c r="G13" s="359" t="s">
        <v>7927</v>
      </c>
      <c r="H13" s="347"/>
      <c r="I13" s="348"/>
      <c r="J13" s="349" t="s">
        <v>7678</v>
      </c>
      <c r="K13" s="665"/>
      <c r="L13" s="666"/>
      <c r="M13" s="667"/>
    </row>
    <row r="14" spans="1:13" ht="17" thickBot="1">
      <c r="A14" s="785"/>
      <c r="B14" s="785"/>
      <c r="C14" s="785"/>
      <c r="D14" s="785"/>
      <c r="E14" s="362" t="s">
        <v>7395</v>
      </c>
      <c r="F14" s="614">
        <v>1.5</v>
      </c>
      <c r="G14" s="614" t="s">
        <v>7927</v>
      </c>
      <c r="H14" s="611" t="s">
        <v>7678</v>
      </c>
      <c r="I14" s="612"/>
      <c r="J14" s="613"/>
      <c r="K14" s="659"/>
      <c r="L14" s="660"/>
      <c r="M14" s="661"/>
    </row>
    <row r="15" spans="1:13">
      <c r="A15" s="783" t="s">
        <v>7409</v>
      </c>
      <c r="B15" s="783" t="s">
        <v>8054</v>
      </c>
      <c r="C15" s="784" t="s">
        <v>8075</v>
      </c>
      <c r="D15" s="784">
        <v>2478</v>
      </c>
      <c r="E15" s="359" t="s">
        <v>8067</v>
      </c>
      <c r="F15" s="359">
        <v>0.73</v>
      </c>
      <c r="G15" s="359" t="s">
        <v>7390</v>
      </c>
      <c r="H15" s="662"/>
      <c r="I15" s="663"/>
      <c r="J15" s="664"/>
      <c r="K15" s="360"/>
      <c r="L15" s="615"/>
      <c r="M15" s="616" t="s">
        <v>7678</v>
      </c>
    </row>
    <row r="16" spans="1:13">
      <c r="A16" s="784"/>
      <c r="B16" s="784"/>
      <c r="C16" s="784"/>
      <c r="D16" s="784"/>
      <c r="E16" s="359" t="s">
        <v>8067</v>
      </c>
      <c r="F16" s="356">
        <v>1.5</v>
      </c>
      <c r="G16" s="356" t="s">
        <v>7390</v>
      </c>
      <c r="H16" s="665"/>
      <c r="I16" s="666"/>
      <c r="J16" s="667"/>
      <c r="K16" s="347" t="s">
        <v>7678</v>
      </c>
      <c r="L16" s="348"/>
      <c r="M16" s="349"/>
    </row>
    <row r="17" spans="1:13">
      <c r="A17" s="784"/>
      <c r="B17" s="784"/>
      <c r="C17" s="784"/>
      <c r="D17" s="784"/>
      <c r="E17" s="356" t="s">
        <v>7395</v>
      </c>
      <c r="F17" s="359">
        <v>0.73</v>
      </c>
      <c r="G17" s="359" t="s">
        <v>7927</v>
      </c>
      <c r="H17" s="665"/>
      <c r="I17" s="666"/>
      <c r="J17" s="667"/>
      <c r="K17" s="347"/>
      <c r="L17" s="348"/>
      <c r="M17" s="349" t="s">
        <v>7678</v>
      </c>
    </row>
    <row r="18" spans="1:13" ht="17" thickBot="1">
      <c r="A18" s="784"/>
      <c r="B18" s="784"/>
      <c r="C18" s="784"/>
      <c r="D18" s="784"/>
      <c r="E18" s="356" t="s">
        <v>7395</v>
      </c>
      <c r="F18" s="359">
        <v>1.5</v>
      </c>
      <c r="G18" s="359" t="s">
        <v>7927</v>
      </c>
      <c r="H18" s="665"/>
      <c r="I18" s="666"/>
      <c r="J18" s="667"/>
      <c r="K18" s="347" t="s">
        <v>7678</v>
      </c>
      <c r="L18" s="348"/>
      <c r="M18" s="349"/>
    </row>
    <row r="19" spans="1:13">
      <c r="A19" s="784"/>
      <c r="B19" s="784"/>
      <c r="C19" s="783" t="s">
        <v>8076</v>
      </c>
      <c r="D19" s="783">
        <v>6424</v>
      </c>
      <c r="E19" s="346" t="s">
        <v>8067</v>
      </c>
      <c r="F19" s="346">
        <v>0.73</v>
      </c>
      <c r="G19" s="346" t="s">
        <v>7390</v>
      </c>
      <c r="H19" s="608"/>
      <c r="I19" s="609"/>
      <c r="J19" s="610" t="s">
        <v>7678</v>
      </c>
      <c r="K19" s="656"/>
      <c r="L19" s="657"/>
      <c r="M19" s="658"/>
    </row>
    <row r="20" spans="1:13">
      <c r="A20" s="784"/>
      <c r="B20" s="784"/>
      <c r="C20" s="784"/>
      <c r="D20" s="784"/>
      <c r="E20" s="359" t="s">
        <v>8067</v>
      </c>
      <c r="F20" s="356">
        <v>1.5</v>
      </c>
      <c r="G20" s="356" t="s">
        <v>7390</v>
      </c>
      <c r="H20" s="347" t="s">
        <v>7678</v>
      </c>
      <c r="I20" s="348"/>
      <c r="J20" s="349"/>
      <c r="K20" s="665"/>
      <c r="L20" s="666"/>
      <c r="M20" s="667"/>
    </row>
    <row r="21" spans="1:13">
      <c r="A21" s="784"/>
      <c r="B21" s="784"/>
      <c r="C21" s="784"/>
      <c r="D21" s="784"/>
      <c r="E21" s="356" t="s">
        <v>7395</v>
      </c>
      <c r="F21" s="359">
        <v>0.73</v>
      </c>
      <c r="G21" s="359" t="s">
        <v>7927</v>
      </c>
      <c r="H21" s="347"/>
      <c r="I21" s="348"/>
      <c r="J21" s="349" t="s">
        <v>7678</v>
      </c>
      <c r="K21" s="665"/>
      <c r="L21" s="666"/>
      <c r="M21" s="667"/>
    </row>
    <row r="22" spans="1:13" ht="17" thickBot="1">
      <c r="A22" s="785"/>
      <c r="B22" s="785"/>
      <c r="C22" s="785"/>
      <c r="D22" s="785"/>
      <c r="E22" s="358" t="s">
        <v>7395</v>
      </c>
      <c r="F22" s="621">
        <v>1.5</v>
      </c>
      <c r="G22" s="621" t="s">
        <v>7927</v>
      </c>
      <c r="H22" s="605" t="s">
        <v>7678</v>
      </c>
      <c r="I22" s="606"/>
      <c r="J22" s="607"/>
      <c r="K22" s="668"/>
      <c r="L22" s="669"/>
      <c r="M22" s="670"/>
    </row>
    <row r="23" spans="1:13">
      <c r="A23" s="783" t="s">
        <v>8023</v>
      </c>
      <c r="B23" s="783" t="s">
        <v>8053</v>
      </c>
      <c r="C23" s="783" t="s">
        <v>8018</v>
      </c>
      <c r="D23" s="783">
        <v>2480</v>
      </c>
      <c r="E23" s="346" t="s">
        <v>8020</v>
      </c>
      <c r="F23" s="346">
        <v>0.73</v>
      </c>
      <c r="G23" s="346" t="s">
        <v>7390</v>
      </c>
      <c r="H23" s="656"/>
      <c r="I23" s="657"/>
      <c r="J23" s="658"/>
      <c r="K23" s="608"/>
      <c r="L23" s="609"/>
      <c r="M23" s="610" t="s">
        <v>7678</v>
      </c>
    </row>
    <row r="24" spans="1:13" ht="17" thickBot="1">
      <c r="A24" s="785"/>
      <c r="B24" s="785"/>
      <c r="C24" s="785"/>
      <c r="D24" s="785"/>
      <c r="E24" s="614" t="s">
        <v>8020</v>
      </c>
      <c r="F24" s="362">
        <v>1.5</v>
      </c>
      <c r="G24" s="362" t="s">
        <v>7390</v>
      </c>
      <c r="H24" s="659"/>
      <c r="I24" s="660"/>
      <c r="J24" s="661"/>
      <c r="K24" s="611" t="s">
        <v>7678</v>
      </c>
      <c r="L24" s="612"/>
      <c r="M24" s="613"/>
    </row>
    <row r="25" spans="1:13">
      <c r="A25" s="783" t="s">
        <v>7411</v>
      </c>
      <c r="B25" s="783" t="s">
        <v>8054</v>
      </c>
      <c r="C25" s="784" t="s">
        <v>8077</v>
      </c>
      <c r="D25" s="784">
        <v>2479</v>
      </c>
      <c r="E25" s="359" t="s">
        <v>8020</v>
      </c>
      <c r="F25" s="359">
        <v>0.73</v>
      </c>
      <c r="G25" s="359" t="s">
        <v>7390</v>
      </c>
      <c r="H25" s="662"/>
      <c r="I25" s="663"/>
      <c r="J25" s="664"/>
      <c r="K25" s="360"/>
      <c r="L25" s="615"/>
      <c r="M25" s="616" t="s">
        <v>7678</v>
      </c>
    </row>
    <row r="26" spans="1:13" ht="17" thickBot="1">
      <c r="A26" s="784"/>
      <c r="B26" s="784"/>
      <c r="C26" s="784"/>
      <c r="D26" s="784"/>
      <c r="E26" s="359" t="s">
        <v>8020</v>
      </c>
      <c r="F26" s="356">
        <v>1.5</v>
      </c>
      <c r="G26" s="356" t="s">
        <v>7390</v>
      </c>
      <c r="H26" s="665"/>
      <c r="I26" s="666"/>
      <c r="J26" s="667"/>
      <c r="K26" s="347" t="s">
        <v>7678</v>
      </c>
      <c r="L26" s="348"/>
      <c r="M26" s="349"/>
    </row>
    <row r="27" spans="1:13">
      <c r="A27" s="784"/>
      <c r="B27" s="784"/>
      <c r="C27" s="783" t="s">
        <v>8076</v>
      </c>
      <c r="D27" s="783">
        <v>6424</v>
      </c>
      <c r="E27" s="346" t="s">
        <v>8020</v>
      </c>
      <c r="F27" s="346">
        <v>0.73</v>
      </c>
      <c r="G27" s="346" t="s">
        <v>7390</v>
      </c>
      <c r="H27" s="608"/>
      <c r="I27" s="609"/>
      <c r="J27" s="610" t="s">
        <v>7678</v>
      </c>
      <c r="K27" s="656"/>
      <c r="L27" s="657"/>
      <c r="M27" s="658"/>
    </row>
    <row r="28" spans="1:13" ht="17" thickBot="1">
      <c r="A28" s="785"/>
      <c r="B28" s="785"/>
      <c r="C28" s="784"/>
      <c r="D28" s="784"/>
      <c r="E28" s="621" t="s">
        <v>8020</v>
      </c>
      <c r="F28" s="358">
        <v>1.5</v>
      </c>
      <c r="G28" s="358" t="s">
        <v>7390</v>
      </c>
      <c r="H28" s="605" t="s">
        <v>7678</v>
      </c>
      <c r="I28" s="606"/>
      <c r="J28" s="607"/>
      <c r="K28" s="668"/>
      <c r="L28" s="669"/>
      <c r="M28" s="670"/>
    </row>
    <row r="29" spans="1:13">
      <c r="A29" s="783" t="s">
        <v>7414</v>
      </c>
      <c r="B29" s="783" t="s">
        <v>8055</v>
      </c>
      <c r="C29" s="783" t="s">
        <v>8078</v>
      </c>
      <c r="D29" s="783">
        <v>2478</v>
      </c>
      <c r="E29" s="346" t="s">
        <v>8020</v>
      </c>
      <c r="F29" s="346">
        <v>0.73</v>
      </c>
      <c r="G29" s="346" t="s">
        <v>7390</v>
      </c>
      <c r="H29" s="656"/>
      <c r="I29" s="657"/>
      <c r="J29" s="658"/>
      <c r="K29" s="360"/>
      <c r="L29" s="615"/>
      <c r="M29" s="616" t="s">
        <v>7678</v>
      </c>
    </row>
    <row r="30" spans="1:13" ht="17" thickBot="1">
      <c r="A30" s="784"/>
      <c r="B30" s="784"/>
      <c r="C30" s="784"/>
      <c r="D30" s="784"/>
      <c r="E30" s="359" t="s">
        <v>8020</v>
      </c>
      <c r="F30" s="356">
        <v>1.5</v>
      </c>
      <c r="G30" s="356" t="s">
        <v>7390</v>
      </c>
      <c r="H30" s="665"/>
      <c r="I30" s="666"/>
      <c r="J30" s="667"/>
      <c r="K30" s="347" t="s">
        <v>7678</v>
      </c>
      <c r="L30" s="348"/>
      <c r="M30" s="349"/>
    </row>
    <row r="31" spans="1:13">
      <c r="A31" s="784"/>
      <c r="B31" s="784"/>
      <c r="C31" s="783" t="s">
        <v>8021</v>
      </c>
      <c r="D31" s="783">
        <v>6423</v>
      </c>
      <c r="E31" s="346" t="s">
        <v>8020</v>
      </c>
      <c r="F31" s="346">
        <v>0.73</v>
      </c>
      <c r="G31" s="346" t="s">
        <v>7390</v>
      </c>
      <c r="H31" s="608"/>
      <c r="I31" s="609"/>
      <c r="J31" s="610" t="s">
        <v>7678</v>
      </c>
      <c r="K31" s="656"/>
      <c r="L31" s="657"/>
      <c r="M31" s="658"/>
    </row>
    <row r="32" spans="1:13" ht="17" thickBot="1">
      <c r="A32" s="785"/>
      <c r="B32" s="785"/>
      <c r="C32" s="785"/>
      <c r="D32" s="785"/>
      <c r="E32" s="614" t="s">
        <v>8020</v>
      </c>
      <c r="F32" s="362">
        <v>1.5</v>
      </c>
      <c r="G32" s="362" t="s">
        <v>7390</v>
      </c>
      <c r="H32" s="611" t="s">
        <v>7678</v>
      </c>
      <c r="I32" s="612"/>
      <c r="J32" s="613"/>
      <c r="K32" s="659"/>
      <c r="L32" s="660"/>
      <c r="M32" s="661"/>
    </row>
    <row r="33" spans="1:13">
      <c r="A33" s="783" t="s">
        <v>7442</v>
      </c>
      <c r="B33" s="783" t="s">
        <v>8055</v>
      </c>
      <c r="C33" s="783" t="s">
        <v>8078</v>
      </c>
      <c r="D33" s="783">
        <v>2478</v>
      </c>
      <c r="E33" s="346" t="s">
        <v>8020</v>
      </c>
      <c r="F33" s="346">
        <v>0.73</v>
      </c>
      <c r="G33" s="346" t="s">
        <v>7390</v>
      </c>
      <c r="H33" s="656"/>
      <c r="I33" s="657"/>
      <c r="J33" s="658"/>
      <c r="K33" s="608"/>
      <c r="L33" s="609"/>
      <c r="M33" s="610" t="s">
        <v>7678</v>
      </c>
    </row>
    <row r="34" spans="1:13" ht="17" thickBot="1">
      <c r="A34" s="784"/>
      <c r="B34" s="784"/>
      <c r="C34" s="784"/>
      <c r="D34" s="784"/>
      <c r="E34" s="359" t="s">
        <v>8020</v>
      </c>
      <c r="F34" s="356">
        <v>1.5</v>
      </c>
      <c r="G34" s="356" t="s">
        <v>7390</v>
      </c>
      <c r="H34" s="665"/>
      <c r="I34" s="666"/>
      <c r="J34" s="667"/>
      <c r="K34" s="347" t="s">
        <v>7678</v>
      </c>
      <c r="L34" s="348"/>
      <c r="M34" s="349"/>
    </row>
    <row r="35" spans="1:13">
      <c r="A35" s="784"/>
      <c r="B35" s="784"/>
      <c r="C35" s="783" t="s">
        <v>8021</v>
      </c>
      <c r="D35" s="783">
        <v>6423</v>
      </c>
      <c r="E35" s="346" t="s">
        <v>8020</v>
      </c>
      <c r="F35" s="346">
        <v>0.73</v>
      </c>
      <c r="G35" s="346" t="s">
        <v>7390</v>
      </c>
      <c r="H35" s="608"/>
      <c r="I35" s="609"/>
      <c r="J35" s="610" t="s">
        <v>7678</v>
      </c>
      <c r="K35" s="656"/>
      <c r="L35" s="657"/>
      <c r="M35" s="658"/>
    </row>
    <row r="36" spans="1:13" ht="17" thickBot="1">
      <c r="A36" s="785"/>
      <c r="B36" s="785"/>
      <c r="C36" s="785"/>
      <c r="D36" s="785"/>
      <c r="E36" s="614" t="s">
        <v>8020</v>
      </c>
      <c r="F36" s="362">
        <v>1.5</v>
      </c>
      <c r="G36" s="362" t="s">
        <v>7390</v>
      </c>
      <c r="H36" s="611" t="s">
        <v>7678</v>
      </c>
      <c r="I36" s="612"/>
      <c r="J36" s="613"/>
      <c r="K36" s="659"/>
      <c r="L36" s="660"/>
      <c r="M36" s="661"/>
    </row>
    <row r="37" spans="1:13">
      <c r="A37" s="783" t="s">
        <v>7436</v>
      </c>
      <c r="B37" s="783" t="s">
        <v>8058</v>
      </c>
      <c r="C37" s="783" t="s">
        <v>8079</v>
      </c>
      <c r="D37" s="783">
        <v>6421</v>
      </c>
      <c r="E37" s="346" t="s">
        <v>8020</v>
      </c>
      <c r="F37" s="346">
        <v>0.73</v>
      </c>
      <c r="G37" s="346" t="s">
        <v>7390</v>
      </c>
      <c r="H37" s="608"/>
      <c r="I37" s="609"/>
      <c r="J37" s="610" t="s">
        <v>7678</v>
      </c>
      <c r="K37" s="656"/>
      <c r="L37" s="657"/>
      <c r="M37" s="658"/>
    </row>
    <row r="38" spans="1:13" ht="17" thickBot="1">
      <c r="A38" s="785"/>
      <c r="B38" s="785"/>
      <c r="C38" s="785"/>
      <c r="D38" s="785"/>
      <c r="E38" s="614" t="s">
        <v>8020</v>
      </c>
      <c r="F38" s="362">
        <v>1.5</v>
      </c>
      <c r="G38" s="362" t="s">
        <v>7390</v>
      </c>
      <c r="H38" s="611" t="s">
        <v>7678</v>
      </c>
      <c r="I38" s="612"/>
      <c r="J38" s="613"/>
      <c r="K38" s="659"/>
      <c r="L38" s="660"/>
      <c r="M38" s="661"/>
    </row>
    <row r="39" spans="1:13">
      <c r="A39" s="854" t="s">
        <v>7437</v>
      </c>
      <c r="B39" s="854" t="s">
        <v>8058</v>
      </c>
      <c r="C39" s="854" t="s">
        <v>8079</v>
      </c>
      <c r="D39" s="854">
        <v>6421</v>
      </c>
      <c r="E39" s="622" t="s">
        <v>8020</v>
      </c>
      <c r="F39" s="622">
        <v>0.73</v>
      </c>
      <c r="G39" s="622" t="s">
        <v>7930</v>
      </c>
      <c r="H39" s="623"/>
      <c r="I39" s="623"/>
      <c r="J39" s="624" t="s">
        <v>7678</v>
      </c>
      <c r="K39" s="671"/>
      <c r="L39" s="671"/>
      <c r="M39" s="672"/>
    </row>
    <row r="40" spans="1:13" ht="17" thickBot="1">
      <c r="A40" s="855"/>
      <c r="B40" s="855"/>
      <c r="C40" s="855"/>
      <c r="D40" s="855"/>
      <c r="E40" s="625" t="s">
        <v>8020</v>
      </c>
      <c r="F40" s="626">
        <v>1.5</v>
      </c>
      <c r="G40" s="627" t="s">
        <v>7930</v>
      </c>
      <c r="H40" s="628" t="s">
        <v>7678</v>
      </c>
      <c r="I40" s="628"/>
      <c r="J40" s="629"/>
      <c r="K40" s="673"/>
      <c r="L40" s="673"/>
      <c r="M40" s="674"/>
    </row>
    <row r="41" spans="1:13">
      <c r="A41" s="856" t="s">
        <v>7429</v>
      </c>
      <c r="B41" s="856" t="s">
        <v>8054</v>
      </c>
      <c r="C41" s="783" t="s">
        <v>8075</v>
      </c>
      <c r="D41" s="783">
        <v>2478</v>
      </c>
      <c r="E41" s="346" t="s">
        <v>8020</v>
      </c>
      <c r="F41" s="346">
        <v>0.73</v>
      </c>
      <c r="G41" s="346" t="s">
        <v>7390</v>
      </c>
      <c r="H41" s="656"/>
      <c r="I41" s="657"/>
      <c r="J41" s="658"/>
      <c r="K41" s="608"/>
      <c r="L41" s="609"/>
      <c r="M41" s="610" t="s">
        <v>7678</v>
      </c>
    </row>
    <row r="42" spans="1:13" ht="17" thickBot="1">
      <c r="A42" s="784"/>
      <c r="B42" s="784"/>
      <c r="C42" s="784"/>
      <c r="D42" s="784"/>
      <c r="E42" s="359" t="s">
        <v>8020</v>
      </c>
      <c r="F42" s="356">
        <v>1.5</v>
      </c>
      <c r="G42" s="356" t="s">
        <v>7390</v>
      </c>
      <c r="H42" s="665"/>
      <c r="I42" s="666"/>
      <c r="J42" s="667"/>
      <c r="K42" s="347" t="s">
        <v>7678</v>
      </c>
      <c r="L42" s="348"/>
      <c r="M42" s="349"/>
    </row>
    <row r="43" spans="1:13">
      <c r="A43" s="784"/>
      <c r="B43" s="784"/>
      <c r="C43" s="783" t="s">
        <v>8076</v>
      </c>
      <c r="D43" s="783">
        <v>6424</v>
      </c>
      <c r="E43" s="346" t="s">
        <v>8020</v>
      </c>
      <c r="F43" s="346">
        <v>0.73</v>
      </c>
      <c r="G43" s="346" t="s">
        <v>7390</v>
      </c>
      <c r="H43" s="608"/>
      <c r="I43" s="609"/>
      <c r="J43" s="610" t="s">
        <v>7678</v>
      </c>
      <c r="K43" s="656"/>
      <c r="L43" s="657"/>
      <c r="M43" s="658"/>
    </row>
    <row r="44" spans="1:13" ht="17" thickBot="1">
      <c r="A44" s="785"/>
      <c r="B44" s="785"/>
      <c r="C44" s="785"/>
      <c r="D44" s="785"/>
      <c r="E44" s="614" t="s">
        <v>8020</v>
      </c>
      <c r="F44" s="362">
        <v>1.5</v>
      </c>
      <c r="G44" s="362" t="s">
        <v>7390</v>
      </c>
      <c r="H44" s="611" t="s">
        <v>7678</v>
      </c>
      <c r="I44" s="612"/>
      <c r="J44" s="613"/>
      <c r="K44" s="659"/>
      <c r="L44" s="660"/>
      <c r="M44" s="661"/>
    </row>
    <row r="45" spans="1:13">
      <c r="A45" s="854" t="s">
        <v>7450</v>
      </c>
      <c r="B45" s="854" t="s">
        <v>8097</v>
      </c>
      <c r="C45" s="854" t="s">
        <v>8099</v>
      </c>
      <c r="D45" s="854">
        <v>6417</v>
      </c>
      <c r="E45" s="622" t="s">
        <v>8020</v>
      </c>
      <c r="F45" s="622">
        <v>0.73</v>
      </c>
      <c r="G45" s="622" t="s">
        <v>7930</v>
      </c>
      <c r="H45" s="623"/>
      <c r="I45" s="623"/>
      <c r="J45" s="624" t="s">
        <v>7678</v>
      </c>
      <c r="K45" s="671"/>
      <c r="L45" s="671"/>
      <c r="M45" s="672"/>
    </row>
    <row r="46" spans="1:13" ht="17" thickBot="1">
      <c r="A46" s="855"/>
      <c r="B46" s="855"/>
      <c r="C46" s="855"/>
      <c r="D46" s="855"/>
      <c r="E46" s="625" t="s">
        <v>8020</v>
      </c>
      <c r="F46" s="626">
        <v>1.5</v>
      </c>
      <c r="G46" s="627" t="s">
        <v>7930</v>
      </c>
      <c r="H46" s="628" t="s">
        <v>7678</v>
      </c>
      <c r="I46" s="628"/>
      <c r="J46" s="629"/>
      <c r="K46" s="673"/>
      <c r="L46" s="673"/>
      <c r="M46" s="674"/>
    </row>
  </sheetData>
  <mergeCells count="67">
    <mergeCell ref="A45:A46"/>
    <mergeCell ref="B45:B46"/>
    <mergeCell ref="C45:C46"/>
    <mergeCell ref="D45:D46"/>
    <mergeCell ref="D41:D42"/>
    <mergeCell ref="D43:D44"/>
    <mergeCell ref="H2:M2"/>
    <mergeCell ref="D31:D32"/>
    <mergeCell ref="D33:D34"/>
    <mergeCell ref="D35:D36"/>
    <mergeCell ref="D37:D38"/>
    <mergeCell ref="D39:D40"/>
    <mergeCell ref="D19:D22"/>
    <mergeCell ref="D23:D24"/>
    <mergeCell ref="D25:D26"/>
    <mergeCell ref="D27:D28"/>
    <mergeCell ref="D29:D30"/>
    <mergeCell ref="A3:A6"/>
    <mergeCell ref="C3:C6"/>
    <mergeCell ref="E3:E6"/>
    <mergeCell ref="G3:G6"/>
    <mergeCell ref="H4:J4"/>
    <mergeCell ref="D3:D6"/>
    <mergeCell ref="H5:J5"/>
    <mergeCell ref="B3:B6"/>
    <mergeCell ref="H1:M1"/>
    <mergeCell ref="H3:J3"/>
    <mergeCell ref="C15:C18"/>
    <mergeCell ref="K3:M3"/>
    <mergeCell ref="K4:M4"/>
    <mergeCell ref="F3:F6"/>
    <mergeCell ref="C7:C10"/>
    <mergeCell ref="K5:M5"/>
    <mergeCell ref="D7:D10"/>
    <mergeCell ref="D11:D14"/>
    <mergeCell ref="D15:D18"/>
    <mergeCell ref="C33:C34"/>
    <mergeCell ref="A29:A32"/>
    <mergeCell ref="C29:C30"/>
    <mergeCell ref="C31:C32"/>
    <mergeCell ref="A33:A36"/>
    <mergeCell ref="C35:C36"/>
    <mergeCell ref="B29:B32"/>
    <mergeCell ref="B33:B36"/>
    <mergeCell ref="C19:C22"/>
    <mergeCell ref="A15:A22"/>
    <mergeCell ref="A7:A14"/>
    <mergeCell ref="A25:A28"/>
    <mergeCell ref="C25:C26"/>
    <mergeCell ref="C27:C28"/>
    <mergeCell ref="C23:C24"/>
    <mergeCell ref="A23:A24"/>
    <mergeCell ref="C11:C14"/>
    <mergeCell ref="B7:B14"/>
    <mergeCell ref="B15:B22"/>
    <mergeCell ref="B23:B24"/>
    <mergeCell ref="B25:B28"/>
    <mergeCell ref="A37:A38"/>
    <mergeCell ref="C37:C38"/>
    <mergeCell ref="A39:A40"/>
    <mergeCell ref="C41:C42"/>
    <mergeCell ref="C39:C40"/>
    <mergeCell ref="A41:A44"/>
    <mergeCell ref="C43:C44"/>
    <mergeCell ref="B37:B38"/>
    <mergeCell ref="B39:B40"/>
    <mergeCell ref="B41:B44"/>
  </mergeCells>
  <conditionalFormatting sqref="H7:M38">
    <cfRule type="containsText" dxfId="36" priority="7" operator="containsText" text="B0">
      <formula>NOT(ISERROR(SEARCH("B0",H7)))</formula>
    </cfRule>
    <cfRule type="containsText" dxfId="35" priority="8" operator="containsText" text="ALL">
      <formula>NOT(ISERROR(SEARCH("ALL",H7)))</formula>
    </cfRule>
  </conditionalFormatting>
  <conditionalFormatting sqref="H41:M44">
    <cfRule type="containsText" dxfId="33" priority="1" operator="containsText" text="B0">
      <formula>NOT(ISERROR(SEARCH("B0",H41)))</formula>
    </cfRule>
    <cfRule type="containsText" dxfId="32" priority="2" operator="containsText" text="ALL">
      <formula>NOT(ISERROR(SEARCH("ALL",H41)))</formula>
    </cfRule>
  </conditionalFormatting>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9" operator="containsText" id="{4256E363-5EC1-4E41-94B3-DFBF53868EE5}">
            <xm:f>NOT(ISERROR(SEARCH("-",H7)))</xm:f>
            <xm:f>"-"</xm:f>
            <x14:dxf>
              <fill>
                <patternFill>
                  <bgColor theme="0" tint="-0.24994659260841701"/>
                </patternFill>
              </fill>
            </x14:dxf>
          </x14:cfRule>
          <xm:sqref>H7:M38</xm:sqref>
        </x14:conditionalFormatting>
        <x14:conditionalFormatting xmlns:xm="http://schemas.microsoft.com/office/excel/2006/main">
          <x14:cfRule type="containsText" priority="3" operator="containsText" id="{EEBE2D24-D845-264B-B8E3-7FE0868835FA}">
            <xm:f>NOT(ISERROR(SEARCH("-",H41)))</xm:f>
            <xm:f>"-"</xm:f>
            <x14:dxf>
              <fill>
                <patternFill>
                  <bgColor theme="0" tint="-0.24994659260841701"/>
                </patternFill>
              </fill>
            </x14:dxf>
          </x14:cfRule>
          <xm:sqref>H41:M44</xm:sqref>
        </x14:conditionalFormatting>
      </x14:conditionalFormatting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D91034-E611-F544-9952-D7D8236184F1}">
  <dimension ref="A1:K15"/>
  <sheetViews>
    <sheetView zoomScale="132" workbookViewId="0">
      <selection activeCell="E18" sqref="E18"/>
    </sheetView>
  </sheetViews>
  <sheetFormatPr baseColWidth="10" defaultRowHeight="16"/>
  <cols>
    <col min="5" max="5" width="23.33203125" bestFit="1" customWidth="1"/>
  </cols>
  <sheetData>
    <row r="1" spans="1:11" ht="17" thickBot="1">
      <c r="F1" s="857" t="s">
        <v>8025</v>
      </c>
      <c r="G1" s="858"/>
      <c r="H1" s="858"/>
      <c r="I1" s="858"/>
      <c r="J1" s="858"/>
      <c r="K1" s="858"/>
    </row>
    <row r="2" spans="1:11" ht="17" thickBot="1">
      <c r="F2" s="774" t="s">
        <v>8069</v>
      </c>
      <c r="G2" s="775"/>
      <c r="H2" s="775"/>
      <c r="I2" s="775"/>
      <c r="J2" s="775"/>
      <c r="K2" s="775"/>
    </row>
    <row r="3" spans="1:11" ht="17" thickBot="1">
      <c r="A3" s="769" t="s">
        <v>8014</v>
      </c>
      <c r="B3" s="769" t="s">
        <v>8073</v>
      </c>
      <c r="C3" s="769" t="s">
        <v>8017</v>
      </c>
      <c r="D3" s="769" t="s">
        <v>8052</v>
      </c>
      <c r="E3" s="769" t="s">
        <v>8013</v>
      </c>
      <c r="F3" s="774" t="s">
        <v>7460</v>
      </c>
      <c r="G3" s="775"/>
      <c r="H3" s="776"/>
      <c r="I3" s="774" t="s">
        <v>7461</v>
      </c>
      <c r="J3" s="775"/>
      <c r="K3" s="776"/>
    </row>
    <row r="4" spans="1:11">
      <c r="A4" s="770"/>
      <c r="B4" s="770"/>
      <c r="C4" s="770"/>
      <c r="D4" s="770"/>
      <c r="E4" s="770"/>
      <c r="F4" s="777" t="s">
        <v>138</v>
      </c>
      <c r="G4" s="778"/>
      <c r="H4" s="779"/>
      <c r="I4" s="777" t="s">
        <v>186</v>
      </c>
      <c r="J4" s="778"/>
      <c r="K4" s="779"/>
    </row>
    <row r="5" spans="1:11">
      <c r="A5" s="770"/>
      <c r="B5" s="770"/>
      <c r="C5" s="770"/>
      <c r="D5" s="770"/>
      <c r="E5" s="770"/>
      <c r="F5" s="859">
        <v>2478</v>
      </c>
      <c r="G5" s="860"/>
      <c r="H5" s="861"/>
      <c r="I5" s="859">
        <v>5151</v>
      </c>
      <c r="J5" s="860"/>
      <c r="K5" s="861"/>
    </row>
    <row r="6" spans="1:11" ht="17" thickBot="1">
      <c r="A6" s="770"/>
      <c r="B6" s="770"/>
      <c r="C6" s="770"/>
      <c r="D6" s="770"/>
      <c r="E6" s="770"/>
      <c r="F6" s="630">
        <v>1.5</v>
      </c>
      <c r="G6" s="631">
        <v>1.2</v>
      </c>
      <c r="H6" s="632">
        <v>0.73</v>
      </c>
      <c r="I6" s="633">
        <v>1.5</v>
      </c>
      <c r="J6" s="631">
        <v>1.2</v>
      </c>
      <c r="K6" s="632">
        <v>0.73</v>
      </c>
    </row>
    <row r="7" spans="1:11">
      <c r="A7" s="865" t="s">
        <v>7407</v>
      </c>
      <c r="B7" s="862" t="s">
        <v>8074</v>
      </c>
      <c r="C7" s="635" t="s">
        <v>8022</v>
      </c>
      <c r="D7" s="635">
        <v>2480</v>
      </c>
      <c r="E7" s="636" t="s">
        <v>8026</v>
      </c>
      <c r="F7" s="657"/>
      <c r="G7" s="657"/>
      <c r="H7" s="657"/>
      <c r="I7" s="609" t="s">
        <v>7678</v>
      </c>
      <c r="J7" s="609"/>
      <c r="K7" s="610"/>
    </row>
    <row r="8" spans="1:11" ht="17" thickBot="1">
      <c r="A8" s="866"/>
      <c r="B8" s="863"/>
      <c r="C8" s="638" t="s">
        <v>8021</v>
      </c>
      <c r="D8" s="638">
        <v>6425</v>
      </c>
      <c r="E8" s="637" t="s">
        <v>8026</v>
      </c>
      <c r="F8" s="612" t="s">
        <v>7678</v>
      </c>
      <c r="G8" s="612"/>
      <c r="H8" s="612"/>
      <c r="I8" s="660"/>
      <c r="J8" s="660"/>
      <c r="K8" s="661"/>
    </row>
    <row r="9" spans="1:11">
      <c r="A9" s="865" t="s">
        <v>7409</v>
      </c>
      <c r="B9" s="862" t="s">
        <v>7413</v>
      </c>
      <c r="C9" s="635" t="s">
        <v>8075</v>
      </c>
      <c r="D9" s="635">
        <v>2478</v>
      </c>
      <c r="E9" s="636" t="s">
        <v>8026</v>
      </c>
      <c r="F9" s="609"/>
      <c r="G9" s="609"/>
      <c r="H9" s="609"/>
      <c r="I9" s="609" t="s">
        <v>7678</v>
      </c>
      <c r="J9" s="609"/>
      <c r="K9" s="610"/>
    </row>
    <row r="10" spans="1:11" ht="17" thickBot="1">
      <c r="A10" s="866"/>
      <c r="B10" s="863"/>
      <c r="C10" s="638" t="s">
        <v>8076</v>
      </c>
      <c r="D10" s="638">
        <v>6424</v>
      </c>
      <c r="E10" s="637" t="s">
        <v>8026</v>
      </c>
      <c r="F10" s="612" t="s">
        <v>7678</v>
      </c>
      <c r="G10" s="612"/>
      <c r="H10" s="612"/>
      <c r="I10" s="660"/>
      <c r="J10" s="660"/>
      <c r="K10" s="661"/>
    </row>
    <row r="11" spans="1:11" ht="17" thickBot="1">
      <c r="A11" s="692" t="s">
        <v>8023</v>
      </c>
      <c r="B11" s="690" t="s">
        <v>8074</v>
      </c>
      <c r="C11" s="635" t="s">
        <v>8018</v>
      </c>
      <c r="D11" s="690">
        <v>2480</v>
      </c>
      <c r="E11" s="636" t="s">
        <v>8026</v>
      </c>
      <c r="F11" s="657"/>
      <c r="G11" s="657"/>
      <c r="H11" s="657"/>
      <c r="I11" s="609" t="s">
        <v>7678</v>
      </c>
      <c r="J11" s="609"/>
      <c r="K11" s="610"/>
    </row>
    <row r="12" spans="1:11">
      <c r="A12" s="865" t="s">
        <v>7443</v>
      </c>
      <c r="B12" s="862" t="s">
        <v>7425</v>
      </c>
      <c r="C12" s="868" t="s">
        <v>8078</v>
      </c>
      <c r="D12" s="862">
        <v>2478</v>
      </c>
      <c r="E12" s="636" t="s">
        <v>8026</v>
      </c>
      <c r="F12" s="657"/>
      <c r="G12" s="657"/>
      <c r="H12" s="657"/>
      <c r="I12" s="609"/>
      <c r="J12" s="609"/>
      <c r="K12" s="610"/>
    </row>
    <row r="13" spans="1:11">
      <c r="A13" s="867"/>
      <c r="B13" s="870"/>
      <c r="C13" s="869"/>
      <c r="D13" s="864"/>
      <c r="E13" s="634" t="s">
        <v>8026</v>
      </c>
      <c r="F13" s="666"/>
      <c r="G13" s="666"/>
      <c r="H13" s="666"/>
      <c r="I13" s="348" t="s">
        <v>7678</v>
      </c>
      <c r="J13" s="348"/>
      <c r="K13" s="349"/>
    </row>
    <row r="14" spans="1:11" ht="17" thickBot="1">
      <c r="A14" s="867"/>
      <c r="B14" s="870"/>
      <c r="C14" s="693" t="s">
        <v>8080</v>
      </c>
      <c r="D14" s="691">
        <v>6423</v>
      </c>
      <c r="E14" s="634" t="s">
        <v>8026</v>
      </c>
      <c r="F14" s="348" t="s">
        <v>7678</v>
      </c>
      <c r="G14" s="348"/>
      <c r="H14" s="348"/>
      <c r="I14" s="666"/>
      <c r="J14" s="666"/>
      <c r="K14" s="667"/>
    </row>
    <row r="15" spans="1:11" ht="17" thickBot="1">
      <c r="A15" s="694" t="s">
        <v>7438</v>
      </c>
      <c r="B15" s="695" t="s">
        <v>7432</v>
      </c>
      <c r="C15" s="695" t="s">
        <v>8079</v>
      </c>
      <c r="D15" s="695">
        <v>6421</v>
      </c>
      <c r="E15" s="696" t="s">
        <v>8026</v>
      </c>
      <c r="F15" s="697" t="s">
        <v>7678</v>
      </c>
      <c r="G15" s="697"/>
      <c r="H15" s="697"/>
      <c r="I15" s="698"/>
      <c r="J15" s="698"/>
      <c r="K15" s="699"/>
    </row>
  </sheetData>
  <mergeCells count="21">
    <mergeCell ref="B9:B10"/>
    <mergeCell ref="B7:B8"/>
    <mergeCell ref="D12:D13"/>
    <mergeCell ref="A7:A8"/>
    <mergeCell ref="A9:A10"/>
    <mergeCell ref="A12:A14"/>
    <mergeCell ref="C12:C13"/>
    <mergeCell ref="B12:B14"/>
    <mergeCell ref="F1:K1"/>
    <mergeCell ref="A3:A6"/>
    <mergeCell ref="C3:C6"/>
    <mergeCell ref="E3:E6"/>
    <mergeCell ref="F3:H3"/>
    <mergeCell ref="I3:K3"/>
    <mergeCell ref="F4:H4"/>
    <mergeCell ref="I4:K4"/>
    <mergeCell ref="F2:K2"/>
    <mergeCell ref="F5:H5"/>
    <mergeCell ref="I5:K5"/>
    <mergeCell ref="B3:B6"/>
    <mergeCell ref="D3:D6"/>
  </mergeCells>
  <conditionalFormatting sqref="F7:K15">
    <cfRule type="containsText" dxfId="30" priority="10" operator="containsText" text="B0">
      <formula>NOT(ISERROR(SEARCH("B0",F7)))</formula>
    </cfRule>
    <cfRule type="containsText" dxfId="29" priority="11" operator="containsText" text="ALL">
      <formula>NOT(ISERROR(SEARCH("ALL",F7)))</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2" operator="containsText" id="{DAC4744B-8218-4F4C-BED7-B0B47C5291FA}">
            <xm:f>NOT(ISERROR(SEARCH("-",F7)))</xm:f>
            <xm:f>"-"</xm:f>
            <x14:dxf>
              <fill>
                <patternFill>
                  <bgColor theme="0" tint="-0.24994659260841701"/>
                </patternFill>
              </fill>
            </x14:dxf>
          </x14:cfRule>
          <xm:sqref>F7:K15</xm:sqref>
        </x14:conditionalFormatting>
      </x14:conditionalFormattings>
    </ext>
  </extLs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78B95F-8C53-E545-8E65-CC555BA56B60}">
  <dimension ref="A1:CL282"/>
  <sheetViews>
    <sheetView showGridLines="0" zoomScale="112" zoomScaleNormal="100" zoomScalePageLayoutView="80" workbookViewId="0">
      <pane xSplit="9" ySplit="6" topLeftCell="J38" activePane="bottomRight" state="frozen"/>
      <selection pane="topRight" activeCell="F1" sqref="F1"/>
      <selection pane="bottomLeft" activeCell="A7" sqref="A7"/>
      <selection pane="bottomRight" activeCell="Z55" sqref="Z55"/>
    </sheetView>
  </sheetViews>
  <sheetFormatPr baseColWidth="10" defaultColWidth="11" defaultRowHeight="16"/>
  <cols>
    <col min="1" max="1" width="1.6640625" bestFit="1" customWidth="1"/>
    <col min="2" max="2" width="12" style="19" customWidth="1"/>
    <col min="3" max="3" width="4.83203125" style="19" bestFit="1" customWidth="1"/>
    <col min="4" max="4" width="11.6640625" style="19" hidden="1" customWidth="1"/>
    <col min="5" max="5" width="13.6640625" style="19" hidden="1" customWidth="1"/>
    <col min="6" max="6" width="10.6640625" style="19" hidden="1" customWidth="1"/>
    <col min="7" max="7" width="10.5" style="19" bestFit="1" customWidth="1"/>
    <col min="8" max="8" width="29.33203125" bestFit="1" customWidth="1"/>
    <col min="9" max="9" width="7.1640625" style="83" bestFit="1" customWidth="1"/>
    <col min="10" max="11" width="9.1640625" style="19" bestFit="1" customWidth="1"/>
    <col min="12" max="12" width="10.1640625" style="19" bestFit="1" customWidth="1"/>
    <col min="13" max="14" width="9.1640625" style="19" bestFit="1" customWidth="1"/>
    <col min="15" max="15" width="10.1640625" style="19" bestFit="1" customWidth="1"/>
    <col min="16" max="17" width="9.1640625" style="19" bestFit="1" customWidth="1"/>
    <col min="18" max="18" width="10.1640625" style="19" bestFit="1" customWidth="1"/>
    <col min="19" max="20" width="9.1640625" style="19" bestFit="1" customWidth="1"/>
    <col min="21" max="21" width="10.1640625" style="19" bestFit="1" customWidth="1"/>
    <col min="22" max="23" width="9.1640625" style="19" bestFit="1" customWidth="1"/>
    <col min="24" max="24" width="10.1640625" style="19" bestFit="1" customWidth="1"/>
    <col min="25" max="26" width="9.1640625" style="19" bestFit="1" customWidth="1"/>
    <col min="27" max="27" width="10.1640625" style="19" bestFit="1" customWidth="1"/>
    <col min="28" max="29" width="9.1640625" style="19" bestFit="1" customWidth="1"/>
    <col min="30" max="30" width="10.1640625" style="19" bestFit="1" customWidth="1"/>
    <col min="31" max="32" width="9.1640625" style="19" bestFit="1" customWidth="1"/>
    <col min="33" max="33" width="10.1640625" style="19" bestFit="1" customWidth="1"/>
    <col min="34" max="35" width="9.1640625" style="19" bestFit="1" customWidth="1"/>
    <col min="36" max="36" width="10.1640625" style="19" bestFit="1" customWidth="1"/>
    <col min="37" max="38" width="9.1640625" style="19" bestFit="1" customWidth="1"/>
    <col min="39" max="39" width="10.1640625" style="19" bestFit="1" customWidth="1"/>
    <col min="40" max="41" width="9.1640625" style="19" bestFit="1" customWidth="1"/>
    <col min="42" max="42" width="10.1640625" style="19" bestFit="1" customWidth="1"/>
    <col min="43" max="44" width="9.1640625" style="19" bestFit="1" customWidth="1"/>
    <col min="45" max="45" width="10.1640625" style="19" bestFit="1" customWidth="1"/>
    <col min="46" max="47" width="9.1640625" style="19" bestFit="1" customWidth="1"/>
    <col min="48" max="48" width="10.1640625" style="19" bestFit="1" customWidth="1"/>
    <col min="49" max="50" width="9.1640625" style="19" bestFit="1" customWidth="1"/>
    <col min="51" max="51" width="10.1640625" style="19" bestFit="1" customWidth="1"/>
    <col min="52" max="53" width="9.1640625" style="19" bestFit="1" customWidth="1"/>
    <col min="54" max="54" width="10.1640625" style="19" bestFit="1" customWidth="1"/>
    <col min="55" max="56" width="9.1640625" style="19" bestFit="1" customWidth="1"/>
    <col min="57" max="57" width="10.1640625" style="19" bestFit="1" customWidth="1"/>
    <col min="58" max="59" width="9.1640625" style="19" bestFit="1" customWidth="1"/>
    <col min="60" max="60" width="10.1640625" style="19" bestFit="1" customWidth="1"/>
    <col min="61" max="62" width="9.1640625" style="19" bestFit="1" customWidth="1"/>
    <col min="63" max="63" width="10.1640625" style="19" bestFit="1" customWidth="1"/>
    <col min="64" max="65" width="9.1640625" style="19" bestFit="1" customWidth="1"/>
    <col min="66" max="66" width="10.1640625" style="19" bestFit="1" customWidth="1"/>
    <col min="67" max="68" width="9.1640625" style="19" bestFit="1" customWidth="1"/>
    <col min="69" max="69" width="10.1640625" style="19" bestFit="1" customWidth="1"/>
    <col min="70" max="71" width="9.1640625" style="19" bestFit="1" customWidth="1"/>
    <col min="72" max="72" width="10.1640625" style="19" bestFit="1" customWidth="1"/>
    <col min="73" max="73" width="46.33203125" customWidth="1"/>
    <col min="75" max="75" width="7" bestFit="1" customWidth="1"/>
    <col min="76" max="76" width="6.83203125" bestFit="1" customWidth="1"/>
    <col min="77" max="78" width="5.1640625" bestFit="1" customWidth="1"/>
    <col min="79" max="79" width="12" bestFit="1" customWidth="1"/>
    <col min="80" max="82" width="5.1640625" bestFit="1" customWidth="1"/>
    <col min="83" max="83" width="7" bestFit="1" customWidth="1"/>
    <col min="84" max="84" width="6.83203125" bestFit="1" customWidth="1"/>
    <col min="85" max="85" width="4.33203125" bestFit="1" customWidth="1"/>
    <col min="86" max="86" width="4.6640625" bestFit="1" customWidth="1"/>
    <col min="87" max="87" width="12" bestFit="1" customWidth="1"/>
    <col min="88" max="88" width="4.5" bestFit="1" customWidth="1"/>
    <col min="89" max="89" width="4.33203125" bestFit="1" customWidth="1"/>
    <col min="90" max="90" width="4.83203125" bestFit="1" customWidth="1"/>
    <col min="91" max="91" width="11" customWidth="1"/>
  </cols>
  <sheetData>
    <row r="1" spans="1:73" ht="17" thickBot="1">
      <c r="A1" s="334"/>
      <c r="B1" s="335"/>
      <c r="C1" s="336"/>
      <c r="D1" s="336"/>
      <c r="E1" s="336"/>
      <c r="F1" s="336"/>
      <c r="G1" s="336"/>
      <c r="H1" s="334"/>
      <c r="I1" s="334"/>
      <c r="J1" s="336"/>
      <c r="K1" s="336"/>
      <c r="L1" s="336"/>
      <c r="M1" s="336"/>
      <c r="N1" s="336"/>
      <c r="O1" s="336"/>
      <c r="P1" s="336"/>
      <c r="Q1" s="336"/>
      <c r="R1" s="336"/>
      <c r="S1" s="336"/>
      <c r="T1" s="336"/>
      <c r="U1" s="336"/>
      <c r="V1" s="336"/>
      <c r="W1" s="336"/>
      <c r="X1" s="336"/>
      <c r="Y1" s="336"/>
      <c r="Z1" s="336"/>
      <c r="AA1" s="336"/>
      <c r="AB1" s="336"/>
      <c r="AC1" s="336"/>
      <c r="AD1" s="336"/>
      <c r="AE1" s="336"/>
      <c r="AF1" s="336"/>
      <c r="AG1" s="336"/>
      <c r="AH1" s="336"/>
      <c r="AI1" s="336"/>
      <c r="AJ1" s="336"/>
      <c r="AK1" s="336"/>
      <c r="AL1" s="336"/>
      <c r="AM1" s="336"/>
      <c r="AN1" s="336"/>
      <c r="AO1" s="336"/>
      <c r="AP1" s="336"/>
      <c r="AQ1" s="336"/>
      <c r="AR1" s="336"/>
      <c r="AS1" s="336"/>
      <c r="AT1" s="336"/>
      <c r="AU1" s="336"/>
      <c r="AV1" s="336"/>
      <c r="AW1" s="336"/>
      <c r="AX1" s="336"/>
      <c r="AY1" s="336"/>
      <c r="AZ1" s="336"/>
      <c r="BA1" s="336"/>
      <c r="BB1" s="336"/>
      <c r="BC1" s="336"/>
      <c r="BD1" s="336"/>
      <c r="BE1" s="336"/>
      <c r="BF1" s="336"/>
      <c r="BG1" s="336"/>
      <c r="BH1" s="336"/>
      <c r="BI1" s="336"/>
      <c r="BJ1" s="336"/>
      <c r="BK1" s="336"/>
      <c r="BL1" s="336"/>
      <c r="BM1" s="336"/>
      <c r="BN1" s="336"/>
      <c r="BO1" s="336"/>
      <c r="BP1" s="336"/>
      <c r="BQ1" s="336"/>
      <c r="BR1" s="336"/>
      <c r="BS1" s="336"/>
      <c r="BT1" s="336"/>
      <c r="BU1" s="334"/>
    </row>
    <row r="2" spans="1:73">
      <c r="A2" s="334"/>
      <c r="B2" s="763" t="s">
        <v>7376</v>
      </c>
      <c r="C2" s="764"/>
      <c r="D2" s="764"/>
      <c r="E2" s="764"/>
      <c r="F2" s="764"/>
      <c r="G2" s="764"/>
      <c r="H2" s="764"/>
      <c r="I2" s="764"/>
      <c r="J2" s="764"/>
      <c r="K2" s="764"/>
      <c r="L2" s="764"/>
      <c r="M2" s="764"/>
      <c r="N2" s="764"/>
      <c r="O2" s="764"/>
      <c r="P2" s="764"/>
      <c r="Q2" s="764"/>
      <c r="R2" s="764"/>
      <c r="S2" s="764"/>
      <c r="T2" s="764"/>
      <c r="U2" s="764"/>
      <c r="V2" s="764"/>
      <c r="W2" s="764"/>
      <c r="X2" s="764"/>
      <c r="Y2" s="764"/>
      <c r="Z2" s="764"/>
      <c r="AA2" s="764"/>
      <c r="AB2" s="764"/>
      <c r="AC2" s="764"/>
      <c r="AD2" s="764"/>
      <c r="AE2" s="764"/>
      <c r="AF2" s="764"/>
      <c r="AG2" s="764"/>
      <c r="AH2" s="764"/>
      <c r="AI2" s="764"/>
      <c r="AJ2" s="764"/>
      <c r="AK2" s="764"/>
      <c r="AL2" s="764"/>
      <c r="AM2" s="764"/>
      <c r="AN2" s="764"/>
      <c r="AO2" s="764"/>
      <c r="AP2" s="764"/>
      <c r="AQ2" s="764"/>
      <c r="AR2" s="764"/>
      <c r="AS2" s="764"/>
      <c r="AT2" s="764"/>
      <c r="AU2" s="764"/>
      <c r="AV2" s="764"/>
      <c r="AW2" s="764"/>
      <c r="AX2" s="764"/>
      <c r="AY2" s="764"/>
      <c r="AZ2" s="764"/>
      <c r="BA2" s="764"/>
      <c r="BB2" s="764"/>
      <c r="BC2" s="764"/>
      <c r="BD2" s="764"/>
      <c r="BE2" s="764"/>
      <c r="BF2" s="764"/>
      <c r="BG2" s="764"/>
      <c r="BH2" s="764"/>
      <c r="BI2" s="764"/>
      <c r="BJ2" s="764"/>
      <c r="BK2" s="764"/>
      <c r="BL2" s="764"/>
      <c r="BM2" s="764"/>
      <c r="BN2" s="764"/>
      <c r="BO2" s="764"/>
      <c r="BP2" s="764"/>
      <c r="BQ2" s="764"/>
      <c r="BR2" s="764"/>
      <c r="BS2" s="764"/>
      <c r="BT2" s="764"/>
      <c r="BU2" s="765"/>
    </row>
    <row r="3" spans="1:73" ht="17" thickBot="1">
      <c r="A3" s="334"/>
      <c r="B3" s="766" t="s">
        <v>7377</v>
      </c>
      <c r="C3" s="767"/>
      <c r="D3" s="767"/>
      <c r="E3" s="767"/>
      <c r="F3" s="767"/>
      <c r="G3" s="767"/>
      <c r="H3" s="767"/>
      <c r="I3" s="767"/>
      <c r="J3" s="767"/>
      <c r="K3" s="767"/>
      <c r="L3" s="767"/>
      <c r="M3" s="767"/>
      <c r="N3" s="767"/>
      <c r="O3" s="767"/>
      <c r="P3" s="767"/>
      <c r="Q3" s="767"/>
      <c r="R3" s="767"/>
      <c r="S3" s="767"/>
      <c r="T3" s="767"/>
      <c r="U3" s="767"/>
      <c r="V3" s="767"/>
      <c r="W3" s="767"/>
      <c r="X3" s="767"/>
      <c r="Y3" s="767"/>
      <c r="Z3" s="767"/>
      <c r="AA3" s="767"/>
      <c r="AB3" s="767"/>
      <c r="AC3" s="767"/>
      <c r="AD3" s="767"/>
      <c r="AE3" s="767"/>
      <c r="AF3" s="767"/>
      <c r="AG3" s="767"/>
      <c r="AH3" s="767"/>
      <c r="AI3" s="767"/>
      <c r="AJ3" s="767"/>
      <c r="AK3" s="767"/>
      <c r="AL3" s="767"/>
      <c r="AM3" s="767"/>
      <c r="AN3" s="767"/>
      <c r="AO3" s="767"/>
      <c r="AP3" s="767"/>
      <c r="AQ3" s="767"/>
      <c r="AR3" s="767"/>
      <c r="AS3" s="767"/>
      <c r="AT3" s="767"/>
      <c r="AU3" s="767"/>
      <c r="AV3" s="767"/>
      <c r="AW3" s="767"/>
      <c r="AX3" s="767"/>
      <c r="AY3" s="767"/>
      <c r="AZ3" s="767"/>
      <c r="BA3" s="767"/>
      <c r="BB3" s="767"/>
      <c r="BC3" s="767"/>
      <c r="BD3" s="767"/>
      <c r="BE3" s="767"/>
      <c r="BF3" s="767"/>
      <c r="BG3" s="767"/>
      <c r="BH3" s="767"/>
      <c r="BI3" s="767"/>
      <c r="BJ3" s="767"/>
      <c r="BK3" s="767"/>
      <c r="BL3" s="767"/>
      <c r="BM3" s="767"/>
      <c r="BN3" s="767"/>
      <c r="BO3" s="767"/>
      <c r="BP3" s="767"/>
      <c r="BQ3" s="767"/>
      <c r="BR3" s="767"/>
      <c r="BS3" s="767"/>
      <c r="BT3" s="767"/>
      <c r="BU3" s="768"/>
    </row>
    <row r="4" spans="1:73" ht="17" thickBot="1">
      <c r="A4" s="334"/>
      <c r="B4" s="769" t="s">
        <v>7378</v>
      </c>
      <c r="C4" s="337"/>
      <c r="D4" s="337"/>
      <c r="E4" s="337"/>
      <c r="F4" s="337"/>
      <c r="G4" s="769" t="s">
        <v>7379</v>
      </c>
      <c r="H4" s="769" t="s">
        <v>7380</v>
      </c>
      <c r="I4" s="769" t="s">
        <v>7381</v>
      </c>
      <c r="J4" s="774" t="s">
        <v>7353</v>
      </c>
      <c r="K4" s="775"/>
      <c r="L4" s="775"/>
      <c r="M4" s="775"/>
      <c r="N4" s="775"/>
      <c r="O4" s="775"/>
      <c r="P4" s="775"/>
      <c r="Q4" s="775"/>
      <c r="R4" s="775"/>
      <c r="S4" s="774" t="s">
        <v>236</v>
      </c>
      <c r="T4" s="775"/>
      <c r="U4" s="775"/>
      <c r="V4" s="775"/>
      <c r="W4" s="775"/>
      <c r="X4" s="775"/>
      <c r="Y4" s="775"/>
      <c r="Z4" s="775"/>
      <c r="AA4" s="776"/>
      <c r="AB4" s="774" t="s">
        <v>238</v>
      </c>
      <c r="AC4" s="775"/>
      <c r="AD4" s="775"/>
      <c r="AE4" s="775"/>
      <c r="AF4" s="775"/>
      <c r="AG4" s="775"/>
      <c r="AH4" s="775"/>
      <c r="AI4" s="775"/>
      <c r="AJ4" s="776"/>
      <c r="AK4" s="774" t="s">
        <v>239</v>
      </c>
      <c r="AL4" s="775"/>
      <c r="AM4" s="775"/>
      <c r="AN4" s="775"/>
      <c r="AO4" s="775"/>
      <c r="AP4" s="775"/>
      <c r="AQ4" s="775"/>
      <c r="AR4" s="775"/>
      <c r="AS4" s="776"/>
      <c r="AT4" s="774" t="s">
        <v>7382</v>
      </c>
      <c r="AU4" s="775"/>
      <c r="AV4" s="775"/>
      <c r="AW4" s="775"/>
      <c r="AX4" s="775"/>
      <c r="AY4" s="775"/>
      <c r="AZ4" s="775"/>
      <c r="BA4" s="775"/>
      <c r="BB4" s="776"/>
      <c r="BC4" s="774" t="s">
        <v>240</v>
      </c>
      <c r="BD4" s="775"/>
      <c r="BE4" s="775"/>
      <c r="BF4" s="775"/>
      <c r="BG4" s="775"/>
      <c r="BH4" s="775"/>
      <c r="BI4" s="775"/>
      <c r="BJ4" s="775"/>
      <c r="BK4" s="776"/>
      <c r="BL4" s="774" t="s">
        <v>241</v>
      </c>
      <c r="BM4" s="775"/>
      <c r="BN4" s="775"/>
      <c r="BO4" s="775"/>
      <c r="BP4" s="775"/>
      <c r="BQ4" s="775"/>
      <c r="BR4" s="775"/>
      <c r="BS4" s="775"/>
      <c r="BT4" s="776"/>
      <c r="BU4" s="769" t="s">
        <v>5</v>
      </c>
    </row>
    <row r="5" spans="1:73" ht="15.75" customHeight="1">
      <c r="A5" s="334"/>
      <c r="B5" s="770"/>
      <c r="C5" s="338" t="s">
        <v>7383</v>
      </c>
      <c r="D5" s="338" t="s">
        <v>7677</v>
      </c>
      <c r="E5" s="338" t="s">
        <v>7384</v>
      </c>
      <c r="F5" s="338" t="s">
        <v>7385</v>
      </c>
      <c r="G5" s="770"/>
      <c r="H5" s="770"/>
      <c r="I5" s="772"/>
      <c r="J5" s="777" t="s">
        <v>186</v>
      </c>
      <c r="K5" s="778"/>
      <c r="L5" s="778"/>
      <c r="M5" s="777" t="s">
        <v>207</v>
      </c>
      <c r="N5" s="778"/>
      <c r="O5" s="779"/>
      <c r="P5" s="777" t="s">
        <v>138</v>
      </c>
      <c r="Q5" s="778"/>
      <c r="R5" s="778"/>
      <c r="S5" s="777" t="s">
        <v>186</v>
      </c>
      <c r="T5" s="778"/>
      <c r="U5" s="779"/>
      <c r="V5" s="777" t="s">
        <v>207</v>
      </c>
      <c r="W5" s="778"/>
      <c r="X5" s="779"/>
      <c r="Y5" s="777" t="s">
        <v>138</v>
      </c>
      <c r="Z5" s="778"/>
      <c r="AA5" s="779"/>
      <c r="AB5" s="777" t="s">
        <v>186</v>
      </c>
      <c r="AC5" s="778"/>
      <c r="AD5" s="779"/>
      <c r="AE5" s="777" t="s">
        <v>207</v>
      </c>
      <c r="AF5" s="778"/>
      <c r="AG5" s="779"/>
      <c r="AH5" s="777" t="s">
        <v>138</v>
      </c>
      <c r="AI5" s="778"/>
      <c r="AJ5" s="779"/>
      <c r="AK5" s="777" t="s">
        <v>186</v>
      </c>
      <c r="AL5" s="778"/>
      <c r="AM5" s="779"/>
      <c r="AN5" s="777" t="s">
        <v>207</v>
      </c>
      <c r="AO5" s="778"/>
      <c r="AP5" s="779"/>
      <c r="AQ5" s="777" t="s">
        <v>138</v>
      </c>
      <c r="AR5" s="778"/>
      <c r="AS5" s="779"/>
      <c r="AT5" s="777" t="s">
        <v>186</v>
      </c>
      <c r="AU5" s="778"/>
      <c r="AV5" s="779"/>
      <c r="AW5" s="777" t="s">
        <v>207</v>
      </c>
      <c r="AX5" s="778"/>
      <c r="AY5" s="779"/>
      <c r="AZ5" s="777" t="s">
        <v>138</v>
      </c>
      <c r="BA5" s="778"/>
      <c r="BB5" s="779"/>
      <c r="BC5" s="777" t="s">
        <v>186</v>
      </c>
      <c r="BD5" s="778"/>
      <c r="BE5" s="779"/>
      <c r="BF5" s="777" t="s">
        <v>207</v>
      </c>
      <c r="BG5" s="778"/>
      <c r="BH5" s="779"/>
      <c r="BI5" s="777" t="s">
        <v>138</v>
      </c>
      <c r="BJ5" s="778"/>
      <c r="BK5" s="779"/>
      <c r="BL5" s="777" t="s">
        <v>186</v>
      </c>
      <c r="BM5" s="778"/>
      <c r="BN5" s="779"/>
      <c r="BO5" s="777" t="s">
        <v>207</v>
      </c>
      <c r="BP5" s="778"/>
      <c r="BQ5" s="779"/>
      <c r="BR5" s="777" t="s">
        <v>138</v>
      </c>
      <c r="BS5" s="778"/>
      <c r="BT5" s="779"/>
      <c r="BU5" s="770"/>
    </row>
    <row r="6" spans="1:73" ht="16.5" customHeight="1" thickBot="1">
      <c r="A6" s="334"/>
      <c r="B6" s="771"/>
      <c r="C6" s="339"/>
      <c r="D6" s="339"/>
      <c r="E6" s="339"/>
      <c r="F6" s="339"/>
      <c r="G6" s="771"/>
      <c r="H6" s="771"/>
      <c r="I6" s="773"/>
      <c r="J6" s="633">
        <v>1.5</v>
      </c>
      <c r="K6" s="631">
        <v>1.2</v>
      </c>
      <c r="L6" s="645">
        <v>0.73</v>
      </c>
      <c r="M6" s="340">
        <v>1.5</v>
      </c>
      <c r="N6" s="341">
        <v>1.2</v>
      </c>
      <c r="O6" s="343">
        <v>0.73</v>
      </c>
      <c r="P6" s="344">
        <v>1.5</v>
      </c>
      <c r="Q6" s="341">
        <v>1.2</v>
      </c>
      <c r="R6" s="343">
        <v>0.73</v>
      </c>
      <c r="S6" s="344">
        <v>1.5</v>
      </c>
      <c r="T6" s="341">
        <v>1.2</v>
      </c>
      <c r="U6" s="342">
        <v>0.73</v>
      </c>
      <c r="V6" s="340">
        <v>1.5</v>
      </c>
      <c r="W6" s="341">
        <v>1.2</v>
      </c>
      <c r="X6" s="343">
        <v>0.73</v>
      </c>
      <c r="Y6" s="344">
        <v>1.5</v>
      </c>
      <c r="Z6" s="341">
        <v>1.2</v>
      </c>
      <c r="AA6" s="342">
        <v>0.73</v>
      </c>
      <c r="AB6" s="340">
        <v>1.5</v>
      </c>
      <c r="AC6" s="341">
        <v>1.2</v>
      </c>
      <c r="AD6" s="342">
        <v>0.73</v>
      </c>
      <c r="AE6" s="340">
        <v>1.5</v>
      </c>
      <c r="AF6" s="341">
        <v>1.2</v>
      </c>
      <c r="AG6" s="343">
        <v>0.73</v>
      </c>
      <c r="AH6" s="344">
        <v>1.5</v>
      </c>
      <c r="AI6" s="341">
        <v>1.2</v>
      </c>
      <c r="AJ6" s="343">
        <v>0.73</v>
      </c>
      <c r="AK6" s="340">
        <v>1.5</v>
      </c>
      <c r="AL6" s="341">
        <v>1.2</v>
      </c>
      <c r="AM6" s="342">
        <v>0.73</v>
      </c>
      <c r="AN6" s="340">
        <v>1.5</v>
      </c>
      <c r="AO6" s="341">
        <v>1.2</v>
      </c>
      <c r="AP6" s="343">
        <v>0.73</v>
      </c>
      <c r="AQ6" s="344">
        <v>1.5</v>
      </c>
      <c r="AR6" s="341">
        <v>1.2</v>
      </c>
      <c r="AS6" s="343">
        <v>0.73</v>
      </c>
      <c r="AT6" s="340">
        <v>1.5</v>
      </c>
      <c r="AU6" s="341">
        <v>1.2</v>
      </c>
      <c r="AV6" s="342">
        <v>0.73</v>
      </c>
      <c r="AW6" s="340">
        <v>1.5</v>
      </c>
      <c r="AX6" s="341">
        <v>1.2</v>
      </c>
      <c r="AY6" s="343">
        <v>0.73</v>
      </c>
      <c r="AZ6" s="344">
        <v>1.5</v>
      </c>
      <c r="BA6" s="341">
        <v>1.2</v>
      </c>
      <c r="BB6" s="343">
        <v>0.73</v>
      </c>
      <c r="BC6" s="340">
        <v>1.5</v>
      </c>
      <c r="BD6" s="341">
        <v>1.2</v>
      </c>
      <c r="BE6" s="342">
        <v>0.73</v>
      </c>
      <c r="BF6" s="340">
        <v>1.5</v>
      </c>
      <c r="BG6" s="341">
        <v>1.2</v>
      </c>
      <c r="BH6" s="343">
        <v>0.73</v>
      </c>
      <c r="BI6" s="344">
        <v>1.5</v>
      </c>
      <c r="BJ6" s="341">
        <v>1.2</v>
      </c>
      <c r="BK6" s="343">
        <v>0.73</v>
      </c>
      <c r="BL6" s="344">
        <v>1.5</v>
      </c>
      <c r="BM6" s="341">
        <v>1.2</v>
      </c>
      <c r="BN6" s="342">
        <v>0.73</v>
      </c>
      <c r="BO6" s="340">
        <v>1.5</v>
      </c>
      <c r="BP6" s="341">
        <v>1.2</v>
      </c>
      <c r="BQ6" s="343">
        <v>0.73</v>
      </c>
      <c r="BR6" s="344">
        <v>1.5</v>
      </c>
      <c r="BS6" s="341">
        <v>1.2</v>
      </c>
      <c r="BT6" s="343">
        <v>0.73</v>
      </c>
      <c r="BU6" s="771"/>
    </row>
    <row r="7" spans="1:73">
      <c r="A7" s="334"/>
      <c r="B7" s="783" t="s">
        <v>7386</v>
      </c>
      <c r="C7" s="783">
        <v>1</v>
      </c>
      <c r="D7" s="783"/>
      <c r="E7" s="345"/>
      <c r="F7" s="783" t="s">
        <v>7387</v>
      </c>
      <c r="G7" s="783" t="s">
        <v>7388</v>
      </c>
      <c r="H7" s="346" t="s">
        <v>7389</v>
      </c>
      <c r="I7" s="346" t="s">
        <v>7390</v>
      </c>
      <c r="J7" s="646" t="s">
        <v>7678</v>
      </c>
      <c r="K7" s="609" t="s">
        <v>7678</v>
      </c>
      <c r="L7" s="609" t="s">
        <v>7678</v>
      </c>
      <c r="M7" s="347" t="s">
        <v>7678</v>
      </c>
      <c r="N7" s="348" t="s">
        <v>7678</v>
      </c>
      <c r="O7" s="349" t="s">
        <v>7678</v>
      </c>
      <c r="P7" s="347" t="s">
        <v>7678</v>
      </c>
      <c r="Q7" s="348" t="s">
        <v>7678</v>
      </c>
      <c r="R7" s="349" t="s">
        <v>7678</v>
      </c>
      <c r="S7" s="350" t="s">
        <v>7678</v>
      </c>
      <c r="T7" s="348" t="s">
        <v>7678</v>
      </c>
      <c r="U7" s="349" t="s">
        <v>7678</v>
      </c>
      <c r="V7" s="350"/>
      <c r="W7" s="348"/>
      <c r="X7" s="349"/>
      <c r="Y7" s="350" t="s">
        <v>7678</v>
      </c>
      <c r="Z7" s="348" t="s">
        <v>7678</v>
      </c>
      <c r="AA7" s="349" t="s">
        <v>7678</v>
      </c>
      <c r="AB7" s="350" t="s">
        <v>7678</v>
      </c>
      <c r="AC7" s="348" t="s">
        <v>7678</v>
      </c>
      <c r="AD7" s="349" t="s">
        <v>7678</v>
      </c>
      <c r="AE7" s="350"/>
      <c r="AF7" s="348"/>
      <c r="AG7" s="349"/>
      <c r="AH7" s="350"/>
      <c r="AI7" s="348"/>
      <c r="AJ7" s="349"/>
      <c r="AK7" s="350" t="s">
        <v>7678</v>
      </c>
      <c r="AL7" s="348" t="s">
        <v>7678</v>
      </c>
      <c r="AM7" s="349" t="s">
        <v>7678</v>
      </c>
      <c r="AN7" s="350"/>
      <c r="AO7" s="348"/>
      <c r="AP7" s="349"/>
      <c r="AQ7" s="351"/>
      <c r="AR7" s="352"/>
      <c r="AS7" s="353"/>
      <c r="AT7" s="350"/>
      <c r="AU7" s="348"/>
      <c r="AV7" s="349"/>
      <c r="AW7" s="350"/>
      <c r="AX7" s="348"/>
      <c r="AY7" s="349"/>
      <c r="AZ7" s="351"/>
      <c r="BA7" s="352"/>
      <c r="BB7" s="353"/>
      <c r="BC7" s="350"/>
      <c r="BD7" s="348"/>
      <c r="BE7" s="349"/>
      <c r="BF7" s="350"/>
      <c r="BG7" s="348"/>
      <c r="BH7" s="349"/>
      <c r="BI7" s="351"/>
      <c r="BJ7" s="352"/>
      <c r="BK7" s="353"/>
      <c r="BL7" s="350"/>
      <c r="BM7" s="348"/>
      <c r="BN7" s="349"/>
      <c r="BO7" s="350"/>
      <c r="BP7" s="348"/>
      <c r="BQ7" s="349"/>
      <c r="BR7" s="350" t="s">
        <v>7678</v>
      </c>
      <c r="BS7" s="350" t="s">
        <v>7678</v>
      </c>
      <c r="BT7" s="349" t="s">
        <v>7678</v>
      </c>
      <c r="BU7" s="354"/>
    </row>
    <row r="8" spans="1:73">
      <c r="A8" s="334"/>
      <c r="B8" s="784"/>
      <c r="C8" s="784"/>
      <c r="D8" s="784"/>
      <c r="E8" s="355"/>
      <c r="F8" s="784"/>
      <c r="G8" s="784"/>
      <c r="H8" s="356" t="s">
        <v>7391</v>
      </c>
      <c r="I8" s="356" t="s">
        <v>7390</v>
      </c>
      <c r="J8" s="350"/>
      <c r="K8" s="348"/>
      <c r="L8" s="348"/>
      <c r="M8" s="347"/>
      <c r="N8" s="348"/>
      <c r="O8" s="349"/>
      <c r="P8" s="347"/>
      <c r="Q8" s="348"/>
      <c r="R8" s="349"/>
      <c r="S8" s="350"/>
      <c r="T8" s="348"/>
      <c r="U8" s="349"/>
      <c r="V8" s="350"/>
      <c r="W8" s="348"/>
      <c r="X8" s="349"/>
      <c r="Y8" s="350"/>
      <c r="Z8" s="348"/>
      <c r="AA8" s="349"/>
      <c r="AB8" s="350"/>
      <c r="AC8" s="348"/>
      <c r="AD8" s="349"/>
      <c r="AE8" s="350"/>
      <c r="AF8" s="348"/>
      <c r="AG8" s="349"/>
      <c r="AH8" s="350"/>
      <c r="AI8" s="348"/>
      <c r="AJ8" s="349"/>
      <c r="AK8" s="350"/>
      <c r="AL8" s="348"/>
      <c r="AM8" s="349"/>
      <c r="AN8" s="350"/>
      <c r="AO8" s="348"/>
      <c r="AP8" s="349"/>
      <c r="AQ8" s="351"/>
      <c r="AR8" s="352"/>
      <c r="AS8" s="353"/>
      <c r="AT8" s="350"/>
      <c r="AU8" s="348"/>
      <c r="AV8" s="349"/>
      <c r="AW8" s="350"/>
      <c r="AX8" s="348"/>
      <c r="AY8" s="349"/>
      <c r="AZ8" s="351"/>
      <c r="BA8" s="352"/>
      <c r="BB8" s="353"/>
      <c r="BC8" s="350"/>
      <c r="BD8" s="348"/>
      <c r="BE8" s="349"/>
      <c r="BF8" s="350"/>
      <c r="BG8" s="348"/>
      <c r="BH8" s="349"/>
      <c r="BI8" s="351"/>
      <c r="BJ8" s="352"/>
      <c r="BK8" s="353"/>
      <c r="BL8" s="350"/>
      <c r="BM8" s="348"/>
      <c r="BN8" s="349"/>
      <c r="BO8" s="350"/>
      <c r="BP8" s="348"/>
      <c r="BQ8" s="349"/>
      <c r="BR8" s="350"/>
      <c r="BS8" s="348"/>
      <c r="BT8" s="349"/>
      <c r="BU8" s="357"/>
    </row>
    <row r="9" spans="1:73">
      <c r="A9" s="334"/>
      <c r="B9" s="784"/>
      <c r="C9" s="784"/>
      <c r="D9" s="784"/>
      <c r="E9" s="355"/>
      <c r="F9" s="784"/>
      <c r="G9" s="784"/>
      <c r="H9" s="356" t="s">
        <v>7392</v>
      </c>
      <c r="I9" s="356" t="s">
        <v>7390</v>
      </c>
      <c r="J9" s="350" t="s">
        <v>7678</v>
      </c>
      <c r="K9" s="348" t="s">
        <v>7678</v>
      </c>
      <c r="L9" s="348" t="s">
        <v>7678</v>
      </c>
      <c r="M9" s="347"/>
      <c r="N9" s="348"/>
      <c r="O9" s="349"/>
      <c r="P9" s="347" t="s">
        <v>7678</v>
      </c>
      <c r="Q9" s="348" t="s">
        <v>7678</v>
      </c>
      <c r="R9" s="349" t="s">
        <v>7678</v>
      </c>
      <c r="S9" s="350" t="s">
        <v>7678</v>
      </c>
      <c r="T9" s="348" t="s">
        <v>7678</v>
      </c>
      <c r="U9" s="349" t="s">
        <v>7678</v>
      </c>
      <c r="V9" s="350"/>
      <c r="W9" s="348"/>
      <c r="X9" s="349"/>
      <c r="Y9" s="350" t="s">
        <v>7678</v>
      </c>
      <c r="Z9" s="348" t="s">
        <v>7678</v>
      </c>
      <c r="AA9" s="349" t="s">
        <v>7678</v>
      </c>
      <c r="AB9" s="350" t="s">
        <v>7678</v>
      </c>
      <c r="AC9" s="348" t="s">
        <v>7678</v>
      </c>
      <c r="AD9" s="349" t="s">
        <v>7678</v>
      </c>
      <c r="AE9" s="350"/>
      <c r="AF9" s="348"/>
      <c r="AG9" s="349"/>
      <c r="AH9" s="350"/>
      <c r="AI9" s="348"/>
      <c r="AJ9" s="349"/>
      <c r="AK9" s="350" t="s">
        <v>7678</v>
      </c>
      <c r="AL9" s="348" t="s">
        <v>7678</v>
      </c>
      <c r="AM9" s="349" t="s">
        <v>7678</v>
      </c>
      <c r="AN9" s="350"/>
      <c r="AO9" s="348"/>
      <c r="AP9" s="349"/>
      <c r="AQ9" s="351"/>
      <c r="AR9" s="352"/>
      <c r="AS9" s="353"/>
      <c r="AT9" s="350"/>
      <c r="AU9" s="348"/>
      <c r="AV9" s="349"/>
      <c r="AW9" s="350"/>
      <c r="AX9" s="348"/>
      <c r="AY9" s="349"/>
      <c r="AZ9" s="351"/>
      <c r="BA9" s="352"/>
      <c r="BB9" s="353"/>
      <c r="BC9" s="350"/>
      <c r="BD9" s="348"/>
      <c r="BE9" s="349"/>
      <c r="BF9" s="350"/>
      <c r="BG9" s="348"/>
      <c r="BH9" s="349"/>
      <c r="BI9" s="351"/>
      <c r="BJ9" s="352"/>
      <c r="BK9" s="353"/>
      <c r="BL9" s="350"/>
      <c r="BM9" s="348"/>
      <c r="BN9" s="349"/>
      <c r="BO9" s="350"/>
      <c r="BP9" s="348"/>
      <c r="BQ9" s="349"/>
      <c r="BR9" s="350" t="s">
        <v>7678</v>
      </c>
      <c r="BS9" s="348" t="s">
        <v>7678</v>
      </c>
      <c r="BT9" s="349" t="s">
        <v>7678</v>
      </c>
      <c r="BU9" s="357"/>
    </row>
    <row r="10" spans="1:73">
      <c r="A10" s="334"/>
      <c r="B10" s="784"/>
      <c r="C10" s="784"/>
      <c r="D10" s="784"/>
      <c r="E10" s="355"/>
      <c r="F10" s="784"/>
      <c r="G10" s="784"/>
      <c r="H10" s="356" t="s">
        <v>7393</v>
      </c>
      <c r="I10" s="358" t="s">
        <v>7390</v>
      </c>
      <c r="J10" s="350" t="s">
        <v>7678</v>
      </c>
      <c r="K10" s="348" t="s">
        <v>7678</v>
      </c>
      <c r="L10" s="348" t="s">
        <v>7678</v>
      </c>
      <c r="M10" s="347"/>
      <c r="N10" s="348"/>
      <c r="O10" s="349"/>
      <c r="P10" s="347" t="s">
        <v>7678</v>
      </c>
      <c r="Q10" s="348" t="s">
        <v>7678</v>
      </c>
      <c r="R10" s="349" t="s">
        <v>7678</v>
      </c>
      <c r="S10" s="350"/>
      <c r="T10" s="348"/>
      <c r="U10" s="349"/>
      <c r="V10" s="350"/>
      <c r="W10" s="348"/>
      <c r="X10" s="349"/>
      <c r="Y10" s="350"/>
      <c r="Z10" s="348"/>
      <c r="AA10" s="349"/>
      <c r="AB10" s="350"/>
      <c r="AC10" s="348"/>
      <c r="AD10" s="349"/>
      <c r="AE10" s="350"/>
      <c r="AF10" s="348"/>
      <c r="AG10" s="349"/>
      <c r="AH10" s="350"/>
      <c r="AI10" s="348"/>
      <c r="AJ10" s="349"/>
      <c r="AK10" s="350"/>
      <c r="AL10" s="348"/>
      <c r="AM10" s="349"/>
      <c r="AN10" s="350"/>
      <c r="AO10" s="348"/>
      <c r="AP10" s="349"/>
      <c r="AQ10" s="351"/>
      <c r="AR10" s="352"/>
      <c r="AS10" s="353"/>
      <c r="AT10" s="350"/>
      <c r="AU10" s="348"/>
      <c r="AV10" s="349"/>
      <c r="AW10" s="350"/>
      <c r="AX10" s="348"/>
      <c r="AY10" s="349"/>
      <c r="AZ10" s="351"/>
      <c r="BA10" s="352"/>
      <c r="BB10" s="353"/>
      <c r="BC10" s="350"/>
      <c r="BD10" s="348"/>
      <c r="BE10" s="349"/>
      <c r="BF10" s="350"/>
      <c r="BG10" s="348"/>
      <c r="BH10" s="349"/>
      <c r="BI10" s="351"/>
      <c r="BJ10" s="352"/>
      <c r="BK10" s="353"/>
      <c r="BL10" s="350"/>
      <c r="BM10" s="348"/>
      <c r="BN10" s="349"/>
      <c r="BO10" s="350"/>
      <c r="BP10" s="348"/>
      <c r="BQ10" s="349"/>
      <c r="BR10" s="350"/>
      <c r="BS10" s="348"/>
      <c r="BT10" s="349"/>
      <c r="BU10" s="357"/>
    </row>
    <row r="11" spans="1:73">
      <c r="A11" s="334"/>
      <c r="B11" s="784"/>
      <c r="C11" s="784"/>
      <c r="D11" s="784"/>
      <c r="E11" s="355"/>
      <c r="F11" s="784"/>
      <c r="G11" s="784"/>
      <c r="H11" s="356" t="s">
        <v>7394</v>
      </c>
      <c r="I11" s="356" t="s">
        <v>7390</v>
      </c>
      <c r="J11" s="350" t="s">
        <v>7678</v>
      </c>
      <c r="K11" s="347" t="s">
        <v>7678</v>
      </c>
      <c r="L11" s="347" t="s">
        <v>7678</v>
      </c>
      <c r="M11" s="347" t="s">
        <v>7678</v>
      </c>
      <c r="N11" s="348" t="s">
        <v>7678</v>
      </c>
      <c r="O11" s="349" t="s">
        <v>7678</v>
      </c>
      <c r="P11" s="347" t="s">
        <v>7678</v>
      </c>
      <c r="Q11" s="348" t="s">
        <v>7678</v>
      </c>
      <c r="R11" s="349" t="s">
        <v>7678</v>
      </c>
      <c r="S11" s="350" t="s">
        <v>7678</v>
      </c>
      <c r="T11" s="348" t="s">
        <v>7678</v>
      </c>
      <c r="U11" s="349" t="s">
        <v>7678</v>
      </c>
      <c r="V11" s="350"/>
      <c r="W11" s="348"/>
      <c r="X11" s="349"/>
      <c r="Y11" s="350" t="s">
        <v>7678</v>
      </c>
      <c r="Z11" s="348" t="s">
        <v>7678</v>
      </c>
      <c r="AA11" s="349" t="s">
        <v>7678</v>
      </c>
      <c r="AB11" s="350" t="s">
        <v>7678</v>
      </c>
      <c r="AC11" s="348" t="s">
        <v>7678</v>
      </c>
      <c r="AD11" s="349" t="s">
        <v>7678</v>
      </c>
      <c r="AE11" s="350"/>
      <c r="AF11" s="348"/>
      <c r="AG11" s="349"/>
      <c r="AH11" s="350"/>
      <c r="AI11" s="348"/>
      <c r="AJ11" s="349"/>
      <c r="AK11" s="350"/>
      <c r="AL11" s="348"/>
      <c r="AM11" s="349"/>
      <c r="AN11" s="350"/>
      <c r="AO11" s="348"/>
      <c r="AP11" s="349"/>
      <c r="AQ11" s="351"/>
      <c r="AR11" s="352"/>
      <c r="AS11" s="353"/>
      <c r="AT11" s="350"/>
      <c r="AU11" s="348"/>
      <c r="AV11" s="349"/>
      <c r="AW11" s="350"/>
      <c r="AX11" s="348"/>
      <c r="AY11" s="349"/>
      <c r="AZ11" s="351"/>
      <c r="BA11" s="352"/>
      <c r="BB11" s="353"/>
      <c r="BC11" s="350"/>
      <c r="BD11" s="348"/>
      <c r="BE11" s="349"/>
      <c r="BF11" s="350"/>
      <c r="BG11" s="348"/>
      <c r="BH11" s="349"/>
      <c r="BI11" s="351"/>
      <c r="BJ11" s="352"/>
      <c r="BK11" s="353"/>
      <c r="BL11" s="350"/>
      <c r="BM11" s="348"/>
      <c r="BN11" s="349"/>
      <c r="BO11" s="350"/>
      <c r="BP11" s="348"/>
      <c r="BQ11" s="349"/>
      <c r="BR11" s="350" t="s">
        <v>7678</v>
      </c>
      <c r="BS11" s="348" t="s">
        <v>7678</v>
      </c>
      <c r="BT11" s="349" t="s">
        <v>7678</v>
      </c>
      <c r="BU11" s="357"/>
    </row>
    <row r="12" spans="1:73">
      <c r="A12" s="334"/>
      <c r="B12" s="784"/>
      <c r="C12" s="784"/>
      <c r="D12" s="784"/>
      <c r="E12" s="355"/>
      <c r="F12" s="784"/>
      <c r="G12" s="784"/>
      <c r="H12" s="356" t="s">
        <v>7395</v>
      </c>
      <c r="I12" s="359" t="s">
        <v>7927</v>
      </c>
      <c r="J12" s="350" t="s">
        <v>7678</v>
      </c>
      <c r="K12" s="348" t="s">
        <v>7678</v>
      </c>
      <c r="L12" s="348" t="s">
        <v>7678</v>
      </c>
      <c r="M12" s="347" t="s">
        <v>7678</v>
      </c>
      <c r="N12" s="348" t="s">
        <v>7678</v>
      </c>
      <c r="O12" s="349" t="s">
        <v>7678</v>
      </c>
      <c r="P12" s="347" t="s">
        <v>7678</v>
      </c>
      <c r="Q12" s="348" t="s">
        <v>7678</v>
      </c>
      <c r="R12" s="349" t="s">
        <v>7678</v>
      </c>
      <c r="S12" s="350" t="s">
        <v>7678</v>
      </c>
      <c r="T12" s="348" t="s">
        <v>7678</v>
      </c>
      <c r="U12" s="349" t="s">
        <v>7678</v>
      </c>
      <c r="V12" s="350"/>
      <c r="W12" s="348"/>
      <c r="X12" s="349"/>
      <c r="Y12" s="350" t="s">
        <v>7678</v>
      </c>
      <c r="Z12" s="348" t="s">
        <v>7678</v>
      </c>
      <c r="AA12" s="349" t="s">
        <v>7678</v>
      </c>
      <c r="AB12" s="350" t="s">
        <v>7678</v>
      </c>
      <c r="AC12" s="348" t="s">
        <v>7678</v>
      </c>
      <c r="AD12" s="349" t="s">
        <v>7678</v>
      </c>
      <c r="AE12" s="350"/>
      <c r="AF12" s="348"/>
      <c r="AG12" s="349"/>
      <c r="AH12" s="350"/>
      <c r="AI12" s="348"/>
      <c r="AJ12" s="349"/>
      <c r="AK12" s="350" t="s">
        <v>7678</v>
      </c>
      <c r="AL12" s="348"/>
      <c r="AM12" s="349" t="s">
        <v>7678</v>
      </c>
      <c r="AN12" s="350"/>
      <c r="AO12" s="348"/>
      <c r="AP12" s="349"/>
      <c r="AQ12" s="351"/>
      <c r="AR12" s="352"/>
      <c r="AS12" s="353"/>
      <c r="AT12" s="350"/>
      <c r="AU12" s="348"/>
      <c r="AV12" s="349"/>
      <c r="AW12" s="350"/>
      <c r="AX12" s="348"/>
      <c r="AY12" s="349"/>
      <c r="AZ12" s="351"/>
      <c r="BA12" s="352"/>
      <c r="BB12" s="353"/>
      <c r="BC12" s="350"/>
      <c r="BD12" s="348"/>
      <c r="BE12" s="349"/>
      <c r="BF12" s="350"/>
      <c r="BG12" s="348"/>
      <c r="BH12" s="349"/>
      <c r="BI12" s="351"/>
      <c r="BJ12" s="352"/>
      <c r="BK12" s="353"/>
      <c r="BL12" s="350"/>
      <c r="BM12" s="348"/>
      <c r="BN12" s="349"/>
      <c r="BO12" s="350"/>
      <c r="BP12" s="348"/>
      <c r="BQ12" s="349"/>
      <c r="BR12" s="350"/>
      <c r="BS12" s="348"/>
      <c r="BT12" s="349"/>
      <c r="BU12" s="357"/>
    </row>
    <row r="13" spans="1:73">
      <c r="A13" s="334"/>
      <c r="B13" s="784"/>
      <c r="C13" s="784"/>
      <c r="D13" s="784"/>
      <c r="E13" s="355"/>
      <c r="F13" s="784"/>
      <c r="G13" s="784"/>
      <c r="H13" s="358" t="s">
        <v>7397</v>
      </c>
      <c r="I13" s="356" t="s">
        <v>7390</v>
      </c>
      <c r="J13" s="350" t="s">
        <v>7678</v>
      </c>
      <c r="K13" s="348" t="s">
        <v>7678</v>
      </c>
      <c r="L13" s="348" t="s">
        <v>7678</v>
      </c>
      <c r="M13" s="347" t="s">
        <v>7678</v>
      </c>
      <c r="N13" s="348" t="s">
        <v>7678</v>
      </c>
      <c r="O13" s="349" t="s">
        <v>7678</v>
      </c>
      <c r="P13" s="347" t="s">
        <v>7678</v>
      </c>
      <c r="Q13" s="348" t="s">
        <v>7678</v>
      </c>
      <c r="R13" s="349" t="s">
        <v>7678</v>
      </c>
      <c r="S13" s="347" t="s">
        <v>7678</v>
      </c>
      <c r="T13" s="348" t="s">
        <v>7678</v>
      </c>
      <c r="U13" s="349" t="s">
        <v>7678</v>
      </c>
      <c r="V13" s="360"/>
      <c r="W13" s="348"/>
      <c r="X13" s="349"/>
      <c r="Y13" s="360" t="s">
        <v>7678</v>
      </c>
      <c r="Z13" s="348" t="s">
        <v>7678</v>
      </c>
      <c r="AA13" s="349" t="s">
        <v>7678</v>
      </c>
      <c r="AB13" s="347" t="s">
        <v>7678</v>
      </c>
      <c r="AC13" s="348" t="s">
        <v>7678</v>
      </c>
      <c r="AD13" s="349" t="s">
        <v>7678</v>
      </c>
      <c r="AE13" s="360"/>
      <c r="AF13" s="348"/>
      <c r="AG13" s="349"/>
      <c r="AH13" s="360"/>
      <c r="AI13" s="348"/>
      <c r="AJ13" s="349"/>
      <c r="AK13" s="347" t="s">
        <v>7678</v>
      </c>
      <c r="AL13" s="348"/>
      <c r="AM13" s="349"/>
      <c r="AN13" s="360"/>
      <c r="AO13" s="348"/>
      <c r="AP13" s="349"/>
      <c r="AQ13" s="351"/>
      <c r="AR13" s="352"/>
      <c r="AS13" s="353"/>
      <c r="AT13" s="360"/>
      <c r="AU13" s="348"/>
      <c r="AV13" s="349"/>
      <c r="AW13" s="360"/>
      <c r="AX13" s="348"/>
      <c r="AY13" s="349"/>
      <c r="AZ13" s="351"/>
      <c r="BA13" s="352"/>
      <c r="BB13" s="353"/>
      <c r="BC13" s="350"/>
      <c r="BD13" s="348"/>
      <c r="BE13" s="349"/>
      <c r="BF13" s="350"/>
      <c r="BG13" s="348"/>
      <c r="BH13" s="349"/>
      <c r="BI13" s="351"/>
      <c r="BJ13" s="352"/>
      <c r="BK13" s="353"/>
      <c r="BL13" s="350"/>
      <c r="BM13" s="348"/>
      <c r="BN13" s="349"/>
      <c r="BO13" s="350"/>
      <c r="BP13" s="348"/>
      <c r="BQ13" s="349"/>
      <c r="BR13" s="350" t="s">
        <v>7678</v>
      </c>
      <c r="BS13" s="348" t="s">
        <v>7678</v>
      </c>
      <c r="BT13" s="349" t="s">
        <v>7678</v>
      </c>
      <c r="BU13" s="357"/>
    </row>
    <row r="14" spans="1:73" ht="17" thickBot="1">
      <c r="A14" s="334"/>
      <c r="B14" s="785"/>
      <c r="C14" s="785"/>
      <c r="D14" s="785"/>
      <c r="E14" s="361"/>
      <c r="F14" s="785"/>
      <c r="G14" s="785"/>
      <c r="H14" s="362" t="s">
        <v>7398</v>
      </c>
      <c r="I14" s="362" t="s">
        <v>7399</v>
      </c>
      <c r="J14" s="647" t="s">
        <v>7678</v>
      </c>
      <c r="K14" s="612" t="s">
        <v>7678</v>
      </c>
      <c r="L14" s="612" t="s">
        <v>7678</v>
      </c>
      <c r="M14" s="347" t="s">
        <v>7678</v>
      </c>
      <c r="N14" s="348" t="s">
        <v>7678</v>
      </c>
      <c r="O14" s="349" t="s">
        <v>7678</v>
      </c>
      <c r="P14" s="347" t="s">
        <v>7678</v>
      </c>
      <c r="Q14" s="348" t="s">
        <v>7678</v>
      </c>
      <c r="R14" s="349" t="s">
        <v>7678</v>
      </c>
      <c r="S14" s="350" t="s">
        <v>7678</v>
      </c>
      <c r="T14" s="348" t="s">
        <v>7678</v>
      </c>
      <c r="U14" s="349" t="s">
        <v>7678</v>
      </c>
      <c r="V14" s="350"/>
      <c r="W14" s="348"/>
      <c r="X14" s="349"/>
      <c r="Y14" s="350" t="s">
        <v>7678</v>
      </c>
      <c r="Z14" s="348" t="s">
        <v>7678</v>
      </c>
      <c r="AA14" s="349" t="s">
        <v>7678</v>
      </c>
      <c r="AB14" s="350" t="s">
        <v>7678</v>
      </c>
      <c r="AC14" s="348" t="s">
        <v>7678</v>
      </c>
      <c r="AD14" s="349" t="s">
        <v>7678</v>
      </c>
      <c r="AE14" s="350"/>
      <c r="AF14" s="348"/>
      <c r="AG14" s="349"/>
      <c r="AH14" s="350"/>
      <c r="AI14" s="348"/>
      <c r="AJ14" s="349"/>
      <c r="AK14" s="350" t="s">
        <v>7678</v>
      </c>
      <c r="AL14" s="348"/>
      <c r="AM14" s="349" t="s">
        <v>7678</v>
      </c>
      <c r="AN14" s="350"/>
      <c r="AO14" s="348"/>
      <c r="AP14" s="349"/>
      <c r="AQ14" s="351"/>
      <c r="AR14" s="352"/>
      <c r="AS14" s="353"/>
      <c r="AT14" s="350"/>
      <c r="AU14" s="348"/>
      <c r="AV14" s="349"/>
      <c r="AW14" s="350"/>
      <c r="AX14" s="348"/>
      <c r="AY14" s="349"/>
      <c r="AZ14" s="351"/>
      <c r="BA14" s="352"/>
      <c r="BB14" s="353"/>
      <c r="BC14" s="350"/>
      <c r="BD14" s="348"/>
      <c r="BE14" s="349"/>
      <c r="BF14" s="350"/>
      <c r="BG14" s="348"/>
      <c r="BH14" s="349"/>
      <c r="BI14" s="351"/>
      <c r="BJ14" s="352"/>
      <c r="BK14" s="353"/>
      <c r="BL14" s="350"/>
      <c r="BM14" s="348"/>
      <c r="BN14" s="349"/>
      <c r="BO14" s="350"/>
      <c r="BP14" s="348"/>
      <c r="BQ14" s="349"/>
      <c r="BR14" s="350"/>
      <c r="BS14" s="348"/>
      <c r="BT14" s="349"/>
      <c r="BU14" s="357"/>
    </row>
    <row r="15" spans="1:73" ht="17" thickBot="1">
      <c r="A15" s="334"/>
      <c r="B15" s="780" t="s">
        <v>7400</v>
      </c>
      <c r="C15" s="780">
        <v>1</v>
      </c>
      <c r="D15" s="780"/>
      <c r="E15" s="363"/>
      <c r="F15" s="780" t="s">
        <v>7401</v>
      </c>
      <c r="G15" s="780" t="s">
        <v>7402</v>
      </c>
      <c r="H15" s="364" t="s">
        <v>7389</v>
      </c>
      <c r="I15" s="365" t="s">
        <v>7390</v>
      </c>
      <c r="J15" s="300" t="s">
        <v>7678</v>
      </c>
      <c r="K15" s="301" t="s">
        <v>7678</v>
      </c>
      <c r="L15" s="301" t="s">
        <v>7678</v>
      </c>
      <c r="M15" s="300" t="s">
        <v>7678</v>
      </c>
      <c r="N15" s="301" t="s">
        <v>7678</v>
      </c>
      <c r="O15" s="302" t="s">
        <v>7678</v>
      </c>
      <c r="P15" s="300" t="s">
        <v>7678</v>
      </c>
      <c r="Q15" s="301" t="s">
        <v>7678</v>
      </c>
      <c r="R15" s="302" t="s">
        <v>7678</v>
      </c>
      <c r="S15" s="366"/>
      <c r="T15" s="366"/>
      <c r="U15" s="366"/>
      <c r="V15" s="366"/>
      <c r="W15" s="366"/>
      <c r="X15" s="366"/>
      <c r="Y15" s="366"/>
      <c r="Z15" s="366"/>
      <c r="AA15" s="366"/>
      <c r="AB15" s="366"/>
      <c r="AC15" s="366"/>
      <c r="AD15" s="366"/>
      <c r="AE15" s="366"/>
      <c r="AF15" s="366"/>
      <c r="AG15" s="366"/>
      <c r="AH15" s="366"/>
      <c r="AI15" s="366"/>
      <c r="AJ15" s="366"/>
      <c r="AK15" s="366"/>
      <c r="AL15" s="366"/>
      <c r="AM15" s="366"/>
      <c r="AN15" s="366"/>
      <c r="AO15" s="366"/>
      <c r="AP15" s="366"/>
      <c r="AQ15" s="366"/>
      <c r="AR15" s="366"/>
      <c r="AS15" s="366"/>
      <c r="AT15" s="366"/>
      <c r="AU15" s="366"/>
      <c r="AV15" s="366"/>
      <c r="AW15" s="366"/>
      <c r="AX15" s="366"/>
      <c r="AY15" s="366"/>
      <c r="AZ15" s="366"/>
      <c r="BA15" s="366"/>
      <c r="BB15" s="366"/>
      <c r="BC15" s="366"/>
      <c r="BD15" s="366"/>
      <c r="BE15" s="366"/>
      <c r="BF15" s="366"/>
      <c r="BG15" s="366"/>
      <c r="BH15" s="366"/>
      <c r="BI15" s="366"/>
      <c r="BJ15" s="366"/>
      <c r="BK15" s="366"/>
      <c r="BL15" s="366"/>
      <c r="BM15" s="366"/>
      <c r="BN15" s="366"/>
      <c r="BO15" s="366"/>
      <c r="BP15" s="366"/>
      <c r="BQ15" s="366"/>
      <c r="BR15" s="366"/>
      <c r="BS15" s="366"/>
      <c r="BT15" s="366"/>
      <c r="BU15" s="367"/>
    </row>
    <row r="16" spans="1:73" ht="15.75" customHeight="1" thickBot="1">
      <c r="A16" s="334"/>
      <c r="B16" s="781"/>
      <c r="C16" s="781"/>
      <c r="D16" s="781"/>
      <c r="E16" s="368"/>
      <c r="F16" s="781"/>
      <c r="G16" s="781"/>
      <c r="H16" s="369" t="s">
        <v>7394</v>
      </c>
      <c r="I16" s="370" t="s">
        <v>7390</v>
      </c>
      <c r="J16" s="303" t="s">
        <v>7678</v>
      </c>
      <c r="K16" s="304" t="s">
        <v>7678</v>
      </c>
      <c r="L16" s="304" t="s">
        <v>7678</v>
      </c>
      <c r="M16" s="303" t="s">
        <v>7678</v>
      </c>
      <c r="N16" s="304" t="s">
        <v>7678</v>
      </c>
      <c r="O16" s="305" t="s">
        <v>7678</v>
      </c>
      <c r="P16" s="303" t="s">
        <v>7678</v>
      </c>
      <c r="Q16" s="304" t="s">
        <v>7678</v>
      </c>
      <c r="R16" s="305" t="s">
        <v>7678</v>
      </c>
      <c r="S16" s="366"/>
      <c r="T16" s="366"/>
      <c r="U16" s="366"/>
      <c r="V16" s="366"/>
      <c r="W16" s="366"/>
      <c r="X16" s="366"/>
      <c r="Y16" s="366"/>
      <c r="Z16" s="366"/>
      <c r="AA16" s="366"/>
      <c r="AB16" s="366"/>
      <c r="AC16" s="366"/>
      <c r="AD16" s="366"/>
      <c r="AE16" s="366"/>
      <c r="AF16" s="366"/>
      <c r="AG16" s="366"/>
      <c r="AH16" s="366"/>
      <c r="AI16" s="366"/>
      <c r="AJ16" s="366"/>
      <c r="AK16" s="366"/>
      <c r="AL16" s="366"/>
      <c r="AM16" s="366"/>
      <c r="AN16" s="366"/>
      <c r="AO16" s="366"/>
      <c r="AP16" s="366"/>
      <c r="AQ16" s="366"/>
      <c r="AR16" s="366"/>
      <c r="AS16" s="366"/>
      <c r="AT16" s="366"/>
      <c r="AU16" s="366"/>
      <c r="AV16" s="366"/>
      <c r="AW16" s="366"/>
      <c r="AX16" s="366"/>
      <c r="AY16" s="366"/>
      <c r="AZ16" s="366"/>
      <c r="BA16" s="366"/>
      <c r="BB16" s="366"/>
      <c r="BC16" s="366"/>
      <c r="BD16" s="366"/>
      <c r="BE16" s="366"/>
      <c r="BF16" s="366"/>
      <c r="BG16" s="366"/>
      <c r="BH16" s="366"/>
      <c r="BI16" s="366"/>
      <c r="BJ16" s="366"/>
      <c r="BK16" s="366"/>
      <c r="BL16" s="366"/>
      <c r="BM16" s="366"/>
      <c r="BN16" s="366"/>
      <c r="BO16" s="366"/>
      <c r="BP16" s="366"/>
      <c r="BQ16" s="366"/>
      <c r="BR16" s="366"/>
      <c r="BS16" s="366"/>
      <c r="BT16" s="366"/>
      <c r="BU16" s="371"/>
    </row>
    <row r="17" spans="1:73" ht="15.75" customHeight="1" thickBot="1">
      <c r="A17" s="334"/>
      <c r="B17" s="781"/>
      <c r="C17" s="781"/>
      <c r="D17" s="781"/>
      <c r="E17" s="368"/>
      <c r="F17" s="781"/>
      <c r="G17" s="781"/>
      <c r="H17" s="369" t="s">
        <v>7395</v>
      </c>
      <c r="I17" s="372" t="s">
        <v>7390</v>
      </c>
      <c r="J17" s="306" t="s">
        <v>7678</v>
      </c>
      <c r="K17" s="307" t="s">
        <v>7678</v>
      </c>
      <c r="L17" s="307" t="s">
        <v>7678</v>
      </c>
      <c r="M17" s="306" t="s">
        <v>7678</v>
      </c>
      <c r="N17" s="307" t="s">
        <v>7678</v>
      </c>
      <c r="O17" s="308" t="s">
        <v>7678</v>
      </c>
      <c r="P17" s="306" t="s">
        <v>7678</v>
      </c>
      <c r="Q17" s="307" t="s">
        <v>7678</v>
      </c>
      <c r="R17" s="308" t="s">
        <v>7678</v>
      </c>
      <c r="S17" s="366"/>
      <c r="T17" s="366"/>
      <c r="U17" s="366"/>
      <c r="V17" s="366"/>
      <c r="W17" s="366"/>
      <c r="X17" s="366"/>
      <c r="Y17" s="366"/>
      <c r="Z17" s="366"/>
      <c r="AA17" s="366"/>
      <c r="AB17" s="366"/>
      <c r="AC17" s="366"/>
      <c r="AD17" s="366"/>
      <c r="AE17" s="366"/>
      <c r="AF17" s="366"/>
      <c r="AG17" s="366"/>
      <c r="AH17" s="366"/>
      <c r="AI17" s="366"/>
      <c r="AJ17" s="366"/>
      <c r="AK17" s="366"/>
      <c r="AL17" s="366"/>
      <c r="AM17" s="366"/>
      <c r="AN17" s="366"/>
      <c r="AO17" s="366"/>
      <c r="AP17" s="366"/>
      <c r="AQ17" s="366"/>
      <c r="AR17" s="366"/>
      <c r="AS17" s="366"/>
      <c r="AT17" s="366"/>
      <c r="AU17" s="366"/>
      <c r="AV17" s="366"/>
      <c r="AW17" s="366"/>
      <c r="AX17" s="366"/>
      <c r="AY17" s="366"/>
      <c r="AZ17" s="366"/>
      <c r="BA17" s="366"/>
      <c r="BB17" s="366"/>
      <c r="BC17" s="366"/>
      <c r="BD17" s="366"/>
      <c r="BE17" s="366"/>
      <c r="BF17" s="366"/>
      <c r="BG17" s="366"/>
      <c r="BH17" s="366"/>
      <c r="BI17" s="366"/>
      <c r="BJ17" s="366"/>
      <c r="BK17" s="366"/>
      <c r="BL17" s="366"/>
      <c r="BM17" s="366"/>
      <c r="BN17" s="366"/>
      <c r="BO17" s="366"/>
      <c r="BP17" s="366"/>
      <c r="BQ17" s="366"/>
      <c r="BR17" s="366"/>
      <c r="BS17" s="366"/>
      <c r="BT17" s="366"/>
      <c r="BU17" s="371"/>
    </row>
    <row r="18" spans="1:73" ht="15.75" customHeight="1" thickBot="1">
      <c r="A18" s="334"/>
      <c r="B18" s="781"/>
      <c r="C18" s="781"/>
      <c r="D18" s="781"/>
      <c r="E18" s="368"/>
      <c r="F18" s="782"/>
      <c r="G18" s="782"/>
      <c r="H18" s="374" t="s">
        <v>7403</v>
      </c>
      <c r="I18" s="370" t="s">
        <v>7390</v>
      </c>
      <c r="J18" s="309"/>
      <c r="K18" s="310"/>
      <c r="L18" s="310"/>
      <c r="M18" s="309"/>
      <c r="N18" s="310"/>
      <c r="O18" s="311"/>
      <c r="P18" s="309"/>
      <c r="Q18" s="310"/>
      <c r="R18" s="311"/>
      <c r="S18" s="366"/>
      <c r="T18" s="366"/>
      <c r="U18" s="366"/>
      <c r="V18" s="366"/>
      <c r="W18" s="366"/>
      <c r="X18" s="366"/>
      <c r="Y18" s="366"/>
      <c r="Z18" s="366"/>
      <c r="AA18" s="366"/>
      <c r="AB18" s="366"/>
      <c r="AC18" s="366"/>
      <c r="AD18" s="366"/>
      <c r="AE18" s="366"/>
      <c r="AF18" s="366"/>
      <c r="AG18" s="366"/>
      <c r="AH18" s="366"/>
      <c r="AI18" s="366"/>
      <c r="AJ18" s="366"/>
      <c r="AK18" s="366"/>
      <c r="AL18" s="366"/>
      <c r="AM18" s="366"/>
      <c r="AN18" s="366"/>
      <c r="AO18" s="366"/>
      <c r="AP18" s="366"/>
      <c r="AQ18" s="366"/>
      <c r="AR18" s="366"/>
      <c r="AS18" s="366"/>
      <c r="AT18" s="366"/>
      <c r="AU18" s="366"/>
      <c r="AV18" s="366"/>
      <c r="AW18" s="366"/>
      <c r="AX18" s="366"/>
      <c r="AY18" s="366"/>
      <c r="AZ18" s="366"/>
      <c r="BA18" s="366"/>
      <c r="BB18" s="366"/>
      <c r="BC18" s="366"/>
      <c r="BD18" s="366"/>
      <c r="BE18" s="366"/>
      <c r="BF18" s="366"/>
      <c r="BG18" s="366"/>
      <c r="BH18" s="366"/>
      <c r="BI18" s="366"/>
      <c r="BJ18" s="366"/>
      <c r="BK18" s="366"/>
      <c r="BL18" s="366"/>
      <c r="BM18" s="366"/>
      <c r="BN18" s="366"/>
      <c r="BO18" s="366"/>
      <c r="BP18" s="366"/>
      <c r="BQ18" s="366"/>
      <c r="BR18" s="366"/>
      <c r="BS18" s="366"/>
      <c r="BT18" s="366"/>
      <c r="BU18" s="371"/>
    </row>
    <row r="19" spans="1:73" ht="16.5" customHeight="1" thickBot="1">
      <c r="A19" s="334"/>
      <c r="B19" s="781"/>
      <c r="C19" s="781"/>
      <c r="D19" s="831"/>
      <c r="E19" s="368"/>
      <c r="F19" s="781" t="s">
        <v>7404</v>
      </c>
      <c r="G19" s="780" t="s">
        <v>7405</v>
      </c>
      <c r="H19" s="375" t="s">
        <v>7389</v>
      </c>
      <c r="I19" s="376" t="s">
        <v>7390</v>
      </c>
      <c r="J19" s="300" t="s">
        <v>7678</v>
      </c>
      <c r="K19" s="301" t="s">
        <v>7678</v>
      </c>
      <c r="L19" s="301" t="s">
        <v>7678</v>
      </c>
      <c r="M19" s="300" t="s">
        <v>7678</v>
      </c>
      <c r="N19" s="301" t="s">
        <v>7678</v>
      </c>
      <c r="O19" s="302" t="s">
        <v>7678</v>
      </c>
      <c r="P19" s="300" t="s">
        <v>7678</v>
      </c>
      <c r="Q19" s="301" t="s">
        <v>7678</v>
      </c>
      <c r="R19" s="302" t="s">
        <v>7678</v>
      </c>
      <c r="S19" s="366"/>
      <c r="T19" s="366"/>
      <c r="U19" s="366"/>
      <c r="V19" s="366"/>
      <c r="W19" s="366"/>
      <c r="X19" s="366"/>
      <c r="Y19" s="366"/>
      <c r="Z19" s="366"/>
      <c r="AA19" s="366"/>
      <c r="AB19" s="366"/>
      <c r="AC19" s="366"/>
      <c r="AD19" s="366"/>
      <c r="AE19" s="366"/>
      <c r="AF19" s="366"/>
      <c r="AG19" s="366"/>
      <c r="AH19" s="366"/>
      <c r="AI19" s="366"/>
      <c r="AJ19" s="366"/>
      <c r="AK19" s="366"/>
      <c r="AL19" s="366"/>
      <c r="AM19" s="366"/>
      <c r="AN19" s="366"/>
      <c r="AO19" s="366"/>
      <c r="AP19" s="366"/>
      <c r="AQ19" s="366"/>
      <c r="AR19" s="366"/>
      <c r="AS19" s="366"/>
      <c r="AT19" s="366"/>
      <c r="AU19" s="366"/>
      <c r="AV19" s="366"/>
      <c r="AW19" s="366"/>
      <c r="AX19" s="366"/>
      <c r="AY19" s="366"/>
      <c r="AZ19" s="366"/>
      <c r="BA19" s="366"/>
      <c r="BB19" s="366"/>
      <c r="BC19" s="366"/>
      <c r="BD19" s="366"/>
      <c r="BE19" s="366"/>
      <c r="BF19" s="366"/>
      <c r="BG19" s="366"/>
      <c r="BH19" s="366"/>
      <c r="BI19" s="366"/>
      <c r="BJ19" s="366"/>
      <c r="BK19" s="366"/>
      <c r="BL19" s="366"/>
      <c r="BM19" s="366"/>
      <c r="BN19" s="366"/>
      <c r="BO19" s="366"/>
      <c r="BP19" s="366"/>
      <c r="BQ19" s="366"/>
      <c r="BR19" s="366"/>
      <c r="BS19" s="366"/>
      <c r="BT19" s="366"/>
      <c r="BU19" s="377"/>
    </row>
    <row r="20" spans="1:73" ht="15.75" customHeight="1" thickBot="1">
      <c r="A20" s="334"/>
      <c r="B20" s="781"/>
      <c r="C20" s="781"/>
      <c r="D20" s="781"/>
      <c r="E20" s="368"/>
      <c r="F20" s="781"/>
      <c r="G20" s="781"/>
      <c r="H20" s="378" t="s">
        <v>7394</v>
      </c>
      <c r="I20" s="379" t="s">
        <v>7390</v>
      </c>
      <c r="J20" s="303" t="s">
        <v>7678</v>
      </c>
      <c r="K20" s="304" t="s">
        <v>7678</v>
      </c>
      <c r="L20" s="304" t="s">
        <v>7678</v>
      </c>
      <c r="M20" s="303" t="s">
        <v>7678</v>
      </c>
      <c r="N20" s="304" t="s">
        <v>7678</v>
      </c>
      <c r="O20" s="305" t="s">
        <v>7678</v>
      </c>
      <c r="P20" s="303" t="s">
        <v>7678</v>
      </c>
      <c r="Q20" s="304" t="s">
        <v>7678</v>
      </c>
      <c r="R20" s="305" t="s">
        <v>7678</v>
      </c>
      <c r="S20" s="366"/>
      <c r="T20" s="366"/>
      <c r="U20" s="366"/>
      <c r="V20" s="366"/>
      <c r="W20" s="366"/>
      <c r="X20" s="366"/>
      <c r="Y20" s="366"/>
      <c r="Z20" s="366"/>
      <c r="AA20" s="366"/>
      <c r="AB20" s="366"/>
      <c r="AC20" s="366"/>
      <c r="AD20" s="366"/>
      <c r="AE20" s="366"/>
      <c r="AF20" s="366"/>
      <c r="AG20" s="366"/>
      <c r="AH20" s="366"/>
      <c r="AI20" s="366"/>
      <c r="AJ20" s="366"/>
      <c r="AK20" s="366"/>
      <c r="AL20" s="366"/>
      <c r="AM20" s="366"/>
      <c r="AN20" s="366"/>
      <c r="AO20" s="366"/>
      <c r="AP20" s="366"/>
      <c r="AQ20" s="366"/>
      <c r="AR20" s="366"/>
      <c r="AS20" s="366"/>
      <c r="AT20" s="366"/>
      <c r="AU20" s="366"/>
      <c r="AV20" s="366"/>
      <c r="AW20" s="366"/>
      <c r="AX20" s="366"/>
      <c r="AY20" s="366"/>
      <c r="AZ20" s="366"/>
      <c r="BA20" s="366"/>
      <c r="BB20" s="366"/>
      <c r="BC20" s="366"/>
      <c r="BD20" s="366"/>
      <c r="BE20" s="366"/>
      <c r="BF20" s="366"/>
      <c r="BG20" s="366"/>
      <c r="BH20" s="366"/>
      <c r="BI20" s="366"/>
      <c r="BJ20" s="366"/>
      <c r="BK20" s="366"/>
      <c r="BL20" s="366"/>
      <c r="BM20" s="366"/>
      <c r="BN20" s="366"/>
      <c r="BO20" s="366"/>
      <c r="BP20" s="366"/>
      <c r="BQ20" s="366"/>
      <c r="BR20" s="366"/>
      <c r="BS20" s="366"/>
      <c r="BT20" s="366"/>
      <c r="BU20" s="380"/>
    </row>
    <row r="21" spans="1:73" ht="15.75" customHeight="1" thickBot="1">
      <c r="A21" s="334"/>
      <c r="B21" s="781"/>
      <c r="C21" s="781"/>
      <c r="D21" s="781"/>
      <c r="E21" s="368"/>
      <c r="F21" s="781"/>
      <c r="G21" s="781"/>
      <c r="H21" s="378" t="s">
        <v>7395</v>
      </c>
      <c r="I21" s="381" t="s">
        <v>7390</v>
      </c>
      <c r="J21" s="306" t="s">
        <v>7678</v>
      </c>
      <c r="K21" s="307" t="s">
        <v>7678</v>
      </c>
      <c r="L21" s="307" t="s">
        <v>7678</v>
      </c>
      <c r="M21" s="306" t="s">
        <v>7678</v>
      </c>
      <c r="N21" s="307" t="s">
        <v>7678</v>
      </c>
      <c r="O21" s="308" t="s">
        <v>7678</v>
      </c>
      <c r="P21" s="306" t="s">
        <v>7678</v>
      </c>
      <c r="Q21" s="307" t="s">
        <v>7678</v>
      </c>
      <c r="R21" s="308" t="s">
        <v>7678</v>
      </c>
      <c r="S21" s="366"/>
      <c r="T21" s="366"/>
      <c r="U21" s="366"/>
      <c r="V21" s="366"/>
      <c r="W21" s="366"/>
      <c r="X21" s="366"/>
      <c r="Y21" s="366"/>
      <c r="Z21" s="366"/>
      <c r="AA21" s="366"/>
      <c r="AB21" s="366"/>
      <c r="AC21" s="366"/>
      <c r="AD21" s="366"/>
      <c r="AE21" s="366"/>
      <c r="AF21" s="366"/>
      <c r="AG21" s="366"/>
      <c r="AH21" s="366"/>
      <c r="AI21" s="366"/>
      <c r="AJ21" s="366"/>
      <c r="AK21" s="366"/>
      <c r="AL21" s="366"/>
      <c r="AM21" s="366"/>
      <c r="AN21" s="366"/>
      <c r="AO21" s="366"/>
      <c r="AP21" s="366"/>
      <c r="AQ21" s="366"/>
      <c r="AR21" s="366"/>
      <c r="AS21" s="366"/>
      <c r="AT21" s="366"/>
      <c r="AU21" s="366"/>
      <c r="AV21" s="366"/>
      <c r="AW21" s="366"/>
      <c r="AX21" s="366"/>
      <c r="AY21" s="366"/>
      <c r="AZ21" s="366"/>
      <c r="BA21" s="366"/>
      <c r="BB21" s="366"/>
      <c r="BC21" s="366"/>
      <c r="BD21" s="366"/>
      <c r="BE21" s="366"/>
      <c r="BF21" s="366"/>
      <c r="BG21" s="366"/>
      <c r="BH21" s="366"/>
      <c r="BI21" s="366"/>
      <c r="BJ21" s="366"/>
      <c r="BK21" s="366"/>
      <c r="BL21" s="366"/>
      <c r="BM21" s="366"/>
      <c r="BN21" s="366"/>
      <c r="BO21" s="366"/>
      <c r="BP21" s="366"/>
      <c r="BQ21" s="366"/>
      <c r="BR21" s="366"/>
      <c r="BS21" s="366"/>
      <c r="BT21" s="366"/>
      <c r="BU21" s="380"/>
    </row>
    <row r="22" spans="1:73" ht="15.75" customHeight="1" thickBot="1">
      <c r="A22" s="334"/>
      <c r="B22" s="782"/>
      <c r="C22" s="782"/>
      <c r="D22" s="832"/>
      <c r="E22" s="373"/>
      <c r="F22" s="782"/>
      <c r="G22" s="782"/>
      <c r="H22" s="382" t="s">
        <v>7403</v>
      </c>
      <c r="I22" s="383" t="s">
        <v>7390</v>
      </c>
      <c r="J22" s="309"/>
      <c r="K22" s="310"/>
      <c r="L22" s="310"/>
      <c r="M22" s="309"/>
      <c r="N22" s="310"/>
      <c r="O22" s="311"/>
      <c r="P22" s="309"/>
      <c r="Q22" s="310"/>
      <c r="R22" s="311"/>
      <c r="S22" s="366"/>
      <c r="T22" s="366"/>
      <c r="U22" s="366"/>
      <c r="V22" s="366"/>
      <c r="W22" s="366"/>
      <c r="X22" s="366"/>
      <c r="Y22" s="366"/>
      <c r="Z22" s="366"/>
      <c r="AA22" s="366"/>
      <c r="AB22" s="366"/>
      <c r="AC22" s="366"/>
      <c r="AD22" s="366"/>
      <c r="AE22" s="366"/>
      <c r="AF22" s="366"/>
      <c r="AG22" s="366"/>
      <c r="AH22" s="366"/>
      <c r="AI22" s="366"/>
      <c r="AJ22" s="366"/>
      <c r="AK22" s="366"/>
      <c r="AL22" s="366"/>
      <c r="AM22" s="366"/>
      <c r="AN22" s="366"/>
      <c r="AO22" s="366"/>
      <c r="AP22" s="366"/>
      <c r="AQ22" s="366"/>
      <c r="AR22" s="366"/>
      <c r="AS22" s="366"/>
      <c r="AT22" s="366"/>
      <c r="AU22" s="366"/>
      <c r="AV22" s="366"/>
      <c r="AW22" s="366"/>
      <c r="AX22" s="366"/>
      <c r="AY22" s="366"/>
      <c r="AZ22" s="366"/>
      <c r="BA22" s="366"/>
      <c r="BB22" s="366"/>
      <c r="BC22" s="366"/>
      <c r="BD22" s="366"/>
      <c r="BE22" s="366"/>
      <c r="BF22" s="366"/>
      <c r="BG22" s="366"/>
      <c r="BH22" s="366"/>
      <c r="BI22" s="366"/>
      <c r="BJ22" s="366"/>
      <c r="BK22" s="366"/>
      <c r="BL22" s="366"/>
      <c r="BM22" s="366"/>
      <c r="BN22" s="366"/>
      <c r="BO22" s="366"/>
      <c r="BP22" s="366"/>
      <c r="BQ22" s="366"/>
      <c r="BR22" s="366"/>
      <c r="BS22" s="366"/>
      <c r="BT22" s="366"/>
      <c r="BU22" s="384"/>
    </row>
    <row r="23" spans="1:73" ht="16.5" customHeight="1">
      <c r="A23" s="334"/>
      <c r="B23" s="789" t="s">
        <v>7406</v>
      </c>
      <c r="C23" s="789">
        <v>1</v>
      </c>
      <c r="D23" s="386"/>
      <c r="E23" s="385"/>
      <c r="F23" s="789" t="s">
        <v>7387</v>
      </c>
      <c r="G23" s="789" t="s">
        <v>7407</v>
      </c>
      <c r="H23" s="387" t="s">
        <v>7389</v>
      </c>
      <c r="I23" s="388" t="s">
        <v>7390</v>
      </c>
      <c r="J23" s="224" t="s">
        <v>7678</v>
      </c>
      <c r="K23" s="312"/>
      <c r="L23" s="315"/>
      <c r="M23" s="224"/>
      <c r="N23" s="312"/>
      <c r="O23" s="314"/>
      <c r="P23" s="224" t="s">
        <v>7678</v>
      </c>
      <c r="Q23" s="315"/>
      <c r="R23" s="316"/>
      <c r="S23" s="224" t="s">
        <v>7678</v>
      </c>
      <c r="T23" s="312"/>
      <c r="U23" s="313"/>
      <c r="V23" s="224"/>
      <c r="W23" s="312"/>
      <c r="X23" s="314"/>
      <c r="Y23" s="224"/>
      <c r="Z23" s="312"/>
      <c r="AA23" s="313"/>
      <c r="AB23" s="224" t="s">
        <v>7678</v>
      </c>
      <c r="AC23" s="312"/>
      <c r="AD23" s="313"/>
      <c r="AE23" s="224"/>
      <c r="AF23" s="312"/>
      <c r="AG23" s="314"/>
      <c r="AH23" s="224"/>
      <c r="AI23" s="312"/>
      <c r="AJ23" s="314"/>
      <c r="AK23" s="224"/>
      <c r="AL23" s="312"/>
      <c r="AM23" s="313"/>
      <c r="AN23" s="224"/>
      <c r="AO23" s="312"/>
      <c r="AP23" s="314"/>
      <c r="AQ23" s="366"/>
      <c r="AR23" s="389"/>
      <c r="AS23" s="390"/>
      <c r="AT23" s="224"/>
      <c r="AU23" s="312"/>
      <c r="AV23" s="313"/>
      <c r="AW23" s="224"/>
      <c r="AX23" s="312"/>
      <c r="AY23" s="314"/>
      <c r="AZ23" s="366"/>
      <c r="BA23" s="389"/>
      <c r="BB23" s="390"/>
      <c r="BC23" s="224"/>
      <c r="BD23" s="312"/>
      <c r="BE23" s="313"/>
      <c r="BF23" s="224"/>
      <c r="BG23" s="312"/>
      <c r="BH23" s="314"/>
      <c r="BI23" s="366"/>
      <c r="BJ23" s="389"/>
      <c r="BK23" s="390"/>
      <c r="BL23" s="224"/>
      <c r="BM23" s="312"/>
      <c r="BN23" s="313"/>
      <c r="BO23" s="224"/>
      <c r="BP23" s="312"/>
      <c r="BQ23" s="314"/>
      <c r="BR23" s="224" t="s">
        <v>7678</v>
      </c>
      <c r="BS23" s="312"/>
      <c r="BT23" s="314"/>
      <c r="BU23" s="391"/>
    </row>
    <row r="24" spans="1:73" ht="15.75" customHeight="1">
      <c r="A24" s="334"/>
      <c r="B24" s="790"/>
      <c r="C24" s="790"/>
      <c r="D24" s="386"/>
      <c r="E24" s="386"/>
      <c r="F24" s="790"/>
      <c r="G24" s="790"/>
      <c r="H24" s="392" t="s">
        <v>7392</v>
      </c>
      <c r="I24" s="393" t="s">
        <v>7390</v>
      </c>
      <c r="J24" s="225" t="s">
        <v>7678</v>
      </c>
      <c r="K24" s="317"/>
      <c r="L24" s="317"/>
      <c r="M24" s="225"/>
      <c r="N24" s="317"/>
      <c r="O24" s="319"/>
      <c r="P24" s="225" t="s">
        <v>7678</v>
      </c>
      <c r="Q24" s="317"/>
      <c r="R24" s="319"/>
      <c r="S24" s="225" t="s">
        <v>7678</v>
      </c>
      <c r="T24" s="317"/>
      <c r="U24" s="318"/>
      <c r="V24" s="225"/>
      <c r="W24" s="317"/>
      <c r="X24" s="319"/>
      <c r="Y24" s="225"/>
      <c r="Z24" s="317"/>
      <c r="AA24" s="318"/>
      <c r="AB24" s="225" t="s">
        <v>7678</v>
      </c>
      <c r="AC24" s="317"/>
      <c r="AD24" s="318"/>
      <c r="AE24" s="225"/>
      <c r="AF24" s="317"/>
      <c r="AG24" s="319"/>
      <c r="AH24" s="225"/>
      <c r="AI24" s="317"/>
      <c r="AJ24" s="319"/>
      <c r="AK24" s="225"/>
      <c r="AL24" s="317"/>
      <c r="AM24" s="318"/>
      <c r="AN24" s="225"/>
      <c r="AO24" s="317"/>
      <c r="AP24" s="319"/>
      <c r="AQ24" s="394"/>
      <c r="AR24" s="395"/>
      <c r="AS24" s="396"/>
      <c r="AT24" s="225"/>
      <c r="AU24" s="317"/>
      <c r="AV24" s="318"/>
      <c r="AW24" s="225"/>
      <c r="AX24" s="317"/>
      <c r="AY24" s="319"/>
      <c r="AZ24" s="394"/>
      <c r="BA24" s="395"/>
      <c r="BB24" s="396"/>
      <c r="BC24" s="225"/>
      <c r="BD24" s="317"/>
      <c r="BE24" s="318"/>
      <c r="BF24" s="225"/>
      <c r="BG24" s="317"/>
      <c r="BH24" s="319"/>
      <c r="BI24" s="394"/>
      <c r="BJ24" s="395"/>
      <c r="BK24" s="396"/>
      <c r="BL24" s="225"/>
      <c r="BM24" s="317"/>
      <c r="BN24" s="318"/>
      <c r="BO24" s="225"/>
      <c r="BP24" s="317"/>
      <c r="BQ24" s="319"/>
      <c r="BR24" s="225" t="s">
        <v>7678</v>
      </c>
      <c r="BS24" s="317"/>
      <c r="BT24" s="319"/>
      <c r="BU24" s="397"/>
    </row>
    <row r="25" spans="1:73" ht="15.75" customHeight="1">
      <c r="A25" s="334"/>
      <c r="B25" s="790"/>
      <c r="C25" s="790"/>
      <c r="D25" s="386"/>
      <c r="E25" s="386"/>
      <c r="F25" s="790"/>
      <c r="G25" s="790"/>
      <c r="H25" s="398" t="s">
        <v>7394</v>
      </c>
      <c r="I25" s="399" t="s">
        <v>7390</v>
      </c>
      <c r="J25" s="225" t="s">
        <v>7678</v>
      </c>
      <c r="K25" s="317"/>
      <c r="L25" s="317"/>
      <c r="M25" s="225"/>
      <c r="N25" s="317"/>
      <c r="O25" s="319"/>
      <c r="P25" s="225" t="s">
        <v>7678</v>
      </c>
      <c r="Q25" s="317"/>
      <c r="R25" s="319"/>
      <c r="S25" s="225" t="s">
        <v>7678</v>
      </c>
      <c r="T25" s="317"/>
      <c r="U25" s="318"/>
      <c r="V25" s="225"/>
      <c r="W25" s="317"/>
      <c r="X25" s="319"/>
      <c r="Y25" s="225"/>
      <c r="Z25" s="317"/>
      <c r="AA25" s="318"/>
      <c r="AB25" s="225" t="s">
        <v>7678</v>
      </c>
      <c r="AC25" s="317"/>
      <c r="AD25" s="318"/>
      <c r="AE25" s="225"/>
      <c r="AF25" s="317"/>
      <c r="AG25" s="319"/>
      <c r="AH25" s="225"/>
      <c r="AI25" s="317"/>
      <c r="AJ25" s="319"/>
      <c r="AK25" s="225"/>
      <c r="AL25" s="317"/>
      <c r="AM25" s="318"/>
      <c r="AN25" s="225"/>
      <c r="AO25" s="317"/>
      <c r="AP25" s="319"/>
      <c r="AQ25" s="394"/>
      <c r="AR25" s="395"/>
      <c r="AS25" s="396"/>
      <c r="AT25" s="225"/>
      <c r="AU25" s="317"/>
      <c r="AV25" s="318"/>
      <c r="AW25" s="225"/>
      <c r="AX25" s="317"/>
      <c r="AY25" s="319"/>
      <c r="AZ25" s="394"/>
      <c r="BA25" s="395"/>
      <c r="BB25" s="396"/>
      <c r="BC25" s="225"/>
      <c r="BD25" s="317"/>
      <c r="BE25" s="318"/>
      <c r="BF25" s="225"/>
      <c r="BG25" s="317"/>
      <c r="BH25" s="319"/>
      <c r="BI25" s="394"/>
      <c r="BJ25" s="395"/>
      <c r="BK25" s="396"/>
      <c r="BL25" s="225"/>
      <c r="BM25" s="317"/>
      <c r="BN25" s="318"/>
      <c r="BO25" s="225"/>
      <c r="BP25" s="317"/>
      <c r="BQ25" s="319"/>
      <c r="BR25" s="225" t="s">
        <v>7678</v>
      </c>
      <c r="BS25" s="317"/>
      <c r="BT25" s="319"/>
      <c r="BU25" s="397"/>
    </row>
    <row r="26" spans="1:73" ht="15.75" customHeight="1">
      <c r="A26" s="334"/>
      <c r="B26" s="790"/>
      <c r="C26" s="790"/>
      <c r="D26" s="386"/>
      <c r="E26" s="386"/>
      <c r="F26" s="790"/>
      <c r="G26" s="790"/>
      <c r="H26" s="398" t="s">
        <v>7395</v>
      </c>
      <c r="I26" s="399" t="s">
        <v>7396</v>
      </c>
      <c r="J26" s="225" t="s">
        <v>7678</v>
      </c>
      <c r="K26" s="317"/>
      <c r="L26" s="317"/>
      <c r="M26" s="225"/>
      <c r="N26" s="317"/>
      <c r="O26" s="319"/>
      <c r="P26" s="225" t="s">
        <v>7678</v>
      </c>
      <c r="Q26" s="317"/>
      <c r="R26" s="319"/>
      <c r="S26" s="225" t="s">
        <v>7678</v>
      </c>
      <c r="T26" s="317"/>
      <c r="U26" s="318"/>
      <c r="V26" s="225"/>
      <c r="W26" s="317"/>
      <c r="X26" s="319"/>
      <c r="Y26" s="225"/>
      <c r="Z26" s="317"/>
      <c r="AA26" s="318"/>
      <c r="AB26" s="225" t="s">
        <v>7678</v>
      </c>
      <c r="AC26" s="317"/>
      <c r="AD26" s="318"/>
      <c r="AE26" s="225"/>
      <c r="AF26" s="317"/>
      <c r="AG26" s="319"/>
      <c r="AH26" s="225"/>
      <c r="AI26" s="317"/>
      <c r="AJ26" s="319"/>
      <c r="AK26" s="225"/>
      <c r="AL26" s="317"/>
      <c r="AM26" s="318"/>
      <c r="AN26" s="225"/>
      <c r="AO26" s="317"/>
      <c r="AP26" s="319"/>
      <c r="AQ26" s="394"/>
      <c r="AR26" s="395"/>
      <c r="AS26" s="396"/>
      <c r="AT26" s="225"/>
      <c r="AU26" s="317"/>
      <c r="AV26" s="318"/>
      <c r="AW26" s="225"/>
      <c r="AX26" s="317"/>
      <c r="AY26" s="319"/>
      <c r="AZ26" s="394"/>
      <c r="BA26" s="395"/>
      <c r="BB26" s="396"/>
      <c r="BC26" s="225"/>
      <c r="BD26" s="317"/>
      <c r="BE26" s="318"/>
      <c r="BF26" s="225"/>
      <c r="BG26" s="317"/>
      <c r="BH26" s="319"/>
      <c r="BI26" s="394"/>
      <c r="BJ26" s="395"/>
      <c r="BK26" s="396"/>
      <c r="BL26" s="225"/>
      <c r="BM26" s="317"/>
      <c r="BN26" s="318"/>
      <c r="BO26" s="225"/>
      <c r="BP26" s="317"/>
      <c r="BQ26" s="319"/>
      <c r="BR26" s="225" t="s">
        <v>7678</v>
      </c>
      <c r="BS26" s="317"/>
      <c r="BT26" s="319"/>
      <c r="BU26" s="397"/>
    </row>
    <row r="27" spans="1:73" ht="15.75" customHeight="1" thickBot="1">
      <c r="A27" s="334"/>
      <c r="B27" s="790"/>
      <c r="C27" s="790"/>
      <c r="D27" s="386"/>
      <c r="E27" s="386"/>
      <c r="F27" s="791"/>
      <c r="G27" s="791"/>
      <c r="H27" s="401" t="s">
        <v>7408</v>
      </c>
      <c r="I27" s="402" t="s">
        <v>7399</v>
      </c>
      <c r="J27" s="226" t="s">
        <v>7678</v>
      </c>
      <c r="K27" s="320"/>
      <c r="L27" s="320"/>
      <c r="M27" s="226"/>
      <c r="N27" s="320"/>
      <c r="O27" s="322"/>
      <c r="P27" s="226" t="s">
        <v>7678</v>
      </c>
      <c r="Q27" s="320"/>
      <c r="R27" s="322"/>
      <c r="S27" s="226" t="s">
        <v>7678</v>
      </c>
      <c r="T27" s="320"/>
      <c r="U27" s="321"/>
      <c r="V27" s="226"/>
      <c r="W27" s="320"/>
      <c r="X27" s="322"/>
      <c r="Y27" s="226"/>
      <c r="Z27" s="320"/>
      <c r="AA27" s="321"/>
      <c r="AB27" s="226" t="s">
        <v>7678</v>
      </c>
      <c r="AC27" s="320"/>
      <c r="AD27" s="321"/>
      <c r="AE27" s="226"/>
      <c r="AF27" s="320"/>
      <c r="AG27" s="322"/>
      <c r="AH27" s="226"/>
      <c r="AI27" s="320"/>
      <c r="AJ27" s="322"/>
      <c r="AK27" s="226"/>
      <c r="AL27" s="320"/>
      <c r="AM27" s="321"/>
      <c r="AN27" s="226"/>
      <c r="AO27" s="320"/>
      <c r="AP27" s="322"/>
      <c r="AQ27" s="403"/>
      <c r="AR27" s="404"/>
      <c r="AS27" s="405"/>
      <c r="AT27" s="226"/>
      <c r="AU27" s="320"/>
      <c r="AV27" s="321"/>
      <c r="AW27" s="226"/>
      <c r="AX27" s="320"/>
      <c r="AY27" s="322"/>
      <c r="AZ27" s="403"/>
      <c r="BA27" s="404"/>
      <c r="BB27" s="405"/>
      <c r="BC27" s="226"/>
      <c r="BD27" s="320"/>
      <c r="BE27" s="321"/>
      <c r="BF27" s="226"/>
      <c r="BG27" s="320"/>
      <c r="BH27" s="322"/>
      <c r="BI27" s="403"/>
      <c r="BJ27" s="404"/>
      <c r="BK27" s="405"/>
      <c r="BL27" s="226"/>
      <c r="BM27" s="320"/>
      <c r="BN27" s="321"/>
      <c r="BO27" s="226"/>
      <c r="BP27" s="320"/>
      <c r="BQ27" s="322"/>
      <c r="BR27" s="226" t="s">
        <v>7678</v>
      </c>
      <c r="BS27" s="320"/>
      <c r="BT27" s="322"/>
      <c r="BU27" s="406"/>
    </row>
    <row r="28" spans="1:73" ht="16.5" customHeight="1">
      <c r="A28" s="334"/>
      <c r="B28" s="790"/>
      <c r="C28" s="790"/>
      <c r="D28" s="386"/>
      <c r="E28" s="386"/>
      <c r="F28" s="789" t="s">
        <v>7387</v>
      </c>
      <c r="G28" s="789" t="s">
        <v>7409</v>
      </c>
      <c r="H28" s="392" t="s">
        <v>7389</v>
      </c>
      <c r="I28" s="393" t="s">
        <v>7390</v>
      </c>
      <c r="J28" s="323" t="s">
        <v>7678</v>
      </c>
      <c r="K28" s="315"/>
      <c r="L28" s="315"/>
      <c r="M28" s="323"/>
      <c r="N28" s="315"/>
      <c r="O28" s="316"/>
      <c r="P28" s="323"/>
      <c r="Q28" s="315"/>
      <c r="R28" s="316"/>
      <c r="S28" s="224" t="s">
        <v>7678</v>
      </c>
      <c r="T28" s="315"/>
      <c r="U28" s="316" t="s">
        <v>7678</v>
      </c>
      <c r="V28" s="323"/>
      <c r="W28" s="315"/>
      <c r="X28" s="316"/>
      <c r="Y28" s="323"/>
      <c r="Z28" s="315"/>
      <c r="AA28" s="316" t="s">
        <v>7678</v>
      </c>
      <c r="AB28" s="224" t="s">
        <v>7678</v>
      </c>
      <c r="AC28" s="315"/>
      <c r="AD28" s="316" t="s">
        <v>7678</v>
      </c>
      <c r="AE28" s="323"/>
      <c r="AF28" s="315"/>
      <c r="AG28" s="407"/>
      <c r="AH28" s="323"/>
      <c r="AI28" s="315"/>
      <c r="AJ28" s="316"/>
      <c r="AK28" s="323" t="s">
        <v>7678</v>
      </c>
      <c r="AL28" s="315"/>
      <c r="AM28" s="407" t="s">
        <v>7678</v>
      </c>
      <c r="AN28" s="323"/>
      <c r="AO28" s="315"/>
      <c r="AP28" s="316"/>
      <c r="AQ28" s="408"/>
      <c r="AR28" s="409"/>
      <c r="AS28" s="410"/>
      <c r="AT28" s="323"/>
      <c r="AU28" s="315"/>
      <c r="AV28" s="407"/>
      <c r="AW28" s="323"/>
      <c r="AX28" s="315"/>
      <c r="AY28" s="316"/>
      <c r="AZ28" s="408"/>
      <c r="BA28" s="409"/>
      <c r="BB28" s="410"/>
      <c r="BC28" s="323"/>
      <c r="BD28" s="315"/>
      <c r="BE28" s="407"/>
      <c r="BF28" s="323"/>
      <c r="BG28" s="315"/>
      <c r="BH28" s="316"/>
      <c r="BI28" s="408"/>
      <c r="BJ28" s="409"/>
      <c r="BK28" s="410"/>
      <c r="BL28" s="323" t="s">
        <v>7678</v>
      </c>
      <c r="BM28" s="315"/>
      <c r="BN28" s="316" t="s">
        <v>7678</v>
      </c>
      <c r="BO28" s="323"/>
      <c r="BP28" s="315"/>
      <c r="BQ28" s="316"/>
      <c r="BR28" s="224" t="s">
        <v>7678</v>
      </c>
      <c r="BS28" s="315"/>
      <c r="BT28" s="316" t="s">
        <v>7678</v>
      </c>
      <c r="BU28" s="411"/>
    </row>
    <row r="29" spans="1:73" ht="15.75" customHeight="1">
      <c r="A29" s="334"/>
      <c r="B29" s="790"/>
      <c r="C29" s="790"/>
      <c r="D29" s="386"/>
      <c r="E29" s="386"/>
      <c r="F29" s="790"/>
      <c r="G29" s="790"/>
      <c r="H29" s="392" t="s">
        <v>7392</v>
      </c>
      <c r="I29" s="393" t="s">
        <v>7390</v>
      </c>
      <c r="J29" s="225" t="s">
        <v>7678</v>
      </c>
      <c r="K29" s="317"/>
      <c r="L29" s="317"/>
      <c r="M29" s="225"/>
      <c r="N29" s="317"/>
      <c r="O29" s="319"/>
      <c r="P29" s="225"/>
      <c r="Q29" s="317"/>
      <c r="R29" s="319"/>
      <c r="S29" s="225" t="s">
        <v>7678</v>
      </c>
      <c r="T29" s="317"/>
      <c r="U29" s="319"/>
      <c r="V29" s="225"/>
      <c r="W29" s="317"/>
      <c r="X29" s="319"/>
      <c r="Y29" s="225"/>
      <c r="Z29" s="317"/>
      <c r="AA29" s="319"/>
      <c r="AB29" s="225" t="s">
        <v>7678</v>
      </c>
      <c r="AC29" s="317"/>
      <c r="AD29" s="319"/>
      <c r="AE29" s="225"/>
      <c r="AF29" s="317"/>
      <c r="AG29" s="318"/>
      <c r="AH29" s="225"/>
      <c r="AI29" s="317"/>
      <c r="AJ29" s="319"/>
      <c r="AK29" s="225"/>
      <c r="AL29" s="317"/>
      <c r="AM29" s="318"/>
      <c r="AN29" s="225"/>
      <c r="AO29" s="317"/>
      <c r="AP29" s="319"/>
      <c r="AQ29" s="412"/>
      <c r="AR29" s="395"/>
      <c r="AS29" s="396"/>
      <c r="AT29" s="225"/>
      <c r="AU29" s="317"/>
      <c r="AV29" s="318"/>
      <c r="AW29" s="225"/>
      <c r="AX29" s="317"/>
      <c r="AY29" s="319"/>
      <c r="AZ29" s="412"/>
      <c r="BA29" s="395"/>
      <c r="BB29" s="396"/>
      <c r="BC29" s="225"/>
      <c r="BD29" s="317"/>
      <c r="BE29" s="318"/>
      <c r="BF29" s="225"/>
      <c r="BG29" s="317"/>
      <c r="BH29" s="319"/>
      <c r="BI29" s="412"/>
      <c r="BJ29" s="395"/>
      <c r="BK29" s="396"/>
      <c r="BL29" s="225"/>
      <c r="BM29" s="317"/>
      <c r="BN29" s="319"/>
      <c r="BO29" s="225"/>
      <c r="BP29" s="317"/>
      <c r="BQ29" s="319"/>
      <c r="BR29" s="225" t="s">
        <v>7678</v>
      </c>
      <c r="BS29" s="317"/>
      <c r="BT29" s="319"/>
      <c r="BU29" s="397"/>
    </row>
    <row r="30" spans="1:73" ht="15.75" customHeight="1">
      <c r="A30" s="334"/>
      <c r="B30" s="790"/>
      <c r="C30" s="790"/>
      <c r="D30" s="386"/>
      <c r="E30" s="386"/>
      <c r="F30" s="790"/>
      <c r="G30" s="790"/>
      <c r="H30" s="398" t="s">
        <v>7394</v>
      </c>
      <c r="I30" s="399" t="s">
        <v>7390</v>
      </c>
      <c r="J30" s="225" t="s">
        <v>7678</v>
      </c>
      <c r="K30" s="317"/>
      <c r="L30" s="317"/>
      <c r="M30" s="225"/>
      <c r="N30" s="317"/>
      <c r="O30" s="319"/>
      <c r="P30" s="225"/>
      <c r="Q30" s="317"/>
      <c r="R30" s="319"/>
      <c r="S30" s="225" t="s">
        <v>7678</v>
      </c>
      <c r="T30" s="317"/>
      <c r="U30" s="319" t="s">
        <v>7678</v>
      </c>
      <c r="V30" s="225"/>
      <c r="W30" s="317"/>
      <c r="X30" s="319"/>
      <c r="Y30" s="225"/>
      <c r="Z30" s="317"/>
      <c r="AA30" s="319" t="s">
        <v>7678</v>
      </c>
      <c r="AB30" s="225" t="s">
        <v>7678</v>
      </c>
      <c r="AC30" s="317"/>
      <c r="AD30" s="319" t="s">
        <v>7678</v>
      </c>
      <c r="AE30" s="225"/>
      <c r="AF30" s="317"/>
      <c r="AG30" s="318"/>
      <c r="AH30" s="225"/>
      <c r="AI30" s="317"/>
      <c r="AJ30" s="319"/>
      <c r="AK30" s="225" t="s">
        <v>7678</v>
      </c>
      <c r="AL30" s="317"/>
      <c r="AM30" s="318" t="s">
        <v>7678</v>
      </c>
      <c r="AN30" s="225"/>
      <c r="AO30" s="317"/>
      <c r="AP30" s="319"/>
      <c r="AQ30" s="412"/>
      <c r="AR30" s="395"/>
      <c r="AS30" s="396"/>
      <c r="AT30" s="225"/>
      <c r="AU30" s="317"/>
      <c r="AV30" s="318"/>
      <c r="AW30" s="225"/>
      <c r="AX30" s="317"/>
      <c r="AY30" s="319"/>
      <c r="AZ30" s="412"/>
      <c r="BA30" s="395"/>
      <c r="BB30" s="396"/>
      <c r="BC30" s="225"/>
      <c r="BD30" s="317"/>
      <c r="BE30" s="318"/>
      <c r="BF30" s="225"/>
      <c r="BG30" s="317"/>
      <c r="BH30" s="319"/>
      <c r="BI30" s="412"/>
      <c r="BJ30" s="395"/>
      <c r="BK30" s="396"/>
      <c r="BL30" s="225" t="s">
        <v>7678</v>
      </c>
      <c r="BM30" s="317"/>
      <c r="BN30" s="319" t="s">
        <v>7678</v>
      </c>
      <c r="BO30" s="225"/>
      <c r="BP30" s="317"/>
      <c r="BQ30" s="319"/>
      <c r="BR30" s="225" t="s">
        <v>7678</v>
      </c>
      <c r="BS30" s="317"/>
      <c r="BT30" s="319" t="s">
        <v>7678</v>
      </c>
      <c r="BU30" s="397"/>
    </row>
    <row r="31" spans="1:73" ht="15.75" customHeight="1">
      <c r="A31" s="334"/>
      <c r="B31" s="790"/>
      <c r="C31" s="790"/>
      <c r="D31" s="386"/>
      <c r="E31" s="386"/>
      <c r="F31" s="790"/>
      <c r="G31" s="790"/>
      <c r="H31" s="398" t="s">
        <v>7395</v>
      </c>
      <c r="I31" s="399" t="s">
        <v>7396</v>
      </c>
      <c r="J31" s="225" t="s">
        <v>7678</v>
      </c>
      <c r="K31" s="317"/>
      <c r="L31" s="317"/>
      <c r="M31" s="225"/>
      <c r="N31" s="317"/>
      <c r="O31" s="319"/>
      <c r="P31" s="225"/>
      <c r="Q31" s="317"/>
      <c r="R31" s="319"/>
      <c r="S31" s="225" t="s">
        <v>7678</v>
      </c>
      <c r="T31" s="317"/>
      <c r="U31" s="319" t="s">
        <v>7678</v>
      </c>
      <c r="V31" s="225"/>
      <c r="W31" s="317"/>
      <c r="X31" s="319"/>
      <c r="Y31" s="225"/>
      <c r="Z31" s="317"/>
      <c r="AA31" s="319" t="s">
        <v>7678</v>
      </c>
      <c r="AB31" s="225" t="s">
        <v>7678</v>
      </c>
      <c r="AC31" s="317"/>
      <c r="AD31" s="319" t="s">
        <v>7678</v>
      </c>
      <c r="AE31" s="225"/>
      <c r="AF31" s="317"/>
      <c r="AG31" s="318"/>
      <c r="AH31" s="225"/>
      <c r="AI31" s="317"/>
      <c r="AJ31" s="319"/>
      <c r="AK31" s="225" t="s">
        <v>7678</v>
      </c>
      <c r="AL31" s="317"/>
      <c r="AM31" s="318" t="s">
        <v>7678</v>
      </c>
      <c r="AN31" s="225"/>
      <c r="AO31" s="317"/>
      <c r="AP31" s="319"/>
      <c r="AQ31" s="412"/>
      <c r="AR31" s="395"/>
      <c r="AS31" s="396"/>
      <c r="AT31" s="225"/>
      <c r="AU31" s="317"/>
      <c r="AV31" s="318"/>
      <c r="AW31" s="225"/>
      <c r="AX31" s="317"/>
      <c r="AY31" s="319"/>
      <c r="AZ31" s="412"/>
      <c r="BA31" s="395"/>
      <c r="BB31" s="396"/>
      <c r="BC31" s="225"/>
      <c r="BD31" s="317"/>
      <c r="BE31" s="318"/>
      <c r="BF31" s="225"/>
      <c r="BG31" s="317"/>
      <c r="BH31" s="319"/>
      <c r="BI31" s="412"/>
      <c r="BJ31" s="395"/>
      <c r="BK31" s="396"/>
      <c r="BL31" s="225" t="s">
        <v>7678</v>
      </c>
      <c r="BM31" s="317"/>
      <c r="BN31" s="319" t="s">
        <v>7678</v>
      </c>
      <c r="BO31" s="225"/>
      <c r="BP31" s="317"/>
      <c r="BQ31" s="319"/>
      <c r="BR31" s="225" t="s">
        <v>7678</v>
      </c>
      <c r="BS31" s="317"/>
      <c r="BT31" s="319" t="s">
        <v>7678</v>
      </c>
      <c r="BU31" s="397"/>
    </row>
    <row r="32" spans="1:73" ht="15.75" customHeight="1" thickBot="1">
      <c r="A32" s="334"/>
      <c r="B32" s="791"/>
      <c r="C32" s="791"/>
      <c r="D32" s="400"/>
      <c r="E32" s="400"/>
      <c r="F32" s="791"/>
      <c r="G32" s="791"/>
      <c r="H32" s="401" t="s">
        <v>7408</v>
      </c>
      <c r="I32" s="402" t="s">
        <v>7399</v>
      </c>
      <c r="J32" s="226" t="s">
        <v>7678</v>
      </c>
      <c r="K32" s="320"/>
      <c r="L32" s="320"/>
      <c r="M32" s="226"/>
      <c r="N32" s="320"/>
      <c r="O32" s="322"/>
      <c r="P32" s="226"/>
      <c r="Q32" s="320"/>
      <c r="R32" s="322"/>
      <c r="S32" s="226" t="s">
        <v>7678</v>
      </c>
      <c r="T32" s="320"/>
      <c r="U32" s="322"/>
      <c r="V32" s="226"/>
      <c r="W32" s="320"/>
      <c r="X32" s="322"/>
      <c r="Y32" s="226"/>
      <c r="Z32" s="320"/>
      <c r="AA32" s="322"/>
      <c r="AB32" s="226" t="s">
        <v>7678</v>
      </c>
      <c r="AC32" s="320"/>
      <c r="AD32" s="322"/>
      <c r="AE32" s="226"/>
      <c r="AF32" s="320"/>
      <c r="AG32" s="321"/>
      <c r="AH32" s="226"/>
      <c r="AI32" s="320"/>
      <c r="AJ32" s="322"/>
      <c r="AK32" s="226"/>
      <c r="AL32" s="320"/>
      <c r="AM32" s="321"/>
      <c r="AN32" s="226"/>
      <c r="AO32" s="320"/>
      <c r="AP32" s="322"/>
      <c r="AQ32" s="413"/>
      <c r="AR32" s="404"/>
      <c r="AS32" s="405"/>
      <c r="AT32" s="226"/>
      <c r="AU32" s="320"/>
      <c r="AV32" s="321"/>
      <c r="AW32" s="226"/>
      <c r="AX32" s="320"/>
      <c r="AY32" s="322"/>
      <c r="AZ32" s="413"/>
      <c r="BA32" s="404"/>
      <c r="BB32" s="405"/>
      <c r="BC32" s="226"/>
      <c r="BD32" s="320"/>
      <c r="BE32" s="321"/>
      <c r="BF32" s="226"/>
      <c r="BG32" s="320"/>
      <c r="BH32" s="322"/>
      <c r="BI32" s="413"/>
      <c r="BJ32" s="404"/>
      <c r="BK32" s="405"/>
      <c r="BL32" s="226"/>
      <c r="BM32" s="320"/>
      <c r="BN32" s="322"/>
      <c r="BO32" s="226"/>
      <c r="BP32" s="320"/>
      <c r="BQ32" s="322"/>
      <c r="BR32" s="226" t="s">
        <v>7678</v>
      </c>
      <c r="BS32" s="320"/>
      <c r="BT32" s="322"/>
      <c r="BU32" s="406"/>
    </row>
    <row r="33" spans="1:73" ht="16.5" customHeight="1">
      <c r="A33" s="334"/>
      <c r="B33" s="786" t="s">
        <v>7410</v>
      </c>
      <c r="C33" s="786">
        <v>2</v>
      </c>
      <c r="D33" s="414"/>
      <c r="E33" s="414"/>
      <c r="F33" s="786" t="s">
        <v>7401</v>
      </c>
      <c r="G33" s="786" t="s">
        <v>7411</v>
      </c>
      <c r="H33" s="84" t="s">
        <v>7389</v>
      </c>
      <c r="I33" s="415" t="s">
        <v>7390</v>
      </c>
      <c r="J33" s="227" t="s">
        <v>7678</v>
      </c>
      <c r="K33" s="324"/>
      <c r="L33" s="324" t="s">
        <v>7678</v>
      </c>
      <c r="M33" s="227"/>
      <c r="N33" s="324"/>
      <c r="O33" s="326"/>
      <c r="P33" s="227" t="s">
        <v>7678</v>
      </c>
      <c r="Q33" s="324"/>
      <c r="R33" s="325" t="s">
        <v>7678</v>
      </c>
      <c r="S33" s="227" t="s">
        <v>7678</v>
      </c>
      <c r="T33" s="324"/>
      <c r="U33" s="326" t="s">
        <v>7678</v>
      </c>
      <c r="V33" s="227"/>
      <c r="W33" s="324"/>
      <c r="X33" s="325"/>
      <c r="Y33" s="227"/>
      <c r="Z33" s="324"/>
      <c r="AA33" s="326"/>
      <c r="AB33" s="227" t="s">
        <v>7678</v>
      </c>
      <c r="AC33" s="324"/>
      <c r="AD33" s="325" t="s">
        <v>7678</v>
      </c>
      <c r="AE33" s="227"/>
      <c r="AF33" s="324"/>
      <c r="AG33" s="326"/>
      <c r="AH33" s="227"/>
      <c r="AI33" s="324"/>
      <c r="AJ33" s="325"/>
      <c r="AK33" s="227" t="s">
        <v>7678</v>
      </c>
      <c r="AL33" s="324"/>
      <c r="AM33" s="325"/>
      <c r="AN33" s="227"/>
      <c r="AO33" s="324"/>
      <c r="AP33" s="326"/>
      <c r="AQ33" s="416"/>
      <c r="AR33" s="417"/>
      <c r="AS33" s="418"/>
      <c r="AT33" s="227"/>
      <c r="AU33" s="324"/>
      <c r="AV33" s="325"/>
      <c r="AW33" s="227"/>
      <c r="AX33" s="324"/>
      <c r="AY33" s="326"/>
      <c r="AZ33" s="416"/>
      <c r="BA33" s="417"/>
      <c r="BB33" s="418"/>
      <c r="BC33" s="227"/>
      <c r="BD33" s="324"/>
      <c r="BE33" s="325"/>
      <c r="BF33" s="227"/>
      <c r="BG33" s="324"/>
      <c r="BH33" s="326"/>
      <c r="BI33" s="416"/>
      <c r="BJ33" s="417"/>
      <c r="BK33" s="418"/>
      <c r="BL33" s="227"/>
      <c r="BM33" s="324"/>
      <c r="BN33" s="325"/>
      <c r="BO33" s="227"/>
      <c r="BP33" s="324"/>
      <c r="BQ33" s="325"/>
      <c r="BR33" s="227" t="s">
        <v>7678</v>
      </c>
      <c r="BS33" s="324"/>
      <c r="BT33" s="326" t="s">
        <v>7678</v>
      </c>
      <c r="BU33" s="419"/>
    </row>
    <row r="34" spans="1:73" ht="16.5" customHeight="1">
      <c r="A34" s="334" t="s">
        <v>7412</v>
      </c>
      <c r="B34" s="787"/>
      <c r="C34" s="787"/>
      <c r="D34" s="420"/>
      <c r="E34" s="420"/>
      <c r="F34" s="787"/>
      <c r="G34" s="787"/>
      <c r="H34" s="85" t="s">
        <v>7392</v>
      </c>
      <c r="I34" s="421" t="s">
        <v>7390</v>
      </c>
      <c r="J34" s="228" t="s">
        <v>7678</v>
      </c>
      <c r="K34" s="327"/>
      <c r="L34" s="327" t="s">
        <v>7678</v>
      </c>
      <c r="M34" s="228"/>
      <c r="N34" s="327"/>
      <c r="O34" s="329"/>
      <c r="P34" s="228" t="s">
        <v>7678</v>
      </c>
      <c r="Q34" s="327"/>
      <c r="R34" s="328" t="s">
        <v>7678</v>
      </c>
      <c r="S34" s="228" t="s">
        <v>7678</v>
      </c>
      <c r="T34" s="327"/>
      <c r="U34" s="329" t="s">
        <v>7678</v>
      </c>
      <c r="V34" s="228"/>
      <c r="W34" s="327"/>
      <c r="X34" s="328"/>
      <c r="Y34" s="228"/>
      <c r="Z34" s="327"/>
      <c r="AA34" s="329"/>
      <c r="AB34" s="228" t="s">
        <v>7678</v>
      </c>
      <c r="AC34" s="327"/>
      <c r="AD34" s="328" t="s">
        <v>7678</v>
      </c>
      <c r="AE34" s="228"/>
      <c r="AF34" s="327"/>
      <c r="AG34" s="329"/>
      <c r="AH34" s="228"/>
      <c r="AI34" s="327"/>
      <c r="AJ34" s="328"/>
      <c r="AK34" s="228" t="s">
        <v>7678</v>
      </c>
      <c r="AL34" s="327"/>
      <c r="AM34" s="328"/>
      <c r="AN34" s="228"/>
      <c r="AO34" s="327"/>
      <c r="AP34" s="329"/>
      <c r="AQ34" s="422"/>
      <c r="AR34" s="423"/>
      <c r="AS34" s="424"/>
      <c r="AT34" s="228"/>
      <c r="AU34" s="327"/>
      <c r="AV34" s="328"/>
      <c r="AW34" s="228"/>
      <c r="AX34" s="327"/>
      <c r="AY34" s="329"/>
      <c r="AZ34" s="422"/>
      <c r="BA34" s="423"/>
      <c r="BB34" s="424"/>
      <c r="BC34" s="228"/>
      <c r="BD34" s="327"/>
      <c r="BE34" s="328"/>
      <c r="BF34" s="228"/>
      <c r="BG34" s="327"/>
      <c r="BH34" s="329"/>
      <c r="BI34" s="422"/>
      <c r="BJ34" s="423"/>
      <c r="BK34" s="424"/>
      <c r="BL34" s="228"/>
      <c r="BM34" s="327"/>
      <c r="BN34" s="328"/>
      <c r="BO34" s="228"/>
      <c r="BP34" s="327"/>
      <c r="BQ34" s="328"/>
      <c r="BR34" s="228" t="s">
        <v>7678</v>
      </c>
      <c r="BS34" s="327"/>
      <c r="BT34" s="329" t="s">
        <v>7678</v>
      </c>
      <c r="BU34" s="419"/>
    </row>
    <row r="35" spans="1:73" ht="16.5" customHeight="1">
      <c r="A35" s="334" t="s">
        <v>7412</v>
      </c>
      <c r="B35" s="787"/>
      <c r="C35" s="787"/>
      <c r="D35" s="420" t="s">
        <v>7413</v>
      </c>
      <c r="E35" s="420">
        <v>1</v>
      </c>
      <c r="F35" s="787"/>
      <c r="G35" s="787"/>
      <c r="H35" s="86" t="s">
        <v>7394</v>
      </c>
      <c r="I35" s="425" t="s">
        <v>7390</v>
      </c>
      <c r="J35" s="228" t="s">
        <v>7678</v>
      </c>
      <c r="K35" s="327"/>
      <c r="L35" s="327" t="s">
        <v>7678</v>
      </c>
      <c r="M35" s="228"/>
      <c r="N35" s="327"/>
      <c r="O35" s="329"/>
      <c r="P35" s="228" t="s">
        <v>7678</v>
      </c>
      <c r="Q35" s="327"/>
      <c r="R35" s="328" t="s">
        <v>7678</v>
      </c>
      <c r="S35" s="228" t="s">
        <v>7678</v>
      </c>
      <c r="T35" s="327"/>
      <c r="U35" s="329" t="s">
        <v>7678</v>
      </c>
      <c r="V35" s="228"/>
      <c r="W35" s="327"/>
      <c r="X35" s="328"/>
      <c r="Y35" s="228"/>
      <c r="Z35" s="327"/>
      <c r="AA35" s="329"/>
      <c r="AB35" s="228" t="s">
        <v>7678</v>
      </c>
      <c r="AC35" s="327"/>
      <c r="AD35" s="328" t="s">
        <v>7678</v>
      </c>
      <c r="AE35" s="228"/>
      <c r="AF35" s="327"/>
      <c r="AG35" s="329"/>
      <c r="AH35" s="228"/>
      <c r="AI35" s="327"/>
      <c r="AJ35" s="328"/>
      <c r="AK35" s="228" t="s">
        <v>7678</v>
      </c>
      <c r="AL35" s="327"/>
      <c r="AM35" s="328"/>
      <c r="AN35" s="228"/>
      <c r="AO35" s="327"/>
      <c r="AP35" s="329"/>
      <c r="AQ35" s="422"/>
      <c r="AR35" s="423"/>
      <c r="AS35" s="424"/>
      <c r="AT35" s="228"/>
      <c r="AU35" s="327"/>
      <c r="AV35" s="328"/>
      <c r="AW35" s="228"/>
      <c r="AX35" s="327"/>
      <c r="AY35" s="329"/>
      <c r="AZ35" s="422"/>
      <c r="BA35" s="423"/>
      <c r="BB35" s="424"/>
      <c r="BC35" s="228"/>
      <c r="BD35" s="327"/>
      <c r="BE35" s="328"/>
      <c r="BF35" s="228"/>
      <c r="BG35" s="327"/>
      <c r="BH35" s="329"/>
      <c r="BI35" s="422"/>
      <c r="BJ35" s="423"/>
      <c r="BK35" s="424"/>
      <c r="BL35" s="228"/>
      <c r="BM35" s="327"/>
      <c r="BN35" s="328"/>
      <c r="BO35" s="228"/>
      <c r="BP35" s="327"/>
      <c r="BQ35" s="328"/>
      <c r="BR35" s="228" t="s">
        <v>7678</v>
      </c>
      <c r="BS35" s="327"/>
      <c r="BT35" s="329" t="s">
        <v>7678</v>
      </c>
      <c r="BU35" s="419"/>
    </row>
    <row r="36" spans="1:73" ht="16.5" customHeight="1">
      <c r="A36" s="334" t="s">
        <v>7412</v>
      </c>
      <c r="B36" s="787"/>
      <c r="C36" s="787"/>
      <c r="D36" s="420"/>
      <c r="E36" s="420"/>
      <c r="F36" s="787"/>
      <c r="G36" s="787"/>
      <c r="H36" s="86" t="s">
        <v>7395</v>
      </c>
      <c r="I36" s="425" t="s">
        <v>7390</v>
      </c>
      <c r="J36" s="228" t="s">
        <v>7678</v>
      </c>
      <c r="K36" s="327"/>
      <c r="L36" s="327" t="s">
        <v>7678</v>
      </c>
      <c r="M36" s="228"/>
      <c r="N36" s="327"/>
      <c r="O36" s="329"/>
      <c r="P36" s="228" t="s">
        <v>7678</v>
      </c>
      <c r="Q36" s="327"/>
      <c r="R36" s="328" t="s">
        <v>7678</v>
      </c>
      <c r="S36" s="228" t="s">
        <v>7678</v>
      </c>
      <c r="T36" s="327"/>
      <c r="U36" s="329" t="s">
        <v>7678</v>
      </c>
      <c r="V36" s="228"/>
      <c r="W36" s="327"/>
      <c r="X36" s="328"/>
      <c r="Y36" s="228"/>
      <c r="Z36" s="327"/>
      <c r="AA36" s="329"/>
      <c r="AB36" s="228" t="s">
        <v>7678</v>
      </c>
      <c r="AC36" s="327"/>
      <c r="AD36" s="328" t="s">
        <v>7678</v>
      </c>
      <c r="AE36" s="228"/>
      <c r="AF36" s="327"/>
      <c r="AG36" s="329"/>
      <c r="AH36" s="228"/>
      <c r="AI36" s="327"/>
      <c r="AJ36" s="328"/>
      <c r="AK36" s="228" t="s">
        <v>7678</v>
      </c>
      <c r="AL36" s="327"/>
      <c r="AM36" s="328"/>
      <c r="AN36" s="228"/>
      <c r="AO36" s="327"/>
      <c r="AP36" s="329"/>
      <c r="AQ36" s="422"/>
      <c r="AR36" s="423"/>
      <c r="AS36" s="424"/>
      <c r="AT36" s="228"/>
      <c r="AU36" s="327"/>
      <c r="AV36" s="328"/>
      <c r="AW36" s="228"/>
      <c r="AX36" s="327"/>
      <c r="AY36" s="329"/>
      <c r="AZ36" s="422"/>
      <c r="BA36" s="423"/>
      <c r="BB36" s="424"/>
      <c r="BC36" s="228"/>
      <c r="BD36" s="327"/>
      <c r="BE36" s="328"/>
      <c r="BF36" s="228"/>
      <c r="BG36" s="327"/>
      <c r="BH36" s="329"/>
      <c r="BI36" s="422"/>
      <c r="BJ36" s="423"/>
      <c r="BK36" s="424"/>
      <c r="BL36" s="228"/>
      <c r="BM36" s="327"/>
      <c r="BN36" s="328"/>
      <c r="BO36" s="228"/>
      <c r="BP36" s="327"/>
      <c r="BQ36" s="328"/>
      <c r="BR36" s="228" t="s">
        <v>7678</v>
      </c>
      <c r="BS36" s="327"/>
      <c r="BT36" s="329" t="s">
        <v>7678</v>
      </c>
      <c r="BU36" s="419"/>
    </row>
    <row r="37" spans="1:73" ht="16.5" customHeight="1" thickBot="1">
      <c r="A37" s="334" t="s">
        <v>7412</v>
      </c>
      <c r="B37" s="787"/>
      <c r="C37" s="788"/>
      <c r="D37" s="426"/>
      <c r="E37" s="426"/>
      <c r="F37" s="788"/>
      <c r="G37" s="788"/>
      <c r="H37" s="87" t="s">
        <v>7403</v>
      </c>
      <c r="I37" s="427" t="s">
        <v>7390</v>
      </c>
      <c r="J37" s="330"/>
      <c r="K37" s="331"/>
      <c r="L37" s="331"/>
      <c r="M37" s="330"/>
      <c r="N37" s="331"/>
      <c r="O37" s="333"/>
      <c r="P37" s="330"/>
      <c r="Q37" s="331"/>
      <c r="R37" s="332"/>
      <c r="S37" s="330"/>
      <c r="T37" s="331"/>
      <c r="U37" s="333"/>
      <c r="V37" s="330"/>
      <c r="W37" s="331"/>
      <c r="X37" s="332"/>
      <c r="Y37" s="330"/>
      <c r="Z37" s="331"/>
      <c r="AA37" s="333"/>
      <c r="AB37" s="330" t="s">
        <v>7678</v>
      </c>
      <c r="AC37" s="331"/>
      <c r="AD37" s="332" t="s">
        <v>7678</v>
      </c>
      <c r="AE37" s="330"/>
      <c r="AF37" s="331"/>
      <c r="AG37" s="333"/>
      <c r="AH37" s="330"/>
      <c r="AI37" s="331"/>
      <c r="AJ37" s="332"/>
      <c r="AK37" s="330" t="s">
        <v>7678</v>
      </c>
      <c r="AL37" s="331"/>
      <c r="AM37" s="332"/>
      <c r="AN37" s="330"/>
      <c r="AO37" s="331"/>
      <c r="AP37" s="333"/>
      <c r="AQ37" s="428"/>
      <c r="AR37" s="429"/>
      <c r="AS37" s="430"/>
      <c r="AT37" s="330"/>
      <c r="AU37" s="331"/>
      <c r="AV37" s="332"/>
      <c r="AW37" s="330"/>
      <c r="AX37" s="331"/>
      <c r="AY37" s="333"/>
      <c r="AZ37" s="428"/>
      <c r="BA37" s="429"/>
      <c r="BB37" s="430"/>
      <c r="BC37" s="330"/>
      <c r="BD37" s="331"/>
      <c r="BE37" s="332"/>
      <c r="BF37" s="330"/>
      <c r="BG37" s="331"/>
      <c r="BH37" s="333"/>
      <c r="BI37" s="428"/>
      <c r="BJ37" s="429"/>
      <c r="BK37" s="430"/>
      <c r="BL37" s="330"/>
      <c r="BM37" s="331"/>
      <c r="BN37" s="332"/>
      <c r="BO37" s="330"/>
      <c r="BP37" s="331"/>
      <c r="BQ37" s="332"/>
      <c r="BR37" s="330"/>
      <c r="BS37" s="331"/>
      <c r="BT37" s="333"/>
      <c r="BU37" s="431"/>
    </row>
    <row r="38" spans="1:73" ht="16.5" customHeight="1">
      <c r="A38" s="334"/>
      <c r="B38" s="787"/>
      <c r="C38" s="786">
        <v>4</v>
      </c>
      <c r="D38" s="420"/>
      <c r="E38" s="420"/>
      <c r="F38" s="787" t="s">
        <v>7401</v>
      </c>
      <c r="G38" s="786" t="s">
        <v>7414</v>
      </c>
      <c r="H38" s="84" t="s">
        <v>7389</v>
      </c>
      <c r="I38" s="415" t="s">
        <v>7390</v>
      </c>
      <c r="J38" s="227" t="s">
        <v>7678</v>
      </c>
      <c r="K38" s="324"/>
      <c r="L38" s="324" t="s">
        <v>7678</v>
      </c>
      <c r="M38" s="227"/>
      <c r="N38" s="324"/>
      <c r="O38" s="326"/>
      <c r="P38" s="227" t="s">
        <v>7678</v>
      </c>
      <c r="Q38" s="324"/>
      <c r="R38" s="325" t="s">
        <v>7678</v>
      </c>
      <c r="S38" s="227" t="s">
        <v>7678</v>
      </c>
      <c r="T38" s="324"/>
      <c r="U38" s="326" t="s">
        <v>7678</v>
      </c>
      <c r="V38" s="227"/>
      <c r="W38" s="324"/>
      <c r="X38" s="325"/>
      <c r="Y38" s="227"/>
      <c r="Z38" s="324"/>
      <c r="AA38" s="326"/>
      <c r="AB38" s="227" t="s">
        <v>7678</v>
      </c>
      <c r="AC38" s="324"/>
      <c r="AD38" s="325" t="s">
        <v>7678</v>
      </c>
      <c r="AE38" s="227"/>
      <c r="AF38" s="324"/>
      <c r="AG38" s="326"/>
      <c r="AH38" s="227"/>
      <c r="AI38" s="324"/>
      <c r="AJ38" s="325"/>
      <c r="AK38" s="227" t="s">
        <v>7678</v>
      </c>
      <c r="AL38" s="324"/>
      <c r="AM38" s="325"/>
      <c r="AN38" s="227"/>
      <c r="AO38" s="324"/>
      <c r="AP38" s="326"/>
      <c r="AQ38" s="416"/>
      <c r="AR38" s="417"/>
      <c r="AS38" s="418"/>
      <c r="AT38" s="227"/>
      <c r="AU38" s="324"/>
      <c r="AV38" s="325"/>
      <c r="AW38" s="227"/>
      <c r="AX38" s="324"/>
      <c r="AY38" s="326"/>
      <c r="AZ38" s="416"/>
      <c r="BA38" s="417"/>
      <c r="BB38" s="418"/>
      <c r="BC38" s="227"/>
      <c r="BD38" s="324"/>
      <c r="BE38" s="325"/>
      <c r="BF38" s="227"/>
      <c r="BG38" s="324"/>
      <c r="BH38" s="326"/>
      <c r="BI38" s="416"/>
      <c r="BJ38" s="417"/>
      <c r="BK38" s="418"/>
      <c r="BL38" s="227"/>
      <c r="BM38" s="324"/>
      <c r="BN38" s="325"/>
      <c r="BO38" s="227"/>
      <c r="BP38" s="324"/>
      <c r="BQ38" s="325"/>
      <c r="BR38" s="227" t="s">
        <v>7678</v>
      </c>
      <c r="BS38" s="324"/>
      <c r="BT38" s="326" t="s">
        <v>7678</v>
      </c>
      <c r="BU38" s="432"/>
    </row>
    <row r="39" spans="1:73" ht="16.5" customHeight="1">
      <c r="A39" s="334" t="s">
        <v>7412</v>
      </c>
      <c r="B39" s="787"/>
      <c r="C39" s="787"/>
      <c r="D39" s="420"/>
      <c r="E39" s="420"/>
      <c r="F39" s="787"/>
      <c r="G39" s="787"/>
      <c r="H39" s="85" t="s">
        <v>7392</v>
      </c>
      <c r="I39" s="421" t="s">
        <v>7390</v>
      </c>
      <c r="J39" s="228" t="s">
        <v>7678</v>
      </c>
      <c r="K39" s="327"/>
      <c r="L39" s="327" t="s">
        <v>7678</v>
      </c>
      <c r="M39" s="228"/>
      <c r="N39" s="327"/>
      <c r="O39" s="329"/>
      <c r="P39" s="228" t="s">
        <v>7678</v>
      </c>
      <c r="Q39" s="327"/>
      <c r="R39" s="328" t="s">
        <v>7678</v>
      </c>
      <c r="S39" s="228" t="s">
        <v>7678</v>
      </c>
      <c r="T39" s="327"/>
      <c r="U39" s="329" t="s">
        <v>7678</v>
      </c>
      <c r="V39" s="228"/>
      <c r="W39" s="327"/>
      <c r="X39" s="328"/>
      <c r="Y39" s="228"/>
      <c r="Z39" s="327"/>
      <c r="AA39" s="329"/>
      <c r="AB39" s="228" t="s">
        <v>7678</v>
      </c>
      <c r="AC39" s="327"/>
      <c r="AD39" s="328" t="s">
        <v>7678</v>
      </c>
      <c r="AE39" s="228"/>
      <c r="AF39" s="327"/>
      <c r="AG39" s="329"/>
      <c r="AH39" s="228"/>
      <c r="AI39" s="327"/>
      <c r="AJ39" s="328"/>
      <c r="AK39" s="228" t="s">
        <v>7678</v>
      </c>
      <c r="AL39" s="327"/>
      <c r="AM39" s="328"/>
      <c r="AN39" s="228"/>
      <c r="AO39" s="327"/>
      <c r="AP39" s="329"/>
      <c r="AQ39" s="422"/>
      <c r="AR39" s="423"/>
      <c r="AS39" s="424"/>
      <c r="AT39" s="228"/>
      <c r="AU39" s="327"/>
      <c r="AV39" s="328"/>
      <c r="AW39" s="228"/>
      <c r="AX39" s="327"/>
      <c r="AY39" s="329"/>
      <c r="AZ39" s="422"/>
      <c r="BA39" s="423"/>
      <c r="BB39" s="424"/>
      <c r="BC39" s="228"/>
      <c r="BD39" s="327"/>
      <c r="BE39" s="328"/>
      <c r="BF39" s="228"/>
      <c r="BG39" s="327"/>
      <c r="BH39" s="329"/>
      <c r="BI39" s="422"/>
      <c r="BJ39" s="423"/>
      <c r="BK39" s="424"/>
      <c r="BL39" s="228"/>
      <c r="BM39" s="327"/>
      <c r="BN39" s="328"/>
      <c r="BO39" s="228"/>
      <c r="BP39" s="327"/>
      <c r="BQ39" s="328"/>
      <c r="BR39" s="228" t="s">
        <v>7678</v>
      </c>
      <c r="BS39" s="327"/>
      <c r="BT39" s="329" t="s">
        <v>7678</v>
      </c>
      <c r="BU39" s="419"/>
    </row>
    <row r="40" spans="1:73" ht="16.5" customHeight="1">
      <c r="A40" s="334"/>
      <c r="B40" s="787"/>
      <c r="C40" s="787"/>
      <c r="D40" s="420" t="s">
        <v>7413</v>
      </c>
      <c r="E40" s="420">
        <v>1</v>
      </c>
      <c r="F40" s="787"/>
      <c r="G40" s="787"/>
      <c r="H40" s="86" t="s">
        <v>7394</v>
      </c>
      <c r="I40" s="425" t="s">
        <v>7390</v>
      </c>
      <c r="J40" s="228" t="s">
        <v>7678</v>
      </c>
      <c r="K40" s="327"/>
      <c r="L40" s="327" t="s">
        <v>7678</v>
      </c>
      <c r="M40" s="228"/>
      <c r="N40" s="327"/>
      <c r="O40" s="329"/>
      <c r="P40" s="228" t="s">
        <v>7678</v>
      </c>
      <c r="Q40" s="327"/>
      <c r="R40" s="328" t="s">
        <v>7678</v>
      </c>
      <c r="S40" s="228" t="s">
        <v>7678</v>
      </c>
      <c r="T40" s="327"/>
      <c r="U40" s="329" t="s">
        <v>7678</v>
      </c>
      <c r="V40" s="228"/>
      <c r="W40" s="327"/>
      <c r="X40" s="328"/>
      <c r="Y40" s="228"/>
      <c r="Z40" s="327"/>
      <c r="AA40" s="329"/>
      <c r="AB40" s="228" t="s">
        <v>7678</v>
      </c>
      <c r="AC40" s="327"/>
      <c r="AD40" s="328" t="s">
        <v>7678</v>
      </c>
      <c r="AE40" s="228"/>
      <c r="AF40" s="327"/>
      <c r="AG40" s="329"/>
      <c r="AH40" s="228"/>
      <c r="AI40" s="327"/>
      <c r="AJ40" s="328"/>
      <c r="AK40" s="228" t="s">
        <v>7678</v>
      </c>
      <c r="AL40" s="327"/>
      <c r="AM40" s="328"/>
      <c r="AN40" s="228"/>
      <c r="AO40" s="327"/>
      <c r="AP40" s="329"/>
      <c r="AQ40" s="422"/>
      <c r="AR40" s="423"/>
      <c r="AS40" s="424"/>
      <c r="AT40" s="228"/>
      <c r="AU40" s="327"/>
      <c r="AV40" s="328"/>
      <c r="AW40" s="228"/>
      <c r="AX40" s="327"/>
      <c r="AY40" s="329"/>
      <c r="AZ40" s="422"/>
      <c r="BA40" s="423"/>
      <c r="BB40" s="424"/>
      <c r="BC40" s="228"/>
      <c r="BD40" s="327"/>
      <c r="BE40" s="328"/>
      <c r="BF40" s="228"/>
      <c r="BG40" s="327"/>
      <c r="BH40" s="329"/>
      <c r="BI40" s="422"/>
      <c r="BJ40" s="423"/>
      <c r="BK40" s="424"/>
      <c r="BL40" s="228"/>
      <c r="BM40" s="327"/>
      <c r="BN40" s="328"/>
      <c r="BO40" s="228"/>
      <c r="BP40" s="327"/>
      <c r="BQ40" s="328"/>
      <c r="BR40" s="228" t="s">
        <v>7678</v>
      </c>
      <c r="BS40" s="327"/>
      <c r="BT40" s="329" t="s">
        <v>7678</v>
      </c>
      <c r="BU40" s="419"/>
    </row>
    <row r="41" spans="1:73" ht="15.75" customHeight="1">
      <c r="A41" s="334"/>
      <c r="B41" s="787"/>
      <c r="C41" s="787"/>
      <c r="D41" s="420"/>
      <c r="E41" s="420"/>
      <c r="F41" s="787"/>
      <c r="G41" s="787"/>
      <c r="H41" s="86" t="s">
        <v>7395</v>
      </c>
      <c r="I41" s="425" t="s">
        <v>7390</v>
      </c>
      <c r="J41" s="228" t="s">
        <v>7678</v>
      </c>
      <c r="K41" s="327"/>
      <c r="L41" s="327" t="s">
        <v>7678</v>
      </c>
      <c r="M41" s="228"/>
      <c r="N41" s="327"/>
      <c r="O41" s="329"/>
      <c r="P41" s="228" t="s">
        <v>7678</v>
      </c>
      <c r="Q41" s="327"/>
      <c r="R41" s="328" t="s">
        <v>7678</v>
      </c>
      <c r="S41" s="228" t="s">
        <v>7678</v>
      </c>
      <c r="T41" s="327"/>
      <c r="U41" s="329" t="s">
        <v>7678</v>
      </c>
      <c r="V41" s="228"/>
      <c r="W41" s="327"/>
      <c r="X41" s="328"/>
      <c r="Y41" s="228"/>
      <c r="Z41" s="327"/>
      <c r="AA41" s="329"/>
      <c r="AB41" s="228" t="s">
        <v>7678</v>
      </c>
      <c r="AC41" s="327"/>
      <c r="AD41" s="328" t="s">
        <v>7678</v>
      </c>
      <c r="AE41" s="228"/>
      <c r="AF41" s="327"/>
      <c r="AG41" s="329"/>
      <c r="AH41" s="228"/>
      <c r="AI41" s="327"/>
      <c r="AJ41" s="328"/>
      <c r="AK41" s="228" t="s">
        <v>7678</v>
      </c>
      <c r="AL41" s="327"/>
      <c r="AM41" s="328"/>
      <c r="AN41" s="228"/>
      <c r="AO41" s="327"/>
      <c r="AP41" s="329"/>
      <c r="AQ41" s="422"/>
      <c r="AR41" s="423"/>
      <c r="AS41" s="424"/>
      <c r="AT41" s="228"/>
      <c r="AU41" s="327"/>
      <c r="AV41" s="328"/>
      <c r="AW41" s="228"/>
      <c r="AX41" s="327"/>
      <c r="AY41" s="329"/>
      <c r="AZ41" s="422"/>
      <c r="BA41" s="423"/>
      <c r="BB41" s="424"/>
      <c r="BC41" s="228"/>
      <c r="BD41" s="327"/>
      <c r="BE41" s="328"/>
      <c r="BF41" s="228"/>
      <c r="BG41" s="327"/>
      <c r="BH41" s="329"/>
      <c r="BI41" s="422"/>
      <c r="BJ41" s="423"/>
      <c r="BK41" s="424"/>
      <c r="BL41" s="228"/>
      <c r="BM41" s="327"/>
      <c r="BN41" s="328"/>
      <c r="BO41" s="228"/>
      <c r="BP41" s="327"/>
      <c r="BQ41" s="328"/>
      <c r="BR41" s="228" t="s">
        <v>7678</v>
      </c>
      <c r="BS41" s="327"/>
      <c r="BT41" s="329" t="s">
        <v>7678</v>
      </c>
      <c r="BU41" s="419"/>
    </row>
    <row r="42" spans="1:73" ht="16.5" customHeight="1" thickBot="1">
      <c r="A42" s="334"/>
      <c r="B42" s="788"/>
      <c r="C42" s="788"/>
      <c r="D42" s="426"/>
      <c r="E42" s="426"/>
      <c r="F42" s="788"/>
      <c r="G42" s="788"/>
      <c r="H42" s="87" t="s">
        <v>7403</v>
      </c>
      <c r="I42" s="427" t="s">
        <v>7390</v>
      </c>
      <c r="J42" s="330" t="s">
        <v>7678</v>
      </c>
      <c r="K42" s="331"/>
      <c r="L42" s="331"/>
      <c r="M42" s="330"/>
      <c r="N42" s="331"/>
      <c r="O42" s="333"/>
      <c r="P42" s="330" t="s">
        <v>7678</v>
      </c>
      <c r="Q42" s="331"/>
      <c r="R42" s="332"/>
      <c r="S42" s="330"/>
      <c r="T42" s="331"/>
      <c r="U42" s="333"/>
      <c r="V42" s="330"/>
      <c r="W42" s="331"/>
      <c r="X42" s="332"/>
      <c r="Y42" s="330"/>
      <c r="Z42" s="331"/>
      <c r="AA42" s="333"/>
      <c r="AB42" s="330" t="s">
        <v>7678</v>
      </c>
      <c r="AC42" s="331"/>
      <c r="AD42" s="332"/>
      <c r="AE42" s="330"/>
      <c r="AF42" s="331"/>
      <c r="AG42" s="333"/>
      <c r="AH42" s="330"/>
      <c r="AI42" s="331"/>
      <c r="AJ42" s="332"/>
      <c r="AK42" s="330" t="s">
        <v>7678</v>
      </c>
      <c r="AL42" s="331"/>
      <c r="AM42" s="332"/>
      <c r="AN42" s="330"/>
      <c r="AO42" s="331"/>
      <c r="AP42" s="333"/>
      <c r="AQ42" s="428"/>
      <c r="AR42" s="429"/>
      <c r="AS42" s="430"/>
      <c r="AT42" s="330"/>
      <c r="AU42" s="331"/>
      <c r="AV42" s="332"/>
      <c r="AW42" s="330"/>
      <c r="AX42" s="331"/>
      <c r="AY42" s="333"/>
      <c r="AZ42" s="428"/>
      <c r="BA42" s="429"/>
      <c r="BB42" s="430"/>
      <c r="BC42" s="330"/>
      <c r="BD42" s="331"/>
      <c r="BE42" s="332"/>
      <c r="BF42" s="330"/>
      <c r="BG42" s="331"/>
      <c r="BH42" s="333"/>
      <c r="BI42" s="428"/>
      <c r="BJ42" s="429"/>
      <c r="BK42" s="430"/>
      <c r="BL42" s="330"/>
      <c r="BM42" s="331"/>
      <c r="BN42" s="332"/>
      <c r="BO42" s="330"/>
      <c r="BP42" s="331"/>
      <c r="BQ42" s="332"/>
      <c r="BR42" s="330"/>
      <c r="BS42" s="331"/>
      <c r="BT42" s="333"/>
      <c r="BU42" s="431"/>
    </row>
    <row r="43" spans="1:73">
      <c r="A43" s="334"/>
      <c r="B43" s="792" t="s">
        <v>7415</v>
      </c>
      <c r="C43" s="792">
        <v>2</v>
      </c>
      <c r="D43" s="792" t="s">
        <v>7413</v>
      </c>
      <c r="E43" s="795" t="s">
        <v>7416</v>
      </c>
      <c r="F43" s="792" t="s">
        <v>7417</v>
      </c>
      <c r="G43" s="792" t="s">
        <v>7418</v>
      </c>
      <c r="H43" s="434" t="s">
        <v>7389</v>
      </c>
      <c r="I43" s="435" t="s">
        <v>7390</v>
      </c>
      <c r="J43" s="436" t="s">
        <v>7678</v>
      </c>
      <c r="K43" s="437"/>
      <c r="L43" s="437"/>
      <c r="M43" s="436"/>
      <c r="N43" s="437"/>
      <c r="O43" s="439"/>
      <c r="P43" s="436"/>
      <c r="Q43" s="437"/>
      <c r="R43" s="438"/>
      <c r="S43" s="436" t="s">
        <v>7678</v>
      </c>
      <c r="T43" s="437"/>
      <c r="U43" s="439"/>
      <c r="V43" s="436"/>
      <c r="W43" s="437"/>
      <c r="X43" s="438"/>
      <c r="Y43" s="436"/>
      <c r="Z43" s="437"/>
      <c r="AA43" s="439"/>
      <c r="AB43" s="436"/>
      <c r="AC43" s="437"/>
      <c r="AD43" s="438"/>
      <c r="AE43" s="436"/>
      <c r="AF43" s="437"/>
      <c r="AG43" s="439"/>
      <c r="AH43" s="436"/>
      <c r="AI43" s="437"/>
      <c r="AJ43" s="438"/>
      <c r="AK43" s="436"/>
      <c r="AL43" s="437"/>
      <c r="AM43" s="439"/>
      <c r="AN43" s="436"/>
      <c r="AO43" s="437"/>
      <c r="AP43" s="438"/>
      <c r="AQ43" s="440"/>
      <c r="AR43" s="441"/>
      <c r="AS43" s="442"/>
      <c r="AT43" s="436"/>
      <c r="AU43" s="437"/>
      <c r="AV43" s="438"/>
      <c r="AW43" s="436"/>
      <c r="AX43" s="437"/>
      <c r="AY43" s="439"/>
      <c r="AZ43" s="440"/>
      <c r="BA43" s="441"/>
      <c r="BB43" s="442"/>
      <c r="BC43" s="436"/>
      <c r="BD43" s="437"/>
      <c r="BE43" s="439"/>
      <c r="BF43" s="436"/>
      <c r="BG43" s="437"/>
      <c r="BH43" s="438"/>
      <c r="BI43" s="440"/>
      <c r="BJ43" s="441"/>
      <c r="BK43" s="442"/>
      <c r="BL43" s="436"/>
      <c r="BM43" s="437"/>
      <c r="BN43" s="438"/>
      <c r="BO43" s="436"/>
      <c r="BP43" s="437"/>
      <c r="BQ43" s="439"/>
      <c r="BR43" s="436" t="s">
        <v>7678</v>
      </c>
      <c r="BS43" s="437"/>
      <c r="BT43" s="439"/>
      <c r="BU43" s="443"/>
    </row>
    <row r="44" spans="1:73" ht="15.75" customHeight="1">
      <c r="A44" s="334"/>
      <c r="B44" s="793"/>
      <c r="C44" s="793"/>
      <c r="D44" s="793"/>
      <c r="E44" s="793"/>
      <c r="F44" s="793"/>
      <c r="G44" s="793"/>
      <c r="H44" s="445" t="s">
        <v>7392</v>
      </c>
      <c r="I44" s="446" t="s">
        <v>7390</v>
      </c>
      <c r="J44" s="447"/>
      <c r="K44" s="448"/>
      <c r="L44" s="448"/>
      <c r="M44" s="447"/>
      <c r="N44" s="448"/>
      <c r="O44" s="450"/>
      <c r="P44" s="447"/>
      <c r="Q44" s="448"/>
      <c r="R44" s="449"/>
      <c r="S44" s="447" t="s">
        <v>7678</v>
      </c>
      <c r="T44" s="448"/>
      <c r="U44" s="450"/>
      <c r="V44" s="447"/>
      <c r="W44" s="448"/>
      <c r="X44" s="449"/>
      <c r="Y44" s="447"/>
      <c r="Z44" s="448"/>
      <c r="AA44" s="450"/>
      <c r="AB44" s="447"/>
      <c r="AC44" s="448"/>
      <c r="AD44" s="449"/>
      <c r="AE44" s="447"/>
      <c r="AF44" s="448"/>
      <c r="AG44" s="450"/>
      <c r="AH44" s="447"/>
      <c r="AI44" s="448"/>
      <c r="AJ44" s="449"/>
      <c r="AK44" s="447"/>
      <c r="AL44" s="448"/>
      <c r="AM44" s="450"/>
      <c r="AN44" s="447"/>
      <c r="AO44" s="448"/>
      <c r="AP44" s="449"/>
      <c r="AQ44" s="451"/>
      <c r="AR44" s="452"/>
      <c r="AS44" s="453"/>
      <c r="AT44" s="447"/>
      <c r="AU44" s="448"/>
      <c r="AV44" s="449"/>
      <c r="AW44" s="447"/>
      <c r="AX44" s="448"/>
      <c r="AY44" s="450"/>
      <c r="AZ44" s="451"/>
      <c r="BA44" s="452"/>
      <c r="BB44" s="453"/>
      <c r="BC44" s="447"/>
      <c r="BD44" s="448"/>
      <c r="BE44" s="450"/>
      <c r="BF44" s="447"/>
      <c r="BG44" s="448"/>
      <c r="BH44" s="449"/>
      <c r="BI44" s="451"/>
      <c r="BJ44" s="452"/>
      <c r="BK44" s="453"/>
      <c r="BL44" s="447"/>
      <c r="BM44" s="448"/>
      <c r="BN44" s="449"/>
      <c r="BO44" s="447"/>
      <c r="BP44" s="448"/>
      <c r="BQ44" s="450"/>
      <c r="BR44" s="447" t="s">
        <v>7678</v>
      </c>
      <c r="BS44" s="448"/>
      <c r="BT44" s="450"/>
      <c r="BU44" s="454"/>
    </row>
    <row r="45" spans="1:73" ht="15.75" customHeight="1">
      <c r="A45" s="334"/>
      <c r="B45" s="793"/>
      <c r="C45" s="793"/>
      <c r="D45" s="793"/>
      <c r="E45" s="793"/>
      <c r="F45" s="793"/>
      <c r="G45" s="793"/>
      <c r="H45" s="455" t="s">
        <v>7394</v>
      </c>
      <c r="I45" s="456" t="s">
        <v>7390</v>
      </c>
      <c r="J45" s="447" t="s">
        <v>7678</v>
      </c>
      <c r="K45" s="448"/>
      <c r="L45" s="448"/>
      <c r="M45" s="447"/>
      <c r="N45" s="448"/>
      <c r="O45" s="450"/>
      <c r="P45" s="447"/>
      <c r="Q45" s="448"/>
      <c r="R45" s="449"/>
      <c r="S45" s="447" t="s">
        <v>7678</v>
      </c>
      <c r="T45" s="448"/>
      <c r="U45" s="450"/>
      <c r="V45" s="447"/>
      <c r="W45" s="448"/>
      <c r="X45" s="449"/>
      <c r="Y45" s="447"/>
      <c r="Z45" s="448"/>
      <c r="AA45" s="450"/>
      <c r="AB45" s="447"/>
      <c r="AC45" s="448"/>
      <c r="AD45" s="449"/>
      <c r="AE45" s="447"/>
      <c r="AF45" s="448"/>
      <c r="AG45" s="450"/>
      <c r="AH45" s="447"/>
      <c r="AI45" s="448"/>
      <c r="AJ45" s="449"/>
      <c r="AK45" s="447"/>
      <c r="AL45" s="448"/>
      <c r="AM45" s="450"/>
      <c r="AN45" s="447"/>
      <c r="AO45" s="448"/>
      <c r="AP45" s="449"/>
      <c r="AQ45" s="451"/>
      <c r="AR45" s="452"/>
      <c r="AS45" s="453"/>
      <c r="AT45" s="447"/>
      <c r="AU45" s="448"/>
      <c r="AV45" s="449"/>
      <c r="AW45" s="447"/>
      <c r="AX45" s="448"/>
      <c r="AY45" s="450"/>
      <c r="AZ45" s="451"/>
      <c r="BA45" s="452"/>
      <c r="BB45" s="453"/>
      <c r="BC45" s="447"/>
      <c r="BD45" s="448"/>
      <c r="BE45" s="450"/>
      <c r="BF45" s="447"/>
      <c r="BG45" s="448"/>
      <c r="BH45" s="449"/>
      <c r="BI45" s="451"/>
      <c r="BJ45" s="452"/>
      <c r="BK45" s="453"/>
      <c r="BL45" s="447"/>
      <c r="BM45" s="448"/>
      <c r="BN45" s="449"/>
      <c r="BO45" s="447"/>
      <c r="BP45" s="448"/>
      <c r="BQ45" s="450"/>
      <c r="BR45" s="447" t="s">
        <v>7678</v>
      </c>
      <c r="BS45" s="448"/>
      <c r="BT45" s="450"/>
      <c r="BU45" s="454"/>
    </row>
    <row r="46" spans="1:73" ht="15.75" customHeight="1">
      <c r="A46" s="334"/>
      <c r="B46" s="793"/>
      <c r="C46" s="793"/>
      <c r="D46" s="793"/>
      <c r="E46" s="793"/>
      <c r="F46" s="793"/>
      <c r="G46" s="793"/>
      <c r="H46" s="455" t="s">
        <v>7395</v>
      </c>
      <c r="I46" s="456" t="s">
        <v>7390</v>
      </c>
      <c r="J46" s="447" t="s">
        <v>7678</v>
      </c>
      <c r="K46" s="448"/>
      <c r="L46" s="448"/>
      <c r="M46" s="447"/>
      <c r="N46" s="448"/>
      <c r="O46" s="450"/>
      <c r="P46" s="447"/>
      <c r="Q46" s="448"/>
      <c r="R46" s="449"/>
      <c r="S46" s="447" t="s">
        <v>7678</v>
      </c>
      <c r="T46" s="448"/>
      <c r="U46" s="450"/>
      <c r="V46" s="447"/>
      <c r="W46" s="448"/>
      <c r="X46" s="449"/>
      <c r="Y46" s="447"/>
      <c r="Z46" s="448"/>
      <c r="AA46" s="450"/>
      <c r="AB46" s="447"/>
      <c r="AC46" s="448"/>
      <c r="AD46" s="449"/>
      <c r="AE46" s="447"/>
      <c r="AF46" s="448"/>
      <c r="AG46" s="450"/>
      <c r="AH46" s="447"/>
      <c r="AI46" s="448"/>
      <c r="AJ46" s="449"/>
      <c r="AK46" s="447"/>
      <c r="AL46" s="448"/>
      <c r="AM46" s="450"/>
      <c r="AN46" s="447"/>
      <c r="AO46" s="448"/>
      <c r="AP46" s="449"/>
      <c r="AQ46" s="451"/>
      <c r="AR46" s="452"/>
      <c r="AS46" s="453"/>
      <c r="AT46" s="447"/>
      <c r="AU46" s="448"/>
      <c r="AV46" s="449"/>
      <c r="AW46" s="447"/>
      <c r="AX46" s="448"/>
      <c r="AY46" s="450"/>
      <c r="AZ46" s="451"/>
      <c r="BA46" s="452"/>
      <c r="BB46" s="453"/>
      <c r="BC46" s="447"/>
      <c r="BD46" s="448"/>
      <c r="BE46" s="450"/>
      <c r="BF46" s="447"/>
      <c r="BG46" s="448"/>
      <c r="BH46" s="449"/>
      <c r="BI46" s="451"/>
      <c r="BJ46" s="452"/>
      <c r="BK46" s="453"/>
      <c r="BL46" s="447"/>
      <c r="BM46" s="448"/>
      <c r="BN46" s="449"/>
      <c r="BO46" s="447"/>
      <c r="BP46" s="448"/>
      <c r="BQ46" s="450"/>
      <c r="BR46" s="447" t="s">
        <v>7678</v>
      </c>
      <c r="BS46" s="448"/>
      <c r="BT46" s="450"/>
      <c r="BU46" s="454"/>
    </row>
    <row r="47" spans="1:73" ht="16.5" customHeight="1" thickBot="1">
      <c r="A47" s="334"/>
      <c r="B47" s="793"/>
      <c r="C47" s="793"/>
      <c r="D47" s="793"/>
      <c r="E47" s="794"/>
      <c r="F47" s="794"/>
      <c r="G47" s="794"/>
      <c r="H47" s="458" t="s">
        <v>7403</v>
      </c>
      <c r="I47" s="459" t="s">
        <v>7390</v>
      </c>
      <c r="J47" s="460"/>
      <c r="K47" s="461"/>
      <c r="L47" s="461"/>
      <c r="M47" s="460"/>
      <c r="N47" s="461"/>
      <c r="O47" s="463"/>
      <c r="P47" s="460"/>
      <c r="Q47" s="461"/>
      <c r="R47" s="462"/>
      <c r="S47" s="460"/>
      <c r="T47" s="461"/>
      <c r="U47" s="463"/>
      <c r="V47" s="460"/>
      <c r="W47" s="461"/>
      <c r="X47" s="462"/>
      <c r="Y47" s="460"/>
      <c r="Z47" s="461"/>
      <c r="AA47" s="463"/>
      <c r="AB47" s="460"/>
      <c r="AC47" s="461"/>
      <c r="AD47" s="462"/>
      <c r="AE47" s="460"/>
      <c r="AF47" s="461"/>
      <c r="AG47" s="463"/>
      <c r="AH47" s="460"/>
      <c r="AI47" s="461"/>
      <c r="AJ47" s="462"/>
      <c r="AK47" s="460"/>
      <c r="AL47" s="461"/>
      <c r="AM47" s="463"/>
      <c r="AN47" s="460"/>
      <c r="AO47" s="461"/>
      <c r="AP47" s="462"/>
      <c r="AQ47" s="464"/>
      <c r="AR47" s="465"/>
      <c r="AS47" s="466"/>
      <c r="AT47" s="460"/>
      <c r="AU47" s="461"/>
      <c r="AV47" s="462"/>
      <c r="AW47" s="460"/>
      <c r="AX47" s="461"/>
      <c r="AY47" s="463"/>
      <c r="AZ47" s="464"/>
      <c r="BA47" s="465"/>
      <c r="BB47" s="466"/>
      <c r="BC47" s="460"/>
      <c r="BD47" s="461"/>
      <c r="BE47" s="463"/>
      <c r="BF47" s="460"/>
      <c r="BG47" s="461"/>
      <c r="BH47" s="462"/>
      <c r="BI47" s="464"/>
      <c r="BJ47" s="465"/>
      <c r="BK47" s="466"/>
      <c r="BL47" s="460"/>
      <c r="BM47" s="461"/>
      <c r="BN47" s="462"/>
      <c r="BO47" s="460"/>
      <c r="BP47" s="461"/>
      <c r="BQ47" s="463"/>
      <c r="BR47" s="460"/>
      <c r="BS47" s="461"/>
      <c r="BT47" s="463"/>
      <c r="BU47" s="467"/>
    </row>
    <row r="48" spans="1:73" ht="15.75" customHeight="1">
      <c r="A48" s="334"/>
      <c r="B48" s="793"/>
      <c r="C48" s="793"/>
      <c r="D48" s="793"/>
      <c r="E48" s="796" t="s">
        <v>7419</v>
      </c>
      <c r="F48" s="792" t="s">
        <v>7417</v>
      </c>
      <c r="G48" s="792" t="s">
        <v>7420</v>
      </c>
      <c r="H48" s="434" t="s">
        <v>7389</v>
      </c>
      <c r="I48" s="435" t="s">
        <v>7390</v>
      </c>
      <c r="J48" s="436"/>
      <c r="K48" s="437"/>
      <c r="L48" s="437"/>
      <c r="M48" s="436"/>
      <c r="N48" s="437"/>
      <c r="O48" s="439"/>
      <c r="P48" s="436" t="s">
        <v>7678</v>
      </c>
      <c r="Q48" s="437"/>
      <c r="R48" s="438" t="s">
        <v>7678</v>
      </c>
      <c r="S48" s="436" t="s">
        <v>7678</v>
      </c>
      <c r="T48" s="437"/>
      <c r="U48" s="439"/>
      <c r="V48" s="436"/>
      <c r="W48" s="437"/>
      <c r="X48" s="438"/>
      <c r="Y48" s="436"/>
      <c r="Z48" s="437"/>
      <c r="AA48" s="439"/>
      <c r="AB48" s="436"/>
      <c r="AC48" s="437"/>
      <c r="AD48" s="438"/>
      <c r="AE48" s="436"/>
      <c r="AF48" s="437"/>
      <c r="AG48" s="439"/>
      <c r="AH48" s="436"/>
      <c r="AI48" s="437"/>
      <c r="AJ48" s="438"/>
      <c r="AK48" s="436"/>
      <c r="AL48" s="437"/>
      <c r="AM48" s="439"/>
      <c r="AN48" s="436"/>
      <c r="AO48" s="437"/>
      <c r="AP48" s="438"/>
      <c r="AQ48" s="440"/>
      <c r="AR48" s="441"/>
      <c r="AS48" s="442"/>
      <c r="AT48" s="436"/>
      <c r="AU48" s="437"/>
      <c r="AV48" s="438"/>
      <c r="AW48" s="436"/>
      <c r="AX48" s="437"/>
      <c r="AY48" s="439"/>
      <c r="AZ48" s="440"/>
      <c r="BA48" s="441"/>
      <c r="BB48" s="442"/>
      <c r="BC48" s="436"/>
      <c r="BD48" s="437"/>
      <c r="BE48" s="439"/>
      <c r="BF48" s="436"/>
      <c r="BG48" s="437"/>
      <c r="BH48" s="438"/>
      <c r="BI48" s="440"/>
      <c r="BJ48" s="441"/>
      <c r="BK48" s="442"/>
      <c r="BL48" s="436"/>
      <c r="BM48" s="437"/>
      <c r="BN48" s="438"/>
      <c r="BO48" s="436"/>
      <c r="BP48" s="437"/>
      <c r="BQ48" s="439"/>
      <c r="BR48" s="436" t="s">
        <v>7678</v>
      </c>
      <c r="BS48" s="437"/>
      <c r="BT48" s="439"/>
      <c r="BU48" s="443"/>
    </row>
    <row r="49" spans="1:73" ht="15.75" customHeight="1">
      <c r="A49" s="334"/>
      <c r="B49" s="793"/>
      <c r="C49" s="793"/>
      <c r="D49" s="793"/>
      <c r="E49" s="793"/>
      <c r="F49" s="793"/>
      <c r="G49" s="793"/>
      <c r="H49" s="445" t="s">
        <v>7392</v>
      </c>
      <c r="I49" s="446" t="s">
        <v>7390</v>
      </c>
      <c r="J49" s="447"/>
      <c r="K49" s="448"/>
      <c r="L49" s="448"/>
      <c r="M49" s="447"/>
      <c r="N49" s="448"/>
      <c r="O49" s="450"/>
      <c r="P49" s="447"/>
      <c r="Q49" s="448"/>
      <c r="R49" s="449"/>
      <c r="S49" s="447" t="s">
        <v>7678</v>
      </c>
      <c r="T49" s="448"/>
      <c r="U49" s="450"/>
      <c r="V49" s="447"/>
      <c r="W49" s="448"/>
      <c r="X49" s="449"/>
      <c r="Y49" s="447"/>
      <c r="Z49" s="448"/>
      <c r="AA49" s="450"/>
      <c r="AB49" s="447"/>
      <c r="AC49" s="448"/>
      <c r="AD49" s="449"/>
      <c r="AE49" s="447"/>
      <c r="AF49" s="448"/>
      <c r="AG49" s="450"/>
      <c r="AH49" s="447"/>
      <c r="AI49" s="448"/>
      <c r="AJ49" s="449"/>
      <c r="AK49" s="447"/>
      <c r="AL49" s="448"/>
      <c r="AM49" s="450"/>
      <c r="AN49" s="447"/>
      <c r="AO49" s="448"/>
      <c r="AP49" s="449"/>
      <c r="AQ49" s="451"/>
      <c r="AR49" s="452"/>
      <c r="AS49" s="453"/>
      <c r="AT49" s="447"/>
      <c r="AU49" s="448"/>
      <c r="AV49" s="449"/>
      <c r="AW49" s="447"/>
      <c r="AX49" s="448"/>
      <c r="AY49" s="450"/>
      <c r="AZ49" s="451"/>
      <c r="BA49" s="452"/>
      <c r="BB49" s="453"/>
      <c r="BC49" s="447"/>
      <c r="BD49" s="448"/>
      <c r="BE49" s="450"/>
      <c r="BF49" s="447"/>
      <c r="BG49" s="448"/>
      <c r="BH49" s="449"/>
      <c r="BI49" s="451"/>
      <c r="BJ49" s="452"/>
      <c r="BK49" s="453"/>
      <c r="BL49" s="447"/>
      <c r="BM49" s="448"/>
      <c r="BN49" s="449"/>
      <c r="BO49" s="447"/>
      <c r="BP49" s="448"/>
      <c r="BQ49" s="450"/>
      <c r="BR49" s="447" t="s">
        <v>7678</v>
      </c>
      <c r="BS49" s="448"/>
      <c r="BT49" s="450"/>
      <c r="BU49" s="454"/>
    </row>
    <row r="50" spans="1:73" ht="15.75" customHeight="1">
      <c r="A50" s="334"/>
      <c r="B50" s="793"/>
      <c r="C50" s="793"/>
      <c r="D50" s="793"/>
      <c r="E50" s="793"/>
      <c r="F50" s="793"/>
      <c r="G50" s="793"/>
      <c r="H50" s="455" t="s">
        <v>7394</v>
      </c>
      <c r="I50" s="456" t="s">
        <v>7390</v>
      </c>
      <c r="J50" s="447"/>
      <c r="K50" s="448"/>
      <c r="L50" s="448"/>
      <c r="M50" s="447"/>
      <c r="N50" s="448"/>
      <c r="O50" s="450"/>
      <c r="P50" s="447" t="s">
        <v>7678</v>
      </c>
      <c r="Q50" s="448"/>
      <c r="R50" s="449" t="s">
        <v>7678</v>
      </c>
      <c r="S50" s="447" t="s">
        <v>7678</v>
      </c>
      <c r="T50" s="448"/>
      <c r="U50" s="450"/>
      <c r="V50" s="447"/>
      <c r="W50" s="448"/>
      <c r="X50" s="449"/>
      <c r="Y50" s="447"/>
      <c r="Z50" s="448"/>
      <c r="AA50" s="450"/>
      <c r="AB50" s="447"/>
      <c r="AC50" s="448"/>
      <c r="AD50" s="449"/>
      <c r="AE50" s="447"/>
      <c r="AF50" s="448"/>
      <c r="AG50" s="450"/>
      <c r="AH50" s="447"/>
      <c r="AI50" s="448"/>
      <c r="AJ50" s="449"/>
      <c r="AK50" s="447"/>
      <c r="AL50" s="448"/>
      <c r="AM50" s="450"/>
      <c r="AN50" s="447"/>
      <c r="AO50" s="448"/>
      <c r="AP50" s="449"/>
      <c r="AQ50" s="451"/>
      <c r="AR50" s="452"/>
      <c r="AS50" s="453"/>
      <c r="AT50" s="447"/>
      <c r="AU50" s="448"/>
      <c r="AV50" s="449"/>
      <c r="AW50" s="447"/>
      <c r="AX50" s="448"/>
      <c r="AY50" s="450"/>
      <c r="AZ50" s="451"/>
      <c r="BA50" s="452"/>
      <c r="BB50" s="453"/>
      <c r="BC50" s="447"/>
      <c r="BD50" s="448"/>
      <c r="BE50" s="450"/>
      <c r="BF50" s="447"/>
      <c r="BG50" s="448"/>
      <c r="BH50" s="449"/>
      <c r="BI50" s="451"/>
      <c r="BJ50" s="452"/>
      <c r="BK50" s="453"/>
      <c r="BL50" s="447"/>
      <c r="BM50" s="448"/>
      <c r="BN50" s="449"/>
      <c r="BO50" s="447"/>
      <c r="BP50" s="448"/>
      <c r="BQ50" s="450"/>
      <c r="BR50" s="447" t="s">
        <v>7678</v>
      </c>
      <c r="BS50" s="448"/>
      <c r="BT50" s="450"/>
      <c r="BU50" s="454"/>
    </row>
    <row r="51" spans="1:73" ht="15.75" customHeight="1">
      <c r="A51" s="334"/>
      <c r="B51" s="793"/>
      <c r="C51" s="793"/>
      <c r="D51" s="793"/>
      <c r="E51" s="793"/>
      <c r="F51" s="793"/>
      <c r="G51" s="793"/>
      <c r="H51" s="455" t="s">
        <v>7395</v>
      </c>
      <c r="I51" s="456" t="s">
        <v>7390</v>
      </c>
      <c r="J51" s="447"/>
      <c r="K51" s="448"/>
      <c r="L51" s="448"/>
      <c r="M51" s="447"/>
      <c r="N51" s="448"/>
      <c r="O51" s="450"/>
      <c r="P51" s="447" t="s">
        <v>7678</v>
      </c>
      <c r="Q51" s="448"/>
      <c r="R51" s="449" t="s">
        <v>7678</v>
      </c>
      <c r="S51" s="447" t="s">
        <v>7678</v>
      </c>
      <c r="T51" s="448"/>
      <c r="U51" s="450"/>
      <c r="V51" s="447"/>
      <c r="W51" s="448"/>
      <c r="X51" s="449"/>
      <c r="Y51" s="447"/>
      <c r="Z51" s="448"/>
      <c r="AA51" s="450"/>
      <c r="AB51" s="447"/>
      <c r="AC51" s="448"/>
      <c r="AD51" s="449"/>
      <c r="AE51" s="447"/>
      <c r="AF51" s="448"/>
      <c r="AG51" s="450"/>
      <c r="AH51" s="447"/>
      <c r="AI51" s="448"/>
      <c r="AJ51" s="449"/>
      <c r="AK51" s="447"/>
      <c r="AL51" s="448"/>
      <c r="AM51" s="450"/>
      <c r="AN51" s="447"/>
      <c r="AO51" s="448"/>
      <c r="AP51" s="449"/>
      <c r="AQ51" s="451"/>
      <c r="AR51" s="452"/>
      <c r="AS51" s="453"/>
      <c r="AT51" s="447"/>
      <c r="AU51" s="448"/>
      <c r="AV51" s="449"/>
      <c r="AW51" s="447"/>
      <c r="AX51" s="448"/>
      <c r="AY51" s="450"/>
      <c r="AZ51" s="451"/>
      <c r="BA51" s="452"/>
      <c r="BB51" s="453"/>
      <c r="BC51" s="447"/>
      <c r="BD51" s="448"/>
      <c r="BE51" s="450"/>
      <c r="BF51" s="447"/>
      <c r="BG51" s="448"/>
      <c r="BH51" s="449"/>
      <c r="BI51" s="451"/>
      <c r="BJ51" s="452"/>
      <c r="BK51" s="453"/>
      <c r="BL51" s="447"/>
      <c r="BM51" s="448"/>
      <c r="BN51" s="449"/>
      <c r="BO51" s="447"/>
      <c r="BP51" s="448"/>
      <c r="BQ51" s="450"/>
      <c r="BR51" s="447" t="s">
        <v>7678</v>
      </c>
      <c r="BS51" s="448"/>
      <c r="BT51" s="450"/>
      <c r="BU51" s="454"/>
    </row>
    <row r="52" spans="1:73" ht="16.5" customHeight="1" thickBot="1">
      <c r="A52" s="334"/>
      <c r="B52" s="793"/>
      <c r="C52" s="793"/>
      <c r="D52" s="794"/>
      <c r="E52" s="794"/>
      <c r="F52" s="794"/>
      <c r="G52" s="794"/>
      <c r="H52" s="458" t="s">
        <v>7403</v>
      </c>
      <c r="I52" s="459" t="s">
        <v>7390</v>
      </c>
      <c r="J52" s="460"/>
      <c r="K52" s="461"/>
      <c r="L52" s="461"/>
      <c r="M52" s="460"/>
      <c r="N52" s="461"/>
      <c r="O52" s="463"/>
      <c r="P52" s="460"/>
      <c r="Q52" s="461"/>
      <c r="R52" s="462"/>
      <c r="S52" s="460"/>
      <c r="T52" s="461"/>
      <c r="U52" s="463"/>
      <c r="V52" s="460"/>
      <c r="W52" s="461"/>
      <c r="X52" s="462"/>
      <c r="Y52" s="460"/>
      <c r="Z52" s="461"/>
      <c r="AA52" s="463"/>
      <c r="AB52" s="460"/>
      <c r="AC52" s="461"/>
      <c r="AD52" s="462"/>
      <c r="AE52" s="460"/>
      <c r="AF52" s="461"/>
      <c r="AG52" s="463"/>
      <c r="AH52" s="460"/>
      <c r="AI52" s="461"/>
      <c r="AJ52" s="462"/>
      <c r="AK52" s="460"/>
      <c r="AL52" s="461"/>
      <c r="AM52" s="463"/>
      <c r="AN52" s="460"/>
      <c r="AO52" s="461"/>
      <c r="AP52" s="462"/>
      <c r="AQ52" s="464"/>
      <c r="AR52" s="465"/>
      <c r="AS52" s="466"/>
      <c r="AT52" s="460"/>
      <c r="AU52" s="461"/>
      <c r="AV52" s="462"/>
      <c r="AW52" s="460"/>
      <c r="AX52" s="461"/>
      <c r="AY52" s="463"/>
      <c r="AZ52" s="464"/>
      <c r="BA52" s="465"/>
      <c r="BB52" s="466"/>
      <c r="BC52" s="460"/>
      <c r="BD52" s="461"/>
      <c r="BE52" s="463"/>
      <c r="BF52" s="460"/>
      <c r="BG52" s="461"/>
      <c r="BH52" s="462"/>
      <c r="BI52" s="464"/>
      <c r="BJ52" s="465"/>
      <c r="BK52" s="466"/>
      <c r="BL52" s="460"/>
      <c r="BM52" s="461"/>
      <c r="BN52" s="462"/>
      <c r="BO52" s="460"/>
      <c r="BP52" s="461"/>
      <c r="BQ52" s="463"/>
      <c r="BR52" s="460"/>
      <c r="BS52" s="461"/>
      <c r="BT52" s="463"/>
      <c r="BU52" s="467"/>
    </row>
    <row r="53" spans="1:73" ht="15.75" customHeight="1">
      <c r="A53" s="334"/>
      <c r="B53" s="793"/>
      <c r="C53" s="793"/>
      <c r="D53" s="792" t="s">
        <v>7421</v>
      </c>
      <c r="E53" s="433"/>
      <c r="F53" s="797" t="s">
        <v>7422</v>
      </c>
      <c r="G53" s="797" t="s">
        <v>7423</v>
      </c>
      <c r="H53" s="468" t="s">
        <v>7389</v>
      </c>
      <c r="I53" s="435" t="s">
        <v>7390</v>
      </c>
      <c r="J53" s="436" t="s">
        <v>7678</v>
      </c>
      <c r="K53" s="437"/>
      <c r="L53" s="437"/>
      <c r="M53" s="436"/>
      <c r="N53" s="437"/>
      <c r="O53" s="439"/>
      <c r="P53" s="436"/>
      <c r="Q53" s="437"/>
      <c r="R53" s="438"/>
      <c r="S53" s="436" t="s">
        <v>7678</v>
      </c>
      <c r="T53" s="437"/>
      <c r="U53" s="439"/>
      <c r="V53" s="436"/>
      <c r="W53" s="437"/>
      <c r="X53" s="438"/>
      <c r="Y53" s="436"/>
      <c r="Z53" s="437"/>
      <c r="AA53" s="439"/>
      <c r="AB53" s="436"/>
      <c r="AC53" s="437"/>
      <c r="AD53" s="438"/>
      <c r="AE53" s="436"/>
      <c r="AF53" s="437"/>
      <c r="AG53" s="439"/>
      <c r="AH53" s="436"/>
      <c r="AI53" s="437"/>
      <c r="AJ53" s="438"/>
      <c r="AK53" s="436"/>
      <c r="AL53" s="437"/>
      <c r="AM53" s="438"/>
      <c r="AN53" s="436"/>
      <c r="AO53" s="437"/>
      <c r="AP53" s="439"/>
      <c r="AQ53" s="469"/>
      <c r="AR53" s="441"/>
      <c r="AS53" s="442"/>
      <c r="AT53" s="436"/>
      <c r="AU53" s="437"/>
      <c r="AV53" s="438"/>
      <c r="AW53" s="436"/>
      <c r="AX53" s="437"/>
      <c r="AY53" s="439"/>
      <c r="AZ53" s="469"/>
      <c r="BA53" s="441"/>
      <c r="BB53" s="442"/>
      <c r="BC53" s="436"/>
      <c r="BD53" s="437"/>
      <c r="BE53" s="438"/>
      <c r="BF53" s="436"/>
      <c r="BG53" s="437"/>
      <c r="BH53" s="439"/>
      <c r="BI53" s="469"/>
      <c r="BJ53" s="441"/>
      <c r="BK53" s="442"/>
      <c r="BL53" s="436"/>
      <c r="BM53" s="437"/>
      <c r="BN53" s="438"/>
      <c r="BO53" s="436"/>
      <c r="BP53" s="437"/>
      <c r="BQ53" s="438"/>
      <c r="BR53" s="436" t="s">
        <v>7678</v>
      </c>
      <c r="BS53" s="437"/>
      <c r="BT53" s="439"/>
      <c r="BU53" s="443"/>
    </row>
    <row r="54" spans="1:73" ht="15.75" customHeight="1">
      <c r="A54" s="334"/>
      <c r="B54" s="793"/>
      <c r="C54" s="793"/>
      <c r="D54" s="793"/>
      <c r="E54" s="444"/>
      <c r="F54" s="798"/>
      <c r="G54" s="798"/>
      <c r="H54" s="470" t="s">
        <v>7392</v>
      </c>
      <c r="I54" s="446" t="s">
        <v>7390</v>
      </c>
      <c r="J54" s="447"/>
      <c r="K54" s="448"/>
      <c r="L54" s="448"/>
      <c r="M54" s="447"/>
      <c r="N54" s="448"/>
      <c r="O54" s="450"/>
      <c r="P54" s="447"/>
      <c r="Q54" s="448"/>
      <c r="R54" s="449"/>
      <c r="S54" s="447" t="s">
        <v>7678</v>
      </c>
      <c r="T54" s="448"/>
      <c r="U54" s="450"/>
      <c r="V54" s="447"/>
      <c r="W54" s="448"/>
      <c r="X54" s="449"/>
      <c r="Y54" s="447"/>
      <c r="Z54" s="448"/>
      <c r="AA54" s="450"/>
      <c r="AB54" s="447"/>
      <c r="AC54" s="448"/>
      <c r="AD54" s="449"/>
      <c r="AE54" s="447"/>
      <c r="AF54" s="448"/>
      <c r="AG54" s="450"/>
      <c r="AH54" s="447"/>
      <c r="AI54" s="448"/>
      <c r="AJ54" s="449"/>
      <c r="AK54" s="447"/>
      <c r="AL54" s="448"/>
      <c r="AM54" s="449"/>
      <c r="AN54" s="447"/>
      <c r="AO54" s="448"/>
      <c r="AP54" s="450"/>
      <c r="AQ54" s="471"/>
      <c r="AR54" s="452"/>
      <c r="AS54" s="453"/>
      <c r="AT54" s="447"/>
      <c r="AU54" s="448"/>
      <c r="AV54" s="449"/>
      <c r="AW54" s="447"/>
      <c r="AX54" s="448"/>
      <c r="AY54" s="450"/>
      <c r="AZ54" s="471"/>
      <c r="BA54" s="452"/>
      <c r="BB54" s="453"/>
      <c r="BC54" s="447"/>
      <c r="BD54" s="448"/>
      <c r="BE54" s="449"/>
      <c r="BF54" s="447"/>
      <c r="BG54" s="448"/>
      <c r="BH54" s="450"/>
      <c r="BI54" s="471"/>
      <c r="BJ54" s="452"/>
      <c r="BK54" s="453"/>
      <c r="BL54" s="447"/>
      <c r="BM54" s="448"/>
      <c r="BN54" s="449"/>
      <c r="BO54" s="447"/>
      <c r="BP54" s="448"/>
      <c r="BQ54" s="449"/>
      <c r="BR54" s="447" t="s">
        <v>7678</v>
      </c>
      <c r="BS54" s="448"/>
      <c r="BT54" s="450"/>
      <c r="BU54" s="454"/>
    </row>
    <row r="55" spans="1:73" ht="15.75" customHeight="1">
      <c r="A55" s="334"/>
      <c r="B55" s="793"/>
      <c r="C55" s="793"/>
      <c r="D55" s="793"/>
      <c r="E55" s="472" t="s">
        <v>7424</v>
      </c>
      <c r="F55" s="798"/>
      <c r="G55" s="798"/>
      <c r="H55" s="473" t="s">
        <v>7394</v>
      </c>
      <c r="I55" s="456" t="s">
        <v>7390</v>
      </c>
      <c r="J55" s="447" t="s">
        <v>7678</v>
      </c>
      <c r="K55" s="448"/>
      <c r="L55" s="448"/>
      <c r="M55" s="447"/>
      <c r="N55" s="448"/>
      <c r="O55" s="450"/>
      <c r="P55" s="447"/>
      <c r="Q55" s="448"/>
      <c r="R55" s="449"/>
      <c r="S55" s="447" t="s">
        <v>7678</v>
      </c>
      <c r="T55" s="448"/>
      <c r="U55" s="450"/>
      <c r="V55" s="447"/>
      <c r="W55" s="448"/>
      <c r="X55" s="449"/>
      <c r="Y55" s="447"/>
      <c r="Z55" s="448"/>
      <c r="AA55" s="450"/>
      <c r="AB55" s="447"/>
      <c r="AC55" s="448"/>
      <c r="AD55" s="449"/>
      <c r="AE55" s="447"/>
      <c r="AF55" s="448"/>
      <c r="AG55" s="450"/>
      <c r="AH55" s="447"/>
      <c r="AI55" s="448"/>
      <c r="AJ55" s="449"/>
      <c r="AK55" s="447"/>
      <c r="AL55" s="448"/>
      <c r="AM55" s="449"/>
      <c r="AN55" s="447"/>
      <c r="AO55" s="448"/>
      <c r="AP55" s="450"/>
      <c r="AQ55" s="471"/>
      <c r="AR55" s="452"/>
      <c r="AS55" s="453"/>
      <c r="AT55" s="447"/>
      <c r="AU55" s="448"/>
      <c r="AV55" s="449"/>
      <c r="AW55" s="447"/>
      <c r="AX55" s="448"/>
      <c r="AY55" s="450"/>
      <c r="AZ55" s="471"/>
      <c r="BA55" s="452"/>
      <c r="BB55" s="453"/>
      <c r="BC55" s="447"/>
      <c r="BD55" s="448"/>
      <c r="BE55" s="449"/>
      <c r="BF55" s="447"/>
      <c r="BG55" s="448"/>
      <c r="BH55" s="450"/>
      <c r="BI55" s="471"/>
      <c r="BJ55" s="452"/>
      <c r="BK55" s="453"/>
      <c r="BL55" s="447"/>
      <c r="BM55" s="448"/>
      <c r="BN55" s="449"/>
      <c r="BO55" s="447"/>
      <c r="BP55" s="448"/>
      <c r="BQ55" s="449"/>
      <c r="BR55" s="447" t="s">
        <v>7678</v>
      </c>
      <c r="BS55" s="448"/>
      <c r="BT55" s="450"/>
      <c r="BU55" s="454"/>
    </row>
    <row r="56" spans="1:73" ht="15.75" customHeight="1">
      <c r="A56" s="334"/>
      <c r="B56" s="793"/>
      <c r="C56" s="793"/>
      <c r="D56" s="793"/>
      <c r="E56" s="444"/>
      <c r="F56" s="798"/>
      <c r="G56" s="798"/>
      <c r="H56" s="473" t="s">
        <v>7395</v>
      </c>
      <c r="I56" s="456" t="s">
        <v>7390</v>
      </c>
      <c r="J56" s="447" t="s">
        <v>7678</v>
      </c>
      <c r="K56" s="448"/>
      <c r="L56" s="448"/>
      <c r="M56" s="447"/>
      <c r="N56" s="448"/>
      <c r="O56" s="450"/>
      <c r="P56" s="447"/>
      <c r="Q56" s="448"/>
      <c r="R56" s="449"/>
      <c r="S56" s="447" t="s">
        <v>7678</v>
      </c>
      <c r="T56" s="448"/>
      <c r="U56" s="450"/>
      <c r="V56" s="447"/>
      <c r="W56" s="448"/>
      <c r="X56" s="449"/>
      <c r="Y56" s="447"/>
      <c r="Z56" s="448"/>
      <c r="AA56" s="450"/>
      <c r="AB56" s="447"/>
      <c r="AC56" s="448"/>
      <c r="AD56" s="449"/>
      <c r="AE56" s="447"/>
      <c r="AF56" s="448"/>
      <c r="AG56" s="450"/>
      <c r="AH56" s="447"/>
      <c r="AI56" s="448"/>
      <c r="AJ56" s="449"/>
      <c r="AK56" s="447"/>
      <c r="AL56" s="448"/>
      <c r="AM56" s="449"/>
      <c r="AN56" s="447"/>
      <c r="AO56" s="448"/>
      <c r="AP56" s="450"/>
      <c r="AQ56" s="471"/>
      <c r="AR56" s="452"/>
      <c r="AS56" s="453"/>
      <c r="AT56" s="447"/>
      <c r="AU56" s="448"/>
      <c r="AV56" s="449"/>
      <c r="AW56" s="447"/>
      <c r="AX56" s="448"/>
      <c r="AY56" s="450"/>
      <c r="AZ56" s="471"/>
      <c r="BA56" s="452"/>
      <c r="BB56" s="453"/>
      <c r="BC56" s="447"/>
      <c r="BD56" s="448"/>
      <c r="BE56" s="449"/>
      <c r="BF56" s="447"/>
      <c r="BG56" s="448"/>
      <c r="BH56" s="450"/>
      <c r="BI56" s="471"/>
      <c r="BJ56" s="452"/>
      <c r="BK56" s="453"/>
      <c r="BL56" s="447"/>
      <c r="BM56" s="448"/>
      <c r="BN56" s="449"/>
      <c r="BO56" s="447"/>
      <c r="BP56" s="448"/>
      <c r="BQ56" s="449"/>
      <c r="BR56" s="447" t="s">
        <v>7678</v>
      </c>
      <c r="BS56" s="448"/>
      <c r="BT56" s="450"/>
      <c r="BU56" s="454"/>
    </row>
    <row r="57" spans="1:73" ht="16.5" customHeight="1" thickBot="1">
      <c r="A57" s="334"/>
      <c r="B57" s="793"/>
      <c r="C57" s="793"/>
      <c r="D57" s="794"/>
      <c r="E57" s="457"/>
      <c r="F57" s="799"/>
      <c r="G57" s="799"/>
      <c r="H57" s="474" t="s">
        <v>7403</v>
      </c>
      <c r="I57" s="459" t="s">
        <v>7390</v>
      </c>
      <c r="J57" s="460"/>
      <c r="K57" s="461"/>
      <c r="L57" s="461"/>
      <c r="M57" s="460"/>
      <c r="N57" s="461"/>
      <c r="O57" s="463"/>
      <c r="P57" s="460"/>
      <c r="Q57" s="461"/>
      <c r="R57" s="462"/>
      <c r="S57" s="460"/>
      <c r="T57" s="461"/>
      <c r="U57" s="463"/>
      <c r="V57" s="460"/>
      <c r="W57" s="461"/>
      <c r="X57" s="462"/>
      <c r="Y57" s="460"/>
      <c r="Z57" s="461"/>
      <c r="AA57" s="463"/>
      <c r="AB57" s="460"/>
      <c r="AC57" s="461"/>
      <c r="AD57" s="462"/>
      <c r="AE57" s="460"/>
      <c r="AF57" s="461"/>
      <c r="AG57" s="463"/>
      <c r="AH57" s="460"/>
      <c r="AI57" s="461"/>
      <c r="AJ57" s="462"/>
      <c r="AK57" s="460"/>
      <c r="AL57" s="461"/>
      <c r="AM57" s="462"/>
      <c r="AN57" s="460"/>
      <c r="AO57" s="461"/>
      <c r="AP57" s="463"/>
      <c r="AQ57" s="475"/>
      <c r="AR57" s="465"/>
      <c r="AS57" s="466"/>
      <c r="AT57" s="460"/>
      <c r="AU57" s="461"/>
      <c r="AV57" s="462"/>
      <c r="AW57" s="460"/>
      <c r="AX57" s="461"/>
      <c r="AY57" s="463"/>
      <c r="AZ57" s="475"/>
      <c r="BA57" s="465"/>
      <c r="BB57" s="466"/>
      <c r="BC57" s="460"/>
      <c r="BD57" s="461"/>
      <c r="BE57" s="462"/>
      <c r="BF57" s="460"/>
      <c r="BG57" s="461"/>
      <c r="BH57" s="463"/>
      <c r="BI57" s="475"/>
      <c r="BJ57" s="465"/>
      <c r="BK57" s="466"/>
      <c r="BL57" s="460"/>
      <c r="BM57" s="461"/>
      <c r="BN57" s="462"/>
      <c r="BO57" s="460"/>
      <c r="BP57" s="461"/>
      <c r="BQ57" s="462"/>
      <c r="BR57" s="460"/>
      <c r="BS57" s="461"/>
      <c r="BT57" s="463"/>
      <c r="BU57" s="467"/>
    </row>
    <row r="58" spans="1:73" ht="15.75" customHeight="1">
      <c r="A58" s="334"/>
      <c r="B58" s="793"/>
      <c r="C58" s="793"/>
      <c r="D58" s="792" t="s">
        <v>7425</v>
      </c>
      <c r="E58" s="796" t="s">
        <v>7419</v>
      </c>
      <c r="F58" s="800" t="s">
        <v>7426</v>
      </c>
      <c r="G58" s="800" t="s">
        <v>7427</v>
      </c>
      <c r="H58" s="476" t="s">
        <v>7389</v>
      </c>
      <c r="I58" s="435" t="s">
        <v>7390</v>
      </c>
      <c r="J58" s="436" t="s">
        <v>7678</v>
      </c>
      <c r="K58" s="437"/>
      <c r="L58" s="437"/>
      <c r="M58" s="436"/>
      <c r="N58" s="437"/>
      <c r="O58" s="439"/>
      <c r="P58" s="436"/>
      <c r="Q58" s="437"/>
      <c r="R58" s="438"/>
      <c r="S58" s="436" t="s">
        <v>7678</v>
      </c>
      <c r="T58" s="437"/>
      <c r="U58" s="439"/>
      <c r="V58" s="436"/>
      <c r="W58" s="437"/>
      <c r="X58" s="438"/>
      <c r="Y58" s="436"/>
      <c r="Z58" s="437"/>
      <c r="AA58" s="439"/>
      <c r="AB58" s="436"/>
      <c r="AC58" s="437"/>
      <c r="AD58" s="438"/>
      <c r="AE58" s="436"/>
      <c r="AF58" s="437"/>
      <c r="AG58" s="439"/>
      <c r="AH58" s="436"/>
      <c r="AI58" s="437"/>
      <c r="AJ58" s="438"/>
      <c r="AK58" s="436"/>
      <c r="AL58" s="437"/>
      <c r="AM58" s="438"/>
      <c r="AN58" s="436"/>
      <c r="AO58" s="437"/>
      <c r="AP58" s="439"/>
      <c r="AQ58" s="469"/>
      <c r="AR58" s="441"/>
      <c r="AS58" s="442"/>
      <c r="AT58" s="436"/>
      <c r="AU58" s="437"/>
      <c r="AV58" s="438"/>
      <c r="AW58" s="436"/>
      <c r="AX58" s="437"/>
      <c r="AY58" s="439"/>
      <c r="AZ58" s="469"/>
      <c r="BA58" s="441"/>
      <c r="BB58" s="442"/>
      <c r="BC58" s="436"/>
      <c r="BD58" s="437"/>
      <c r="BE58" s="438"/>
      <c r="BF58" s="436"/>
      <c r="BG58" s="437"/>
      <c r="BH58" s="439"/>
      <c r="BI58" s="469"/>
      <c r="BJ58" s="441"/>
      <c r="BK58" s="442"/>
      <c r="BL58" s="436"/>
      <c r="BM58" s="437"/>
      <c r="BN58" s="438"/>
      <c r="BO58" s="436"/>
      <c r="BP58" s="437"/>
      <c r="BQ58" s="438"/>
      <c r="BR58" s="436" t="s">
        <v>7678</v>
      </c>
      <c r="BS58" s="437"/>
      <c r="BT58" s="439"/>
      <c r="BU58" s="443"/>
    </row>
    <row r="59" spans="1:73" ht="15.75" customHeight="1">
      <c r="A59" s="334"/>
      <c r="B59" s="793"/>
      <c r="C59" s="793"/>
      <c r="D59" s="793"/>
      <c r="E59" s="793"/>
      <c r="F59" s="801"/>
      <c r="G59" s="801"/>
      <c r="H59" s="477" t="s">
        <v>7392</v>
      </c>
      <c r="I59" s="446" t="s">
        <v>7390</v>
      </c>
      <c r="J59" s="447"/>
      <c r="K59" s="448"/>
      <c r="L59" s="448"/>
      <c r="M59" s="447"/>
      <c r="N59" s="448"/>
      <c r="O59" s="450"/>
      <c r="P59" s="447"/>
      <c r="Q59" s="448"/>
      <c r="R59" s="449"/>
      <c r="S59" s="447" t="s">
        <v>7678</v>
      </c>
      <c r="T59" s="448"/>
      <c r="U59" s="450"/>
      <c r="V59" s="447"/>
      <c r="W59" s="448"/>
      <c r="X59" s="449"/>
      <c r="Y59" s="447"/>
      <c r="Z59" s="448"/>
      <c r="AA59" s="450"/>
      <c r="AB59" s="447"/>
      <c r="AC59" s="448"/>
      <c r="AD59" s="449"/>
      <c r="AE59" s="447"/>
      <c r="AF59" s="448"/>
      <c r="AG59" s="450"/>
      <c r="AH59" s="447"/>
      <c r="AI59" s="448"/>
      <c r="AJ59" s="449"/>
      <c r="AK59" s="447"/>
      <c r="AL59" s="448"/>
      <c r="AM59" s="449"/>
      <c r="AN59" s="447"/>
      <c r="AO59" s="448"/>
      <c r="AP59" s="450"/>
      <c r="AQ59" s="471"/>
      <c r="AR59" s="452"/>
      <c r="AS59" s="453"/>
      <c r="AT59" s="447"/>
      <c r="AU59" s="448"/>
      <c r="AV59" s="449"/>
      <c r="AW59" s="447"/>
      <c r="AX59" s="448"/>
      <c r="AY59" s="450"/>
      <c r="AZ59" s="471"/>
      <c r="BA59" s="452"/>
      <c r="BB59" s="453"/>
      <c r="BC59" s="447"/>
      <c r="BD59" s="448"/>
      <c r="BE59" s="449"/>
      <c r="BF59" s="447"/>
      <c r="BG59" s="448"/>
      <c r="BH59" s="450"/>
      <c r="BI59" s="471"/>
      <c r="BJ59" s="452"/>
      <c r="BK59" s="453"/>
      <c r="BL59" s="447"/>
      <c r="BM59" s="448"/>
      <c r="BN59" s="449"/>
      <c r="BO59" s="447"/>
      <c r="BP59" s="448"/>
      <c r="BQ59" s="449"/>
      <c r="BR59" s="447" t="s">
        <v>7678</v>
      </c>
      <c r="BS59" s="448"/>
      <c r="BT59" s="450"/>
      <c r="BU59" s="454"/>
    </row>
    <row r="60" spans="1:73" ht="15.75" customHeight="1">
      <c r="A60" s="334"/>
      <c r="B60" s="793"/>
      <c r="C60" s="793"/>
      <c r="D60" s="793"/>
      <c r="E60" s="793"/>
      <c r="F60" s="801"/>
      <c r="G60" s="801"/>
      <c r="H60" s="478" t="s">
        <v>7394</v>
      </c>
      <c r="I60" s="456" t="s">
        <v>7390</v>
      </c>
      <c r="J60" s="447" t="s">
        <v>7678</v>
      </c>
      <c r="K60" s="448"/>
      <c r="L60" s="448"/>
      <c r="M60" s="447"/>
      <c r="N60" s="448"/>
      <c r="O60" s="450"/>
      <c r="P60" s="447"/>
      <c r="Q60" s="448"/>
      <c r="R60" s="449"/>
      <c r="S60" s="447" t="s">
        <v>7678</v>
      </c>
      <c r="T60" s="448"/>
      <c r="U60" s="450"/>
      <c r="V60" s="447"/>
      <c r="W60" s="448"/>
      <c r="X60" s="449"/>
      <c r="Y60" s="447"/>
      <c r="Z60" s="448"/>
      <c r="AA60" s="450"/>
      <c r="AB60" s="447"/>
      <c r="AC60" s="448"/>
      <c r="AD60" s="449"/>
      <c r="AE60" s="447"/>
      <c r="AF60" s="448"/>
      <c r="AG60" s="450"/>
      <c r="AH60" s="447"/>
      <c r="AI60" s="448"/>
      <c r="AJ60" s="449"/>
      <c r="AK60" s="447"/>
      <c r="AL60" s="448"/>
      <c r="AM60" s="449"/>
      <c r="AN60" s="447"/>
      <c r="AO60" s="448"/>
      <c r="AP60" s="450"/>
      <c r="AQ60" s="471"/>
      <c r="AR60" s="452"/>
      <c r="AS60" s="453"/>
      <c r="AT60" s="447"/>
      <c r="AU60" s="448"/>
      <c r="AV60" s="449"/>
      <c r="AW60" s="447"/>
      <c r="AX60" s="448"/>
      <c r="AY60" s="450"/>
      <c r="AZ60" s="471"/>
      <c r="BA60" s="452"/>
      <c r="BB60" s="453"/>
      <c r="BC60" s="447"/>
      <c r="BD60" s="448"/>
      <c r="BE60" s="449"/>
      <c r="BF60" s="447"/>
      <c r="BG60" s="448"/>
      <c r="BH60" s="450"/>
      <c r="BI60" s="471"/>
      <c r="BJ60" s="452"/>
      <c r="BK60" s="453"/>
      <c r="BL60" s="447"/>
      <c r="BM60" s="448"/>
      <c r="BN60" s="449"/>
      <c r="BO60" s="447"/>
      <c r="BP60" s="448"/>
      <c r="BQ60" s="449"/>
      <c r="BR60" s="447" t="s">
        <v>7678</v>
      </c>
      <c r="BS60" s="448"/>
      <c r="BT60" s="450"/>
      <c r="BU60" s="454"/>
    </row>
    <row r="61" spans="1:73" ht="15.75" customHeight="1">
      <c r="A61" s="334"/>
      <c r="B61" s="793"/>
      <c r="C61" s="793"/>
      <c r="D61" s="793"/>
      <c r="E61" s="793"/>
      <c r="F61" s="801"/>
      <c r="G61" s="801"/>
      <c r="H61" s="478" t="s">
        <v>7395</v>
      </c>
      <c r="I61" s="456" t="s">
        <v>7390</v>
      </c>
      <c r="J61" s="447" t="s">
        <v>7678</v>
      </c>
      <c r="K61" s="448"/>
      <c r="L61" s="448"/>
      <c r="M61" s="447"/>
      <c r="N61" s="448"/>
      <c r="O61" s="450"/>
      <c r="P61" s="447"/>
      <c r="Q61" s="448"/>
      <c r="R61" s="449"/>
      <c r="S61" s="447" t="s">
        <v>7678</v>
      </c>
      <c r="T61" s="448"/>
      <c r="U61" s="450"/>
      <c r="V61" s="447"/>
      <c r="W61" s="448"/>
      <c r="X61" s="449"/>
      <c r="Y61" s="447"/>
      <c r="Z61" s="448"/>
      <c r="AA61" s="450"/>
      <c r="AB61" s="447"/>
      <c r="AC61" s="448"/>
      <c r="AD61" s="449"/>
      <c r="AE61" s="447"/>
      <c r="AF61" s="448"/>
      <c r="AG61" s="450"/>
      <c r="AH61" s="447"/>
      <c r="AI61" s="448"/>
      <c r="AJ61" s="449"/>
      <c r="AK61" s="447"/>
      <c r="AL61" s="448"/>
      <c r="AM61" s="449"/>
      <c r="AN61" s="447"/>
      <c r="AO61" s="448"/>
      <c r="AP61" s="450"/>
      <c r="AQ61" s="471"/>
      <c r="AR61" s="452"/>
      <c r="AS61" s="453"/>
      <c r="AT61" s="447"/>
      <c r="AU61" s="448"/>
      <c r="AV61" s="449"/>
      <c r="AW61" s="447"/>
      <c r="AX61" s="448"/>
      <c r="AY61" s="450"/>
      <c r="AZ61" s="471"/>
      <c r="BA61" s="452"/>
      <c r="BB61" s="453"/>
      <c r="BC61" s="447"/>
      <c r="BD61" s="448"/>
      <c r="BE61" s="449"/>
      <c r="BF61" s="447"/>
      <c r="BG61" s="448"/>
      <c r="BH61" s="450"/>
      <c r="BI61" s="471"/>
      <c r="BJ61" s="452"/>
      <c r="BK61" s="453"/>
      <c r="BL61" s="447"/>
      <c r="BM61" s="448"/>
      <c r="BN61" s="449"/>
      <c r="BO61" s="447"/>
      <c r="BP61" s="448"/>
      <c r="BQ61" s="449"/>
      <c r="BR61" s="447" t="s">
        <v>7678</v>
      </c>
      <c r="BS61" s="448"/>
      <c r="BT61" s="450"/>
      <c r="BU61" s="454"/>
    </row>
    <row r="62" spans="1:73" ht="16.5" customHeight="1" thickBot="1">
      <c r="A62" s="334"/>
      <c r="B62" s="793"/>
      <c r="C62" s="793"/>
      <c r="D62" s="793"/>
      <c r="E62" s="794"/>
      <c r="F62" s="802"/>
      <c r="G62" s="802"/>
      <c r="H62" s="479" t="s">
        <v>7403</v>
      </c>
      <c r="I62" s="459" t="s">
        <v>7390</v>
      </c>
      <c r="J62" s="460"/>
      <c r="K62" s="461"/>
      <c r="L62" s="461"/>
      <c r="M62" s="460"/>
      <c r="N62" s="461"/>
      <c r="O62" s="463"/>
      <c r="P62" s="460"/>
      <c r="Q62" s="461"/>
      <c r="R62" s="462"/>
      <c r="S62" s="460"/>
      <c r="T62" s="461"/>
      <c r="U62" s="463"/>
      <c r="V62" s="460"/>
      <c r="W62" s="461"/>
      <c r="X62" s="462"/>
      <c r="Y62" s="460"/>
      <c r="Z62" s="461"/>
      <c r="AA62" s="463"/>
      <c r="AB62" s="460"/>
      <c r="AC62" s="461"/>
      <c r="AD62" s="462"/>
      <c r="AE62" s="460"/>
      <c r="AF62" s="461"/>
      <c r="AG62" s="463"/>
      <c r="AH62" s="460"/>
      <c r="AI62" s="461"/>
      <c r="AJ62" s="462"/>
      <c r="AK62" s="460"/>
      <c r="AL62" s="461"/>
      <c r="AM62" s="462"/>
      <c r="AN62" s="460"/>
      <c r="AO62" s="461"/>
      <c r="AP62" s="463"/>
      <c r="AQ62" s="475"/>
      <c r="AR62" s="465"/>
      <c r="AS62" s="466"/>
      <c r="AT62" s="460"/>
      <c r="AU62" s="461"/>
      <c r="AV62" s="462"/>
      <c r="AW62" s="460"/>
      <c r="AX62" s="461"/>
      <c r="AY62" s="463"/>
      <c r="AZ62" s="475"/>
      <c r="BA62" s="465"/>
      <c r="BB62" s="466"/>
      <c r="BC62" s="460"/>
      <c r="BD62" s="461"/>
      <c r="BE62" s="462"/>
      <c r="BF62" s="460"/>
      <c r="BG62" s="461"/>
      <c r="BH62" s="463"/>
      <c r="BI62" s="475"/>
      <c r="BJ62" s="465"/>
      <c r="BK62" s="466"/>
      <c r="BL62" s="460"/>
      <c r="BM62" s="461"/>
      <c r="BN62" s="462"/>
      <c r="BO62" s="460"/>
      <c r="BP62" s="461"/>
      <c r="BQ62" s="462"/>
      <c r="BR62" s="460"/>
      <c r="BS62" s="461"/>
      <c r="BT62" s="463"/>
      <c r="BU62" s="480"/>
    </row>
    <row r="63" spans="1:73" ht="15.75" customHeight="1">
      <c r="A63" s="334"/>
      <c r="B63" s="793"/>
      <c r="C63" s="793"/>
      <c r="D63" s="793"/>
      <c r="E63" s="796" t="s">
        <v>7428</v>
      </c>
      <c r="F63" s="800" t="s">
        <v>7426</v>
      </c>
      <c r="G63" s="800" t="s">
        <v>7429</v>
      </c>
      <c r="H63" s="476" t="s">
        <v>7389</v>
      </c>
      <c r="I63" s="435" t="s">
        <v>7390</v>
      </c>
      <c r="J63" s="436" t="s">
        <v>7678</v>
      </c>
      <c r="K63" s="437"/>
      <c r="L63" s="437"/>
      <c r="M63" s="436" t="s">
        <v>7678</v>
      </c>
      <c r="N63" s="437"/>
      <c r="O63" s="439"/>
      <c r="P63" s="436" t="s">
        <v>7678</v>
      </c>
      <c r="Q63" s="437"/>
      <c r="R63" s="438" t="s">
        <v>7678</v>
      </c>
      <c r="S63" s="436" t="s">
        <v>7678</v>
      </c>
      <c r="T63" s="437"/>
      <c r="U63" s="439" t="s">
        <v>7678</v>
      </c>
      <c r="V63" s="436" t="s">
        <v>7678</v>
      </c>
      <c r="W63" s="437"/>
      <c r="X63" s="438"/>
      <c r="Y63" s="436" t="s">
        <v>7678</v>
      </c>
      <c r="Z63" s="437"/>
      <c r="AA63" s="439"/>
      <c r="AB63" s="436" t="s">
        <v>7678</v>
      </c>
      <c r="AC63" s="437"/>
      <c r="AD63" s="438" t="s">
        <v>7678</v>
      </c>
      <c r="AE63" s="436" t="s">
        <v>7678</v>
      </c>
      <c r="AF63" s="437"/>
      <c r="AG63" s="439"/>
      <c r="AH63" s="436" t="s">
        <v>7678</v>
      </c>
      <c r="AI63" s="437"/>
      <c r="AJ63" s="438"/>
      <c r="AK63" s="436" t="s">
        <v>7678</v>
      </c>
      <c r="AL63" s="437"/>
      <c r="AM63" s="438" t="s">
        <v>7678</v>
      </c>
      <c r="AN63" s="436" t="s">
        <v>7678</v>
      </c>
      <c r="AO63" s="437"/>
      <c r="AP63" s="439"/>
      <c r="AQ63" s="469"/>
      <c r="AR63" s="441"/>
      <c r="AS63" s="442"/>
      <c r="AT63" s="436" t="s">
        <v>7678</v>
      </c>
      <c r="AU63" s="437"/>
      <c r="AV63" s="438"/>
      <c r="AW63" s="436" t="s">
        <v>7678</v>
      </c>
      <c r="AX63" s="437"/>
      <c r="AY63" s="439"/>
      <c r="AZ63" s="469"/>
      <c r="BA63" s="441"/>
      <c r="BB63" s="442"/>
      <c r="BC63" s="436" t="s">
        <v>7678</v>
      </c>
      <c r="BD63" s="437"/>
      <c r="BE63" s="438"/>
      <c r="BF63" s="436" t="s">
        <v>7678</v>
      </c>
      <c r="BG63" s="437"/>
      <c r="BH63" s="439"/>
      <c r="BI63" s="469"/>
      <c r="BJ63" s="441"/>
      <c r="BK63" s="442"/>
      <c r="BL63" s="436" t="s">
        <v>7678</v>
      </c>
      <c r="BM63" s="437"/>
      <c r="BN63" s="438" t="s">
        <v>7678</v>
      </c>
      <c r="BO63" s="436" t="s">
        <v>7678</v>
      </c>
      <c r="BP63" s="437"/>
      <c r="BQ63" s="438"/>
      <c r="BR63" s="436" t="s">
        <v>7678</v>
      </c>
      <c r="BS63" s="437"/>
      <c r="BT63" s="439" t="s">
        <v>7678</v>
      </c>
      <c r="BU63" s="454"/>
    </row>
    <row r="64" spans="1:73" ht="15.75" customHeight="1">
      <c r="A64" s="334"/>
      <c r="B64" s="793"/>
      <c r="C64" s="793"/>
      <c r="D64" s="793"/>
      <c r="E64" s="793"/>
      <c r="F64" s="801"/>
      <c r="G64" s="801"/>
      <c r="H64" s="477" t="s">
        <v>7392</v>
      </c>
      <c r="I64" s="446" t="s">
        <v>7390</v>
      </c>
      <c r="J64" s="447" t="s">
        <v>7678</v>
      </c>
      <c r="K64" s="448"/>
      <c r="L64" s="448"/>
      <c r="M64" s="447" t="s">
        <v>7678</v>
      </c>
      <c r="N64" s="448"/>
      <c r="O64" s="450"/>
      <c r="P64" s="447" t="s">
        <v>7678</v>
      </c>
      <c r="Q64" s="448"/>
      <c r="R64" s="449" t="s">
        <v>7678</v>
      </c>
      <c r="S64" s="447" t="s">
        <v>7678</v>
      </c>
      <c r="T64" s="448"/>
      <c r="U64" s="450" t="s">
        <v>7678</v>
      </c>
      <c r="V64" s="447" t="s">
        <v>7678</v>
      </c>
      <c r="W64" s="448"/>
      <c r="X64" s="449"/>
      <c r="Y64" s="447" t="s">
        <v>7678</v>
      </c>
      <c r="Z64" s="448"/>
      <c r="AA64" s="450"/>
      <c r="AB64" s="447" t="s">
        <v>7678</v>
      </c>
      <c r="AC64" s="448"/>
      <c r="AD64" s="449" t="s">
        <v>7678</v>
      </c>
      <c r="AE64" s="447" t="s">
        <v>7678</v>
      </c>
      <c r="AF64" s="448"/>
      <c r="AG64" s="450"/>
      <c r="AH64" s="447" t="s">
        <v>7678</v>
      </c>
      <c r="AI64" s="448"/>
      <c r="AJ64" s="449"/>
      <c r="AK64" s="447" t="s">
        <v>7678</v>
      </c>
      <c r="AL64" s="448"/>
      <c r="AM64" s="449" t="s">
        <v>7678</v>
      </c>
      <c r="AN64" s="447" t="s">
        <v>7678</v>
      </c>
      <c r="AO64" s="448"/>
      <c r="AP64" s="450"/>
      <c r="AQ64" s="471"/>
      <c r="AR64" s="452"/>
      <c r="AS64" s="453"/>
      <c r="AT64" s="447" t="s">
        <v>7678</v>
      </c>
      <c r="AU64" s="448"/>
      <c r="AV64" s="449"/>
      <c r="AW64" s="447" t="s">
        <v>7678</v>
      </c>
      <c r="AX64" s="448"/>
      <c r="AY64" s="450"/>
      <c r="AZ64" s="471"/>
      <c r="BA64" s="452"/>
      <c r="BB64" s="453"/>
      <c r="BC64" s="447" t="s">
        <v>7678</v>
      </c>
      <c r="BD64" s="448"/>
      <c r="BE64" s="449"/>
      <c r="BF64" s="447" t="s">
        <v>7678</v>
      </c>
      <c r="BG64" s="448"/>
      <c r="BH64" s="450"/>
      <c r="BI64" s="471"/>
      <c r="BJ64" s="452"/>
      <c r="BK64" s="453"/>
      <c r="BL64" s="447" t="s">
        <v>7678</v>
      </c>
      <c r="BM64" s="448"/>
      <c r="BN64" s="449" t="s">
        <v>7678</v>
      </c>
      <c r="BO64" s="447" t="s">
        <v>7678</v>
      </c>
      <c r="BP64" s="448"/>
      <c r="BQ64" s="449"/>
      <c r="BR64" s="447" t="s">
        <v>7678</v>
      </c>
      <c r="BS64" s="448"/>
      <c r="BT64" s="450" t="s">
        <v>7678</v>
      </c>
      <c r="BU64" s="454"/>
    </row>
    <row r="65" spans="1:73" ht="15.75" customHeight="1">
      <c r="A65" s="334"/>
      <c r="B65" s="793"/>
      <c r="C65" s="793"/>
      <c r="D65" s="793"/>
      <c r="E65" s="793"/>
      <c r="F65" s="801"/>
      <c r="G65" s="801"/>
      <c r="H65" s="478" t="s">
        <v>7394</v>
      </c>
      <c r="I65" s="456" t="s">
        <v>7390</v>
      </c>
      <c r="J65" s="447" t="s">
        <v>7678</v>
      </c>
      <c r="K65" s="448"/>
      <c r="L65" s="448"/>
      <c r="M65" s="447" t="s">
        <v>7678</v>
      </c>
      <c r="N65" s="448"/>
      <c r="O65" s="450"/>
      <c r="P65" s="447" t="s">
        <v>7678</v>
      </c>
      <c r="Q65" s="448"/>
      <c r="R65" s="449" t="s">
        <v>7678</v>
      </c>
      <c r="S65" s="447" t="s">
        <v>7678</v>
      </c>
      <c r="T65" s="448"/>
      <c r="U65" s="450" t="s">
        <v>7678</v>
      </c>
      <c r="V65" s="447" t="s">
        <v>7678</v>
      </c>
      <c r="W65" s="448"/>
      <c r="X65" s="449"/>
      <c r="Y65" s="447" t="s">
        <v>7678</v>
      </c>
      <c r="Z65" s="448"/>
      <c r="AA65" s="450"/>
      <c r="AB65" s="447" t="s">
        <v>7678</v>
      </c>
      <c r="AC65" s="448"/>
      <c r="AD65" s="449" t="s">
        <v>7678</v>
      </c>
      <c r="AE65" s="447" t="s">
        <v>7678</v>
      </c>
      <c r="AF65" s="448"/>
      <c r="AG65" s="450"/>
      <c r="AH65" s="447" t="s">
        <v>7678</v>
      </c>
      <c r="AI65" s="448"/>
      <c r="AJ65" s="449"/>
      <c r="AK65" s="447" t="s">
        <v>7678</v>
      </c>
      <c r="AL65" s="448"/>
      <c r="AM65" s="449" t="s">
        <v>7678</v>
      </c>
      <c r="AN65" s="447" t="s">
        <v>7678</v>
      </c>
      <c r="AO65" s="448"/>
      <c r="AP65" s="450"/>
      <c r="AQ65" s="471"/>
      <c r="AR65" s="452"/>
      <c r="AS65" s="453"/>
      <c r="AT65" s="447" t="s">
        <v>7678</v>
      </c>
      <c r="AU65" s="448"/>
      <c r="AV65" s="449"/>
      <c r="AW65" s="447" t="s">
        <v>7678</v>
      </c>
      <c r="AX65" s="448"/>
      <c r="AY65" s="450"/>
      <c r="AZ65" s="471"/>
      <c r="BA65" s="452"/>
      <c r="BB65" s="453"/>
      <c r="BC65" s="447" t="s">
        <v>7678</v>
      </c>
      <c r="BD65" s="448"/>
      <c r="BE65" s="449"/>
      <c r="BF65" s="447" t="s">
        <v>7678</v>
      </c>
      <c r="BG65" s="448"/>
      <c r="BH65" s="450"/>
      <c r="BI65" s="471"/>
      <c r="BJ65" s="452"/>
      <c r="BK65" s="453"/>
      <c r="BL65" s="447" t="s">
        <v>7678</v>
      </c>
      <c r="BM65" s="448"/>
      <c r="BN65" s="449" t="s">
        <v>7678</v>
      </c>
      <c r="BO65" s="447" t="s">
        <v>7678</v>
      </c>
      <c r="BP65" s="448"/>
      <c r="BQ65" s="449"/>
      <c r="BR65" s="447" t="s">
        <v>7678</v>
      </c>
      <c r="BS65" s="448"/>
      <c r="BT65" s="450" t="s">
        <v>7678</v>
      </c>
      <c r="BU65" s="454"/>
    </row>
    <row r="66" spans="1:73" ht="15.75" customHeight="1">
      <c r="A66" s="334"/>
      <c r="B66" s="793"/>
      <c r="C66" s="793"/>
      <c r="D66" s="793"/>
      <c r="E66" s="793"/>
      <c r="F66" s="801"/>
      <c r="G66" s="801"/>
      <c r="H66" s="478" t="s">
        <v>7395</v>
      </c>
      <c r="I66" s="456" t="s">
        <v>7390</v>
      </c>
      <c r="J66" s="447" t="s">
        <v>7678</v>
      </c>
      <c r="K66" s="448"/>
      <c r="L66" s="448"/>
      <c r="M66" s="447" t="s">
        <v>7678</v>
      </c>
      <c r="N66" s="448"/>
      <c r="O66" s="450"/>
      <c r="P66" s="447" t="s">
        <v>7678</v>
      </c>
      <c r="Q66" s="448"/>
      <c r="R66" s="449" t="s">
        <v>7678</v>
      </c>
      <c r="S66" s="447" t="s">
        <v>7678</v>
      </c>
      <c r="T66" s="448"/>
      <c r="U66" s="450" t="s">
        <v>7678</v>
      </c>
      <c r="V66" s="447" t="s">
        <v>7678</v>
      </c>
      <c r="W66" s="448"/>
      <c r="X66" s="449"/>
      <c r="Y66" s="447" t="s">
        <v>7678</v>
      </c>
      <c r="Z66" s="448"/>
      <c r="AA66" s="450"/>
      <c r="AB66" s="447" t="s">
        <v>7678</v>
      </c>
      <c r="AC66" s="448"/>
      <c r="AD66" s="449" t="s">
        <v>7678</v>
      </c>
      <c r="AE66" s="447" t="s">
        <v>7678</v>
      </c>
      <c r="AF66" s="448"/>
      <c r="AG66" s="450"/>
      <c r="AH66" s="447" t="s">
        <v>7678</v>
      </c>
      <c r="AI66" s="448"/>
      <c r="AJ66" s="449"/>
      <c r="AK66" s="447" t="s">
        <v>7678</v>
      </c>
      <c r="AL66" s="448"/>
      <c r="AM66" s="449" t="s">
        <v>7678</v>
      </c>
      <c r="AN66" s="447" t="s">
        <v>7678</v>
      </c>
      <c r="AO66" s="448"/>
      <c r="AP66" s="450"/>
      <c r="AQ66" s="471"/>
      <c r="AR66" s="452"/>
      <c r="AS66" s="453"/>
      <c r="AT66" s="447" t="s">
        <v>7678</v>
      </c>
      <c r="AU66" s="448"/>
      <c r="AV66" s="449"/>
      <c r="AW66" s="447" t="s">
        <v>7678</v>
      </c>
      <c r="AX66" s="448"/>
      <c r="AY66" s="450"/>
      <c r="AZ66" s="471"/>
      <c r="BA66" s="452"/>
      <c r="BB66" s="453"/>
      <c r="BC66" s="447" t="s">
        <v>7678</v>
      </c>
      <c r="BD66" s="448"/>
      <c r="BE66" s="449"/>
      <c r="BF66" s="447" t="s">
        <v>7678</v>
      </c>
      <c r="BG66" s="448"/>
      <c r="BH66" s="450"/>
      <c r="BI66" s="471"/>
      <c r="BJ66" s="452"/>
      <c r="BK66" s="453"/>
      <c r="BL66" s="447" t="s">
        <v>7678</v>
      </c>
      <c r="BM66" s="448"/>
      <c r="BN66" s="449" t="s">
        <v>7678</v>
      </c>
      <c r="BO66" s="447" t="s">
        <v>7678</v>
      </c>
      <c r="BP66" s="448"/>
      <c r="BQ66" s="449"/>
      <c r="BR66" s="447" t="s">
        <v>7678</v>
      </c>
      <c r="BS66" s="448"/>
      <c r="BT66" s="450" t="s">
        <v>7678</v>
      </c>
      <c r="BU66" s="454"/>
    </row>
    <row r="67" spans="1:73" ht="16.5" customHeight="1" thickBot="1">
      <c r="A67" s="334"/>
      <c r="B67" s="794"/>
      <c r="C67" s="794"/>
      <c r="D67" s="794"/>
      <c r="E67" s="794"/>
      <c r="F67" s="802"/>
      <c r="G67" s="802"/>
      <c r="H67" s="479" t="s">
        <v>7403</v>
      </c>
      <c r="I67" s="459" t="s">
        <v>7390</v>
      </c>
      <c r="J67" s="460" t="s">
        <v>7678</v>
      </c>
      <c r="K67" s="461"/>
      <c r="L67" s="461"/>
      <c r="M67" s="460" t="s">
        <v>7678</v>
      </c>
      <c r="N67" s="461"/>
      <c r="O67" s="463"/>
      <c r="P67" s="460" t="s">
        <v>7678</v>
      </c>
      <c r="Q67" s="461"/>
      <c r="R67" s="462"/>
      <c r="S67" s="460" t="s">
        <v>7678</v>
      </c>
      <c r="T67" s="461"/>
      <c r="U67" s="463"/>
      <c r="V67" s="460" t="s">
        <v>7678</v>
      </c>
      <c r="W67" s="461"/>
      <c r="X67" s="462"/>
      <c r="Y67" s="460" t="s">
        <v>7678</v>
      </c>
      <c r="Z67" s="461"/>
      <c r="AA67" s="463"/>
      <c r="AB67" s="460" t="s">
        <v>7678</v>
      </c>
      <c r="AC67" s="461"/>
      <c r="AD67" s="462"/>
      <c r="AE67" s="460" t="s">
        <v>7678</v>
      </c>
      <c r="AF67" s="461"/>
      <c r="AG67" s="463"/>
      <c r="AH67" s="460" t="s">
        <v>7678</v>
      </c>
      <c r="AI67" s="461"/>
      <c r="AJ67" s="462"/>
      <c r="AK67" s="460" t="s">
        <v>7678</v>
      </c>
      <c r="AL67" s="461"/>
      <c r="AM67" s="462"/>
      <c r="AN67" s="460" t="s">
        <v>7678</v>
      </c>
      <c r="AO67" s="461"/>
      <c r="AP67" s="463"/>
      <c r="AQ67" s="475"/>
      <c r="AR67" s="465"/>
      <c r="AS67" s="466"/>
      <c r="AT67" s="460" t="s">
        <v>7678</v>
      </c>
      <c r="AU67" s="461"/>
      <c r="AV67" s="462"/>
      <c r="AW67" s="460" t="s">
        <v>7678</v>
      </c>
      <c r="AX67" s="461"/>
      <c r="AY67" s="463"/>
      <c r="AZ67" s="475"/>
      <c r="BA67" s="465"/>
      <c r="BB67" s="466"/>
      <c r="BC67" s="460" t="s">
        <v>7678</v>
      </c>
      <c r="BD67" s="461"/>
      <c r="BE67" s="462"/>
      <c r="BF67" s="460" t="s">
        <v>7678</v>
      </c>
      <c r="BG67" s="461"/>
      <c r="BH67" s="463"/>
      <c r="BI67" s="475"/>
      <c r="BJ67" s="465"/>
      <c r="BK67" s="466"/>
      <c r="BL67" s="460" t="s">
        <v>7678</v>
      </c>
      <c r="BM67" s="461"/>
      <c r="BN67" s="462"/>
      <c r="BO67" s="460" t="s">
        <v>7678</v>
      </c>
      <c r="BP67" s="461"/>
      <c r="BQ67" s="462"/>
      <c r="BR67" s="460" t="s">
        <v>7678</v>
      </c>
      <c r="BS67" s="461"/>
      <c r="BT67" s="463"/>
      <c r="BU67" s="480"/>
    </row>
    <row r="68" spans="1:73">
      <c r="A68" s="334"/>
      <c r="B68" s="807" t="s">
        <v>7430</v>
      </c>
      <c r="C68" s="807" t="s">
        <v>7413</v>
      </c>
      <c r="D68" s="481"/>
      <c r="E68" s="824">
        <v>0.5</v>
      </c>
      <c r="F68" s="807" t="s">
        <v>7433</v>
      </c>
      <c r="G68" s="807" t="s">
        <v>7431</v>
      </c>
      <c r="H68" s="482" t="s">
        <v>7389</v>
      </c>
      <c r="I68" s="483" t="s">
        <v>7390</v>
      </c>
      <c r="J68" s="484" t="s">
        <v>7678</v>
      </c>
      <c r="K68" s="485"/>
      <c r="L68" s="485"/>
      <c r="M68" s="484"/>
      <c r="N68" s="485"/>
      <c r="O68" s="487"/>
      <c r="P68" s="484" t="s">
        <v>7678</v>
      </c>
      <c r="Q68" s="485"/>
      <c r="R68" s="486"/>
      <c r="S68" s="484" t="s">
        <v>7678</v>
      </c>
      <c r="T68" s="485"/>
      <c r="U68" s="487"/>
      <c r="V68" s="484"/>
      <c r="W68" s="485"/>
      <c r="X68" s="486"/>
      <c r="Y68" s="484"/>
      <c r="Z68" s="485"/>
      <c r="AA68" s="487"/>
      <c r="AB68" s="484"/>
      <c r="AC68" s="485"/>
      <c r="AD68" s="486"/>
      <c r="AE68" s="484"/>
      <c r="AF68" s="485"/>
      <c r="AG68" s="487"/>
      <c r="AH68" s="484"/>
      <c r="AI68" s="485"/>
      <c r="AJ68" s="486"/>
      <c r="AK68" s="484"/>
      <c r="AL68" s="485"/>
      <c r="AM68" s="486"/>
      <c r="AN68" s="484"/>
      <c r="AO68" s="485"/>
      <c r="AP68" s="487"/>
      <c r="AQ68" s="488"/>
      <c r="AR68" s="489"/>
      <c r="AS68" s="490"/>
      <c r="AT68" s="484"/>
      <c r="AU68" s="485"/>
      <c r="AV68" s="486"/>
      <c r="AW68" s="484"/>
      <c r="AX68" s="485"/>
      <c r="AY68" s="487"/>
      <c r="AZ68" s="488"/>
      <c r="BA68" s="489"/>
      <c r="BB68" s="490"/>
      <c r="BC68" s="484"/>
      <c r="BD68" s="485"/>
      <c r="BE68" s="486"/>
      <c r="BF68" s="484"/>
      <c r="BG68" s="485"/>
      <c r="BH68" s="487"/>
      <c r="BI68" s="488"/>
      <c r="BJ68" s="489"/>
      <c r="BK68" s="490"/>
      <c r="BL68" s="484" t="s">
        <v>7678</v>
      </c>
      <c r="BM68" s="485"/>
      <c r="BN68" s="486"/>
      <c r="BO68" s="484"/>
      <c r="BP68" s="485"/>
      <c r="BQ68" s="486"/>
      <c r="BR68" s="484"/>
      <c r="BS68" s="485"/>
      <c r="BT68" s="487"/>
      <c r="BU68" s="491"/>
    </row>
    <row r="69" spans="1:73" ht="15.75" customHeight="1">
      <c r="A69" s="334"/>
      <c r="B69" s="808"/>
      <c r="C69" s="808"/>
      <c r="D69" s="492"/>
      <c r="E69" s="825"/>
      <c r="F69" s="808"/>
      <c r="G69" s="808"/>
      <c r="H69" s="493" t="s">
        <v>7392</v>
      </c>
      <c r="I69" s="494" t="s">
        <v>7390</v>
      </c>
      <c r="J69" s="495" t="s">
        <v>7678</v>
      </c>
      <c r="K69" s="496"/>
      <c r="L69" s="496"/>
      <c r="M69" s="495"/>
      <c r="N69" s="496"/>
      <c r="O69" s="498"/>
      <c r="P69" s="495" t="s">
        <v>7678</v>
      </c>
      <c r="Q69" s="496"/>
      <c r="R69" s="497"/>
      <c r="S69" s="495" t="s">
        <v>7678</v>
      </c>
      <c r="T69" s="496"/>
      <c r="U69" s="498"/>
      <c r="V69" s="495"/>
      <c r="W69" s="496"/>
      <c r="X69" s="497"/>
      <c r="Y69" s="495"/>
      <c r="Z69" s="496"/>
      <c r="AA69" s="498"/>
      <c r="AB69" s="495"/>
      <c r="AC69" s="496"/>
      <c r="AD69" s="497"/>
      <c r="AE69" s="495"/>
      <c r="AF69" s="496"/>
      <c r="AG69" s="498"/>
      <c r="AH69" s="495"/>
      <c r="AI69" s="496"/>
      <c r="AJ69" s="497"/>
      <c r="AK69" s="495"/>
      <c r="AL69" s="496"/>
      <c r="AM69" s="497"/>
      <c r="AN69" s="495"/>
      <c r="AO69" s="496"/>
      <c r="AP69" s="498"/>
      <c r="AQ69" s="499"/>
      <c r="AR69" s="500"/>
      <c r="AS69" s="501"/>
      <c r="AT69" s="495"/>
      <c r="AU69" s="496"/>
      <c r="AV69" s="497"/>
      <c r="AW69" s="495"/>
      <c r="AX69" s="496"/>
      <c r="AY69" s="498"/>
      <c r="AZ69" s="499"/>
      <c r="BA69" s="500"/>
      <c r="BB69" s="501"/>
      <c r="BC69" s="495"/>
      <c r="BD69" s="496"/>
      <c r="BE69" s="497"/>
      <c r="BF69" s="495"/>
      <c r="BG69" s="496"/>
      <c r="BH69" s="498"/>
      <c r="BI69" s="499"/>
      <c r="BJ69" s="500"/>
      <c r="BK69" s="501"/>
      <c r="BL69" s="495" t="s">
        <v>7678</v>
      </c>
      <c r="BM69" s="496"/>
      <c r="BN69" s="497"/>
      <c r="BO69" s="495"/>
      <c r="BP69" s="496"/>
      <c r="BQ69" s="497"/>
      <c r="BR69" s="495"/>
      <c r="BS69" s="496"/>
      <c r="BT69" s="498"/>
      <c r="BU69" s="491"/>
    </row>
    <row r="70" spans="1:73" ht="15.75" customHeight="1">
      <c r="A70" s="334"/>
      <c r="B70" s="808"/>
      <c r="C70" s="808"/>
      <c r="D70" s="492"/>
      <c r="E70" s="825"/>
      <c r="F70" s="808"/>
      <c r="G70" s="808"/>
      <c r="H70" s="502" t="s">
        <v>7394</v>
      </c>
      <c r="I70" s="503" t="s">
        <v>7390</v>
      </c>
      <c r="J70" s="495" t="s">
        <v>7678</v>
      </c>
      <c r="K70" s="496"/>
      <c r="L70" s="496"/>
      <c r="M70" s="495"/>
      <c r="N70" s="496"/>
      <c r="O70" s="498"/>
      <c r="P70" s="495" t="s">
        <v>7678</v>
      </c>
      <c r="Q70" s="496"/>
      <c r="R70" s="497"/>
      <c r="S70" s="495" t="s">
        <v>7678</v>
      </c>
      <c r="T70" s="496"/>
      <c r="U70" s="498"/>
      <c r="V70" s="495"/>
      <c r="W70" s="496"/>
      <c r="X70" s="497"/>
      <c r="Y70" s="495"/>
      <c r="Z70" s="496"/>
      <c r="AA70" s="498"/>
      <c r="AB70" s="495"/>
      <c r="AC70" s="496"/>
      <c r="AD70" s="497"/>
      <c r="AE70" s="495"/>
      <c r="AF70" s="496"/>
      <c r="AG70" s="498"/>
      <c r="AH70" s="495"/>
      <c r="AI70" s="496"/>
      <c r="AJ70" s="497"/>
      <c r="AK70" s="495"/>
      <c r="AL70" s="496"/>
      <c r="AM70" s="497"/>
      <c r="AN70" s="495"/>
      <c r="AO70" s="496"/>
      <c r="AP70" s="498"/>
      <c r="AQ70" s="499"/>
      <c r="AR70" s="500"/>
      <c r="AS70" s="501"/>
      <c r="AT70" s="495"/>
      <c r="AU70" s="496"/>
      <c r="AV70" s="497"/>
      <c r="AW70" s="495"/>
      <c r="AX70" s="496"/>
      <c r="AY70" s="498"/>
      <c r="AZ70" s="499"/>
      <c r="BA70" s="500"/>
      <c r="BB70" s="501"/>
      <c r="BC70" s="495"/>
      <c r="BD70" s="496"/>
      <c r="BE70" s="497"/>
      <c r="BF70" s="495"/>
      <c r="BG70" s="496"/>
      <c r="BH70" s="498"/>
      <c r="BI70" s="499"/>
      <c r="BJ70" s="500"/>
      <c r="BK70" s="501"/>
      <c r="BL70" s="495" t="s">
        <v>7678</v>
      </c>
      <c r="BM70" s="496"/>
      <c r="BN70" s="497"/>
      <c r="BO70" s="495"/>
      <c r="BP70" s="496"/>
      <c r="BQ70" s="497"/>
      <c r="BR70" s="495"/>
      <c r="BS70" s="496"/>
      <c r="BT70" s="498"/>
      <c r="BU70" s="491"/>
    </row>
    <row r="71" spans="1:73" ht="15.75" customHeight="1">
      <c r="A71" s="334"/>
      <c r="B71" s="808"/>
      <c r="C71" s="808"/>
      <c r="D71" s="492"/>
      <c r="E71" s="825"/>
      <c r="F71" s="808"/>
      <c r="G71" s="808"/>
      <c r="H71" s="502" t="s">
        <v>7395</v>
      </c>
      <c r="I71" s="503" t="s">
        <v>7390</v>
      </c>
      <c r="J71" s="495" t="s">
        <v>7678</v>
      </c>
      <c r="K71" s="496"/>
      <c r="L71" s="496"/>
      <c r="M71" s="495"/>
      <c r="N71" s="496"/>
      <c r="O71" s="498"/>
      <c r="P71" s="495" t="s">
        <v>7678</v>
      </c>
      <c r="Q71" s="496"/>
      <c r="R71" s="497"/>
      <c r="S71" s="495" t="s">
        <v>7678</v>
      </c>
      <c r="T71" s="496"/>
      <c r="U71" s="498"/>
      <c r="V71" s="495"/>
      <c r="W71" s="496"/>
      <c r="X71" s="497"/>
      <c r="Y71" s="495"/>
      <c r="Z71" s="496"/>
      <c r="AA71" s="498"/>
      <c r="AB71" s="495"/>
      <c r="AC71" s="496"/>
      <c r="AD71" s="497"/>
      <c r="AE71" s="495"/>
      <c r="AF71" s="496"/>
      <c r="AG71" s="498"/>
      <c r="AH71" s="495"/>
      <c r="AI71" s="496"/>
      <c r="AJ71" s="497"/>
      <c r="AK71" s="495"/>
      <c r="AL71" s="496"/>
      <c r="AM71" s="497"/>
      <c r="AN71" s="495"/>
      <c r="AO71" s="496"/>
      <c r="AP71" s="498"/>
      <c r="AQ71" s="499"/>
      <c r="AR71" s="500"/>
      <c r="AS71" s="501"/>
      <c r="AT71" s="495"/>
      <c r="AU71" s="496"/>
      <c r="AV71" s="497"/>
      <c r="AW71" s="495"/>
      <c r="AX71" s="496"/>
      <c r="AY71" s="498"/>
      <c r="AZ71" s="499"/>
      <c r="BA71" s="500"/>
      <c r="BB71" s="501"/>
      <c r="BC71" s="495"/>
      <c r="BD71" s="496"/>
      <c r="BE71" s="497"/>
      <c r="BF71" s="495"/>
      <c r="BG71" s="496"/>
      <c r="BH71" s="498"/>
      <c r="BI71" s="499"/>
      <c r="BJ71" s="500"/>
      <c r="BK71" s="501"/>
      <c r="BL71" s="495" t="s">
        <v>7678</v>
      </c>
      <c r="BM71" s="496"/>
      <c r="BN71" s="497"/>
      <c r="BO71" s="495"/>
      <c r="BP71" s="496"/>
      <c r="BQ71" s="497"/>
      <c r="BR71" s="495"/>
      <c r="BS71" s="496"/>
      <c r="BT71" s="498"/>
      <c r="BU71" s="491"/>
    </row>
    <row r="72" spans="1:73" ht="16.5" customHeight="1" thickBot="1">
      <c r="A72" s="334"/>
      <c r="B72" s="808"/>
      <c r="C72" s="809"/>
      <c r="D72" s="504"/>
      <c r="E72" s="826"/>
      <c r="F72" s="809"/>
      <c r="G72" s="809"/>
      <c r="H72" s="505" t="s">
        <v>7403</v>
      </c>
      <c r="I72" s="506" t="s">
        <v>7390</v>
      </c>
      <c r="J72" s="507"/>
      <c r="K72" s="508"/>
      <c r="L72" s="508"/>
      <c r="M72" s="507"/>
      <c r="N72" s="508"/>
      <c r="O72" s="510"/>
      <c r="P72" s="507"/>
      <c r="Q72" s="508"/>
      <c r="R72" s="509"/>
      <c r="S72" s="507"/>
      <c r="T72" s="508"/>
      <c r="U72" s="510"/>
      <c r="V72" s="507"/>
      <c r="W72" s="508"/>
      <c r="X72" s="509"/>
      <c r="Y72" s="507"/>
      <c r="Z72" s="508"/>
      <c r="AA72" s="510"/>
      <c r="AB72" s="507"/>
      <c r="AC72" s="508"/>
      <c r="AD72" s="509"/>
      <c r="AE72" s="507"/>
      <c r="AF72" s="508"/>
      <c r="AG72" s="510"/>
      <c r="AH72" s="507"/>
      <c r="AI72" s="508"/>
      <c r="AJ72" s="509"/>
      <c r="AK72" s="507"/>
      <c r="AL72" s="508"/>
      <c r="AM72" s="509"/>
      <c r="AN72" s="507"/>
      <c r="AO72" s="508"/>
      <c r="AP72" s="510"/>
      <c r="AQ72" s="511"/>
      <c r="AR72" s="512"/>
      <c r="AS72" s="513"/>
      <c r="AT72" s="507"/>
      <c r="AU72" s="508"/>
      <c r="AV72" s="509"/>
      <c r="AW72" s="507"/>
      <c r="AX72" s="508"/>
      <c r="AY72" s="510"/>
      <c r="AZ72" s="511"/>
      <c r="BA72" s="512"/>
      <c r="BB72" s="513"/>
      <c r="BC72" s="507"/>
      <c r="BD72" s="508"/>
      <c r="BE72" s="509"/>
      <c r="BF72" s="507"/>
      <c r="BG72" s="508"/>
      <c r="BH72" s="510"/>
      <c r="BI72" s="511"/>
      <c r="BJ72" s="512"/>
      <c r="BK72" s="513"/>
      <c r="BL72" s="507"/>
      <c r="BM72" s="508"/>
      <c r="BN72" s="509"/>
      <c r="BO72" s="507"/>
      <c r="BP72" s="508"/>
      <c r="BQ72" s="509"/>
      <c r="BR72" s="507"/>
      <c r="BS72" s="508"/>
      <c r="BT72" s="510"/>
      <c r="BU72" s="514"/>
    </row>
    <row r="73" spans="1:73" ht="15.75" customHeight="1">
      <c r="A73" s="334"/>
      <c r="B73" s="808"/>
      <c r="C73" s="807" t="s">
        <v>7425</v>
      </c>
      <c r="D73" s="839"/>
      <c r="E73" s="839" t="s">
        <v>7416</v>
      </c>
      <c r="F73" s="839" t="s">
        <v>7433</v>
      </c>
      <c r="G73" s="839" t="s">
        <v>7439</v>
      </c>
      <c r="H73" s="515" t="s">
        <v>7389</v>
      </c>
      <c r="I73" s="483" t="s">
        <v>7390</v>
      </c>
      <c r="J73" s="484" t="s">
        <v>7678</v>
      </c>
      <c r="K73" s="485"/>
      <c r="L73" s="485"/>
      <c r="M73" s="484"/>
      <c r="N73" s="485"/>
      <c r="O73" s="486"/>
      <c r="P73" s="484"/>
      <c r="Q73" s="485"/>
      <c r="R73" s="487"/>
      <c r="S73" s="484" t="s">
        <v>7678</v>
      </c>
      <c r="T73" s="485"/>
      <c r="U73" s="487"/>
      <c r="V73" s="484"/>
      <c r="W73" s="485"/>
      <c r="X73" s="486"/>
      <c r="Y73" s="484"/>
      <c r="Z73" s="485"/>
      <c r="AA73" s="487"/>
      <c r="AB73" s="484"/>
      <c r="AC73" s="485"/>
      <c r="AD73" s="487"/>
      <c r="AE73" s="484"/>
      <c r="AF73" s="485"/>
      <c r="AG73" s="486"/>
      <c r="AH73" s="484"/>
      <c r="AI73" s="485"/>
      <c r="AJ73" s="487"/>
      <c r="AK73" s="484"/>
      <c r="AL73" s="485"/>
      <c r="AM73" s="487"/>
      <c r="AN73" s="484"/>
      <c r="AO73" s="485"/>
      <c r="AP73" s="486"/>
      <c r="AQ73" s="516"/>
      <c r="AR73" s="489"/>
      <c r="AS73" s="490"/>
      <c r="AT73" s="484"/>
      <c r="AU73" s="485"/>
      <c r="AV73" s="487"/>
      <c r="AW73" s="484"/>
      <c r="AX73" s="485"/>
      <c r="AY73" s="486"/>
      <c r="AZ73" s="516"/>
      <c r="BA73" s="489"/>
      <c r="BB73" s="490"/>
      <c r="BC73" s="484"/>
      <c r="BD73" s="485"/>
      <c r="BE73" s="486"/>
      <c r="BF73" s="484"/>
      <c r="BG73" s="485"/>
      <c r="BH73" s="487"/>
      <c r="BI73" s="516"/>
      <c r="BJ73" s="489"/>
      <c r="BK73" s="490"/>
      <c r="BL73" s="484"/>
      <c r="BM73" s="485"/>
      <c r="BN73" s="487"/>
      <c r="BO73" s="484"/>
      <c r="BP73" s="485"/>
      <c r="BQ73" s="486"/>
      <c r="BR73" s="484" t="s">
        <v>7678</v>
      </c>
      <c r="BS73" s="485"/>
      <c r="BT73" s="487"/>
      <c r="BU73" s="517"/>
    </row>
    <row r="74" spans="1:73" ht="15.75" customHeight="1">
      <c r="A74" s="334"/>
      <c r="B74" s="808"/>
      <c r="C74" s="808"/>
      <c r="D74" s="840"/>
      <c r="E74" s="840"/>
      <c r="F74" s="840"/>
      <c r="G74" s="840"/>
      <c r="H74" s="518" t="s">
        <v>7392</v>
      </c>
      <c r="I74" s="494" t="s">
        <v>7390</v>
      </c>
      <c r="J74" s="495"/>
      <c r="K74" s="496"/>
      <c r="L74" s="496"/>
      <c r="M74" s="495"/>
      <c r="N74" s="496"/>
      <c r="O74" s="497"/>
      <c r="P74" s="495"/>
      <c r="Q74" s="496"/>
      <c r="R74" s="498"/>
      <c r="S74" s="495"/>
      <c r="T74" s="496"/>
      <c r="U74" s="498"/>
      <c r="V74" s="495"/>
      <c r="W74" s="496"/>
      <c r="X74" s="497"/>
      <c r="Y74" s="495"/>
      <c r="Z74" s="496"/>
      <c r="AA74" s="498"/>
      <c r="AB74" s="495"/>
      <c r="AC74" s="496"/>
      <c r="AD74" s="498"/>
      <c r="AE74" s="495"/>
      <c r="AF74" s="496"/>
      <c r="AG74" s="497"/>
      <c r="AH74" s="495"/>
      <c r="AI74" s="496"/>
      <c r="AJ74" s="498"/>
      <c r="AK74" s="495"/>
      <c r="AL74" s="496"/>
      <c r="AM74" s="498"/>
      <c r="AN74" s="495"/>
      <c r="AO74" s="496"/>
      <c r="AP74" s="497"/>
      <c r="AQ74" s="519"/>
      <c r="AR74" s="500"/>
      <c r="AS74" s="501"/>
      <c r="AT74" s="495"/>
      <c r="AU74" s="496"/>
      <c r="AV74" s="498"/>
      <c r="AW74" s="495"/>
      <c r="AX74" s="496"/>
      <c r="AY74" s="497"/>
      <c r="AZ74" s="519"/>
      <c r="BA74" s="500"/>
      <c r="BB74" s="501"/>
      <c r="BC74" s="495"/>
      <c r="BD74" s="496"/>
      <c r="BE74" s="497"/>
      <c r="BF74" s="495"/>
      <c r="BG74" s="496"/>
      <c r="BH74" s="498"/>
      <c r="BI74" s="519"/>
      <c r="BJ74" s="500"/>
      <c r="BK74" s="501"/>
      <c r="BL74" s="495"/>
      <c r="BM74" s="496"/>
      <c r="BN74" s="498"/>
      <c r="BO74" s="495"/>
      <c r="BP74" s="496"/>
      <c r="BQ74" s="497"/>
      <c r="BR74" s="495"/>
      <c r="BS74" s="496"/>
      <c r="BT74" s="498"/>
      <c r="BU74" s="491"/>
    </row>
    <row r="75" spans="1:73" ht="15.75" customHeight="1">
      <c r="A75" s="334"/>
      <c r="B75" s="808"/>
      <c r="C75" s="808"/>
      <c r="D75" s="840"/>
      <c r="E75" s="840"/>
      <c r="F75" s="840"/>
      <c r="G75" s="840"/>
      <c r="H75" s="520" t="s">
        <v>7394</v>
      </c>
      <c r="I75" s="503" t="s">
        <v>7390</v>
      </c>
      <c r="J75" s="495" t="s">
        <v>7678</v>
      </c>
      <c r="K75" s="496"/>
      <c r="L75" s="496"/>
      <c r="M75" s="495"/>
      <c r="N75" s="496"/>
      <c r="O75" s="497"/>
      <c r="P75" s="495"/>
      <c r="Q75" s="496"/>
      <c r="R75" s="498"/>
      <c r="S75" s="495" t="s">
        <v>7678</v>
      </c>
      <c r="T75" s="496"/>
      <c r="U75" s="498"/>
      <c r="V75" s="495"/>
      <c r="W75" s="496"/>
      <c r="X75" s="497"/>
      <c r="Y75" s="495"/>
      <c r="Z75" s="496"/>
      <c r="AA75" s="498"/>
      <c r="AB75" s="495"/>
      <c r="AC75" s="496"/>
      <c r="AD75" s="498"/>
      <c r="AE75" s="495"/>
      <c r="AF75" s="496"/>
      <c r="AG75" s="497"/>
      <c r="AH75" s="495"/>
      <c r="AI75" s="496"/>
      <c r="AJ75" s="498"/>
      <c r="AK75" s="495"/>
      <c r="AL75" s="496"/>
      <c r="AM75" s="498"/>
      <c r="AN75" s="495"/>
      <c r="AO75" s="496"/>
      <c r="AP75" s="497"/>
      <c r="AQ75" s="519"/>
      <c r="AR75" s="500"/>
      <c r="AS75" s="501"/>
      <c r="AT75" s="495"/>
      <c r="AU75" s="496"/>
      <c r="AV75" s="498"/>
      <c r="AW75" s="495"/>
      <c r="AX75" s="496"/>
      <c r="AY75" s="497"/>
      <c r="AZ75" s="519"/>
      <c r="BA75" s="500"/>
      <c r="BB75" s="501"/>
      <c r="BC75" s="495"/>
      <c r="BD75" s="496"/>
      <c r="BE75" s="497"/>
      <c r="BF75" s="495"/>
      <c r="BG75" s="496"/>
      <c r="BH75" s="498"/>
      <c r="BI75" s="519"/>
      <c r="BJ75" s="500"/>
      <c r="BK75" s="501"/>
      <c r="BL75" s="495"/>
      <c r="BM75" s="496"/>
      <c r="BN75" s="498"/>
      <c r="BO75" s="495"/>
      <c r="BP75" s="496"/>
      <c r="BQ75" s="497"/>
      <c r="BR75" s="495" t="s">
        <v>7678</v>
      </c>
      <c r="BS75" s="496"/>
      <c r="BT75" s="498"/>
      <c r="BU75" s="491"/>
    </row>
    <row r="76" spans="1:73" ht="15.75" customHeight="1">
      <c r="A76" s="334"/>
      <c r="B76" s="808"/>
      <c r="C76" s="808"/>
      <c r="D76" s="840"/>
      <c r="E76" s="840"/>
      <c r="F76" s="840"/>
      <c r="G76" s="840"/>
      <c r="H76" s="520" t="s">
        <v>7395</v>
      </c>
      <c r="I76" s="503" t="s">
        <v>7390</v>
      </c>
      <c r="J76" s="495" t="s">
        <v>7678</v>
      </c>
      <c r="K76" s="496"/>
      <c r="L76" s="496"/>
      <c r="M76" s="495"/>
      <c r="N76" s="496"/>
      <c r="O76" s="497"/>
      <c r="P76" s="495"/>
      <c r="Q76" s="496"/>
      <c r="R76" s="498"/>
      <c r="S76" s="495" t="s">
        <v>7678</v>
      </c>
      <c r="T76" s="496"/>
      <c r="U76" s="498"/>
      <c r="V76" s="495"/>
      <c r="W76" s="496"/>
      <c r="X76" s="497"/>
      <c r="Y76" s="495"/>
      <c r="Z76" s="496"/>
      <c r="AA76" s="498"/>
      <c r="AB76" s="495"/>
      <c r="AC76" s="496"/>
      <c r="AD76" s="498"/>
      <c r="AE76" s="495"/>
      <c r="AF76" s="496"/>
      <c r="AG76" s="497"/>
      <c r="AH76" s="495"/>
      <c r="AI76" s="496"/>
      <c r="AJ76" s="498"/>
      <c r="AK76" s="495"/>
      <c r="AL76" s="496"/>
      <c r="AM76" s="498"/>
      <c r="AN76" s="495"/>
      <c r="AO76" s="496"/>
      <c r="AP76" s="497"/>
      <c r="AQ76" s="519"/>
      <c r="AR76" s="500"/>
      <c r="AS76" s="501"/>
      <c r="AT76" s="495"/>
      <c r="AU76" s="496"/>
      <c r="AV76" s="498"/>
      <c r="AW76" s="495"/>
      <c r="AX76" s="496"/>
      <c r="AY76" s="497"/>
      <c r="AZ76" s="519"/>
      <c r="BA76" s="500"/>
      <c r="BB76" s="501"/>
      <c r="BC76" s="495"/>
      <c r="BD76" s="496"/>
      <c r="BE76" s="497"/>
      <c r="BF76" s="495"/>
      <c r="BG76" s="496"/>
      <c r="BH76" s="498"/>
      <c r="BI76" s="519"/>
      <c r="BJ76" s="500"/>
      <c r="BK76" s="501"/>
      <c r="BL76" s="495"/>
      <c r="BM76" s="496"/>
      <c r="BN76" s="498"/>
      <c r="BO76" s="495"/>
      <c r="BP76" s="496"/>
      <c r="BQ76" s="497"/>
      <c r="BR76" s="495" t="s">
        <v>7678</v>
      </c>
      <c r="BS76" s="496"/>
      <c r="BT76" s="498"/>
      <c r="BU76" s="491"/>
    </row>
    <row r="77" spans="1:73" ht="16.5" customHeight="1" thickBot="1">
      <c r="A77" s="334"/>
      <c r="B77" s="808"/>
      <c r="C77" s="808"/>
      <c r="D77" s="840"/>
      <c r="E77" s="841"/>
      <c r="F77" s="840"/>
      <c r="G77" s="841"/>
      <c r="H77" s="521" t="s">
        <v>7403</v>
      </c>
      <c r="I77" s="506" t="s">
        <v>7390</v>
      </c>
      <c r="J77" s="507"/>
      <c r="K77" s="508"/>
      <c r="L77" s="508"/>
      <c r="M77" s="507"/>
      <c r="N77" s="508"/>
      <c r="O77" s="509"/>
      <c r="P77" s="507"/>
      <c r="Q77" s="508"/>
      <c r="R77" s="510"/>
      <c r="S77" s="507"/>
      <c r="T77" s="508"/>
      <c r="U77" s="510"/>
      <c r="V77" s="507"/>
      <c r="W77" s="508"/>
      <c r="X77" s="509"/>
      <c r="Y77" s="507"/>
      <c r="Z77" s="508"/>
      <c r="AA77" s="510"/>
      <c r="AB77" s="507"/>
      <c r="AC77" s="508"/>
      <c r="AD77" s="510"/>
      <c r="AE77" s="507"/>
      <c r="AF77" s="508"/>
      <c r="AG77" s="509"/>
      <c r="AH77" s="507"/>
      <c r="AI77" s="508"/>
      <c r="AJ77" s="510"/>
      <c r="AK77" s="507"/>
      <c r="AL77" s="508"/>
      <c r="AM77" s="510"/>
      <c r="AN77" s="507"/>
      <c r="AO77" s="508"/>
      <c r="AP77" s="509"/>
      <c r="AQ77" s="522"/>
      <c r="AR77" s="512"/>
      <c r="AS77" s="513"/>
      <c r="AT77" s="507"/>
      <c r="AU77" s="508"/>
      <c r="AV77" s="510"/>
      <c r="AW77" s="507"/>
      <c r="AX77" s="508"/>
      <c r="AY77" s="509"/>
      <c r="AZ77" s="522"/>
      <c r="BA77" s="512"/>
      <c r="BB77" s="513"/>
      <c r="BC77" s="507"/>
      <c r="BD77" s="508"/>
      <c r="BE77" s="509"/>
      <c r="BF77" s="507"/>
      <c r="BG77" s="508"/>
      <c r="BH77" s="510"/>
      <c r="BI77" s="522"/>
      <c r="BJ77" s="512"/>
      <c r="BK77" s="513"/>
      <c r="BL77" s="507"/>
      <c r="BM77" s="508"/>
      <c r="BN77" s="510"/>
      <c r="BO77" s="507"/>
      <c r="BP77" s="508"/>
      <c r="BQ77" s="509"/>
      <c r="BR77" s="507"/>
      <c r="BS77" s="508"/>
      <c r="BT77" s="510"/>
      <c r="BU77" s="514"/>
    </row>
    <row r="78" spans="1:73" ht="15.75" customHeight="1">
      <c r="A78" s="334"/>
      <c r="B78" s="808"/>
      <c r="C78" s="808"/>
      <c r="D78" s="840"/>
      <c r="E78" s="839" t="s">
        <v>7419</v>
      </c>
      <c r="F78" s="840"/>
      <c r="G78" s="839" t="s">
        <v>7440</v>
      </c>
      <c r="H78" s="515" t="s">
        <v>7389</v>
      </c>
      <c r="I78" s="483" t="s">
        <v>7390</v>
      </c>
      <c r="J78" s="484" t="s">
        <v>7678</v>
      </c>
      <c r="K78" s="485"/>
      <c r="L78" s="485"/>
      <c r="M78" s="523"/>
      <c r="N78" s="485"/>
      <c r="O78" s="486"/>
      <c r="P78" s="484"/>
      <c r="Q78" s="485"/>
      <c r="R78" s="487"/>
      <c r="S78" s="484" t="s">
        <v>7678</v>
      </c>
      <c r="T78" s="485"/>
      <c r="U78" s="487"/>
      <c r="V78" s="523"/>
      <c r="W78" s="485"/>
      <c r="X78" s="486"/>
      <c r="Y78" s="484"/>
      <c r="Z78" s="485"/>
      <c r="AA78" s="487"/>
      <c r="AB78" s="484"/>
      <c r="AC78" s="485"/>
      <c r="AD78" s="487"/>
      <c r="AE78" s="523"/>
      <c r="AF78" s="485"/>
      <c r="AG78" s="486"/>
      <c r="AH78" s="484"/>
      <c r="AI78" s="485"/>
      <c r="AJ78" s="487"/>
      <c r="AK78" s="484"/>
      <c r="AL78" s="485"/>
      <c r="AM78" s="487"/>
      <c r="AN78" s="523"/>
      <c r="AO78" s="485"/>
      <c r="AP78" s="486"/>
      <c r="AQ78" s="516"/>
      <c r="AR78" s="489"/>
      <c r="AS78" s="490"/>
      <c r="AT78" s="484"/>
      <c r="AU78" s="485"/>
      <c r="AV78" s="487"/>
      <c r="AW78" s="523"/>
      <c r="AX78" s="485"/>
      <c r="AY78" s="486"/>
      <c r="AZ78" s="516"/>
      <c r="BA78" s="489"/>
      <c r="BB78" s="490"/>
      <c r="BC78" s="484"/>
      <c r="BD78" s="485"/>
      <c r="BE78" s="486"/>
      <c r="BF78" s="484"/>
      <c r="BG78" s="485"/>
      <c r="BH78" s="487"/>
      <c r="BI78" s="516"/>
      <c r="BJ78" s="489"/>
      <c r="BK78" s="490"/>
      <c r="BL78" s="484"/>
      <c r="BM78" s="485"/>
      <c r="BN78" s="487"/>
      <c r="BO78" s="523"/>
      <c r="BP78" s="485"/>
      <c r="BQ78" s="486"/>
      <c r="BR78" s="484" t="s">
        <v>7678</v>
      </c>
      <c r="BS78" s="485"/>
      <c r="BT78" s="487"/>
      <c r="BU78" s="517"/>
    </row>
    <row r="79" spans="1:73" ht="15.75" customHeight="1">
      <c r="A79" s="334"/>
      <c r="B79" s="808"/>
      <c r="C79" s="808"/>
      <c r="D79" s="840"/>
      <c r="E79" s="840"/>
      <c r="F79" s="840"/>
      <c r="G79" s="840"/>
      <c r="H79" s="518" t="s">
        <v>7392</v>
      </c>
      <c r="I79" s="494" t="s">
        <v>7390</v>
      </c>
      <c r="J79" s="495"/>
      <c r="K79" s="496"/>
      <c r="L79" s="496"/>
      <c r="M79" s="524"/>
      <c r="N79" s="496"/>
      <c r="O79" s="497"/>
      <c r="P79" s="495"/>
      <c r="Q79" s="496"/>
      <c r="R79" s="498"/>
      <c r="S79" s="495"/>
      <c r="T79" s="496"/>
      <c r="U79" s="498"/>
      <c r="V79" s="524"/>
      <c r="W79" s="496"/>
      <c r="X79" s="497"/>
      <c r="Y79" s="495"/>
      <c r="Z79" s="496"/>
      <c r="AA79" s="498"/>
      <c r="AB79" s="495"/>
      <c r="AC79" s="496"/>
      <c r="AD79" s="498"/>
      <c r="AE79" s="524"/>
      <c r="AF79" s="496"/>
      <c r="AG79" s="497"/>
      <c r="AH79" s="495"/>
      <c r="AI79" s="496"/>
      <c r="AJ79" s="498"/>
      <c r="AK79" s="495"/>
      <c r="AL79" s="496"/>
      <c r="AM79" s="498"/>
      <c r="AN79" s="524"/>
      <c r="AO79" s="496"/>
      <c r="AP79" s="497"/>
      <c r="AQ79" s="519"/>
      <c r="AR79" s="500"/>
      <c r="AS79" s="501"/>
      <c r="AT79" s="495"/>
      <c r="AU79" s="496"/>
      <c r="AV79" s="498"/>
      <c r="AW79" s="524"/>
      <c r="AX79" s="496"/>
      <c r="AY79" s="497"/>
      <c r="AZ79" s="519"/>
      <c r="BA79" s="500"/>
      <c r="BB79" s="501"/>
      <c r="BC79" s="495"/>
      <c r="BD79" s="496"/>
      <c r="BE79" s="497"/>
      <c r="BF79" s="495"/>
      <c r="BG79" s="496"/>
      <c r="BH79" s="498"/>
      <c r="BI79" s="519"/>
      <c r="BJ79" s="500"/>
      <c r="BK79" s="501"/>
      <c r="BL79" s="495"/>
      <c r="BM79" s="496"/>
      <c r="BN79" s="498"/>
      <c r="BO79" s="524"/>
      <c r="BP79" s="496"/>
      <c r="BQ79" s="497"/>
      <c r="BR79" s="495"/>
      <c r="BS79" s="496"/>
      <c r="BT79" s="498"/>
      <c r="BU79" s="491"/>
    </row>
    <row r="80" spans="1:73" ht="15.75" customHeight="1">
      <c r="A80" s="334"/>
      <c r="B80" s="808"/>
      <c r="C80" s="808"/>
      <c r="D80" s="840"/>
      <c r="E80" s="840"/>
      <c r="F80" s="840"/>
      <c r="G80" s="840"/>
      <c r="H80" s="520" t="s">
        <v>7394</v>
      </c>
      <c r="I80" s="503" t="s">
        <v>7390</v>
      </c>
      <c r="J80" s="495" t="s">
        <v>7678</v>
      </c>
      <c r="K80" s="496"/>
      <c r="L80" s="496"/>
      <c r="M80" s="524"/>
      <c r="N80" s="496"/>
      <c r="O80" s="497"/>
      <c r="P80" s="495"/>
      <c r="Q80" s="496"/>
      <c r="R80" s="498"/>
      <c r="S80" s="495" t="s">
        <v>7678</v>
      </c>
      <c r="T80" s="496"/>
      <c r="U80" s="498"/>
      <c r="V80" s="524"/>
      <c r="W80" s="496"/>
      <c r="X80" s="497"/>
      <c r="Y80" s="495"/>
      <c r="Z80" s="496"/>
      <c r="AA80" s="498"/>
      <c r="AB80" s="495"/>
      <c r="AC80" s="496"/>
      <c r="AD80" s="498"/>
      <c r="AE80" s="524"/>
      <c r="AF80" s="496"/>
      <c r="AG80" s="497"/>
      <c r="AH80" s="495"/>
      <c r="AI80" s="496"/>
      <c r="AJ80" s="498"/>
      <c r="AK80" s="495"/>
      <c r="AL80" s="496"/>
      <c r="AM80" s="498"/>
      <c r="AN80" s="524"/>
      <c r="AO80" s="496"/>
      <c r="AP80" s="497"/>
      <c r="AQ80" s="519"/>
      <c r="AR80" s="500"/>
      <c r="AS80" s="501"/>
      <c r="AT80" s="495"/>
      <c r="AU80" s="496"/>
      <c r="AV80" s="498"/>
      <c r="AW80" s="524"/>
      <c r="AX80" s="496"/>
      <c r="AY80" s="497"/>
      <c r="AZ80" s="519"/>
      <c r="BA80" s="500"/>
      <c r="BB80" s="501"/>
      <c r="BC80" s="495"/>
      <c r="BD80" s="496"/>
      <c r="BE80" s="497"/>
      <c r="BF80" s="495"/>
      <c r="BG80" s="496"/>
      <c r="BH80" s="498"/>
      <c r="BI80" s="519"/>
      <c r="BJ80" s="500"/>
      <c r="BK80" s="501"/>
      <c r="BL80" s="495"/>
      <c r="BM80" s="496"/>
      <c r="BN80" s="498"/>
      <c r="BO80" s="524"/>
      <c r="BP80" s="496"/>
      <c r="BQ80" s="497"/>
      <c r="BR80" s="495" t="s">
        <v>7678</v>
      </c>
      <c r="BS80" s="496"/>
      <c r="BT80" s="498"/>
      <c r="BU80" s="491"/>
    </row>
    <row r="81" spans="1:73" ht="15.75" customHeight="1">
      <c r="A81" s="334"/>
      <c r="B81" s="808"/>
      <c r="C81" s="808"/>
      <c r="D81" s="840"/>
      <c r="E81" s="840"/>
      <c r="F81" s="840"/>
      <c r="G81" s="840"/>
      <c r="H81" s="520" t="s">
        <v>7395</v>
      </c>
      <c r="I81" s="503" t="s">
        <v>7390</v>
      </c>
      <c r="J81" s="495" t="s">
        <v>7678</v>
      </c>
      <c r="K81" s="496"/>
      <c r="L81" s="496"/>
      <c r="M81" s="524"/>
      <c r="N81" s="496"/>
      <c r="O81" s="497"/>
      <c r="P81" s="495"/>
      <c r="Q81" s="496"/>
      <c r="R81" s="498"/>
      <c r="S81" s="495" t="s">
        <v>7678</v>
      </c>
      <c r="T81" s="496"/>
      <c r="U81" s="498"/>
      <c r="V81" s="524"/>
      <c r="W81" s="496"/>
      <c r="X81" s="497"/>
      <c r="Y81" s="495"/>
      <c r="Z81" s="496"/>
      <c r="AA81" s="498"/>
      <c r="AB81" s="495"/>
      <c r="AC81" s="496"/>
      <c r="AD81" s="498"/>
      <c r="AE81" s="524"/>
      <c r="AF81" s="496"/>
      <c r="AG81" s="497"/>
      <c r="AH81" s="495"/>
      <c r="AI81" s="496"/>
      <c r="AJ81" s="498"/>
      <c r="AK81" s="495"/>
      <c r="AL81" s="496"/>
      <c r="AM81" s="498"/>
      <c r="AN81" s="524"/>
      <c r="AO81" s="496"/>
      <c r="AP81" s="497"/>
      <c r="AQ81" s="519"/>
      <c r="AR81" s="500"/>
      <c r="AS81" s="501"/>
      <c r="AT81" s="495"/>
      <c r="AU81" s="496"/>
      <c r="AV81" s="498"/>
      <c r="AW81" s="524"/>
      <c r="AX81" s="496"/>
      <c r="AY81" s="497"/>
      <c r="AZ81" s="519"/>
      <c r="BA81" s="500"/>
      <c r="BB81" s="501"/>
      <c r="BC81" s="495"/>
      <c r="BD81" s="496"/>
      <c r="BE81" s="497"/>
      <c r="BF81" s="495"/>
      <c r="BG81" s="496"/>
      <c r="BH81" s="498"/>
      <c r="BI81" s="519"/>
      <c r="BJ81" s="500"/>
      <c r="BK81" s="501"/>
      <c r="BL81" s="495"/>
      <c r="BM81" s="496"/>
      <c r="BN81" s="498"/>
      <c r="BO81" s="524"/>
      <c r="BP81" s="496"/>
      <c r="BQ81" s="497"/>
      <c r="BR81" s="495" t="s">
        <v>7678</v>
      </c>
      <c r="BS81" s="496"/>
      <c r="BT81" s="498"/>
      <c r="BU81" s="491"/>
    </row>
    <row r="82" spans="1:73" ht="16.5" customHeight="1" thickBot="1">
      <c r="A82" s="334"/>
      <c r="B82" s="808"/>
      <c r="C82" s="808"/>
      <c r="D82" s="840"/>
      <c r="E82" s="841"/>
      <c r="F82" s="840"/>
      <c r="G82" s="841"/>
      <c r="H82" s="521" t="s">
        <v>7403</v>
      </c>
      <c r="I82" s="506" t="s">
        <v>7390</v>
      </c>
      <c r="J82" s="507"/>
      <c r="K82" s="508"/>
      <c r="L82" s="508"/>
      <c r="M82" s="507"/>
      <c r="N82" s="508"/>
      <c r="O82" s="509"/>
      <c r="P82" s="507"/>
      <c r="Q82" s="508"/>
      <c r="R82" s="510"/>
      <c r="S82" s="507"/>
      <c r="T82" s="508"/>
      <c r="U82" s="510"/>
      <c r="V82" s="507"/>
      <c r="W82" s="508"/>
      <c r="X82" s="509"/>
      <c r="Y82" s="507"/>
      <c r="Z82" s="508"/>
      <c r="AA82" s="510"/>
      <c r="AB82" s="507"/>
      <c r="AC82" s="508"/>
      <c r="AD82" s="510"/>
      <c r="AE82" s="507"/>
      <c r="AF82" s="508"/>
      <c r="AG82" s="509"/>
      <c r="AH82" s="507"/>
      <c r="AI82" s="508"/>
      <c r="AJ82" s="510"/>
      <c r="AK82" s="507"/>
      <c r="AL82" s="508"/>
      <c r="AM82" s="510"/>
      <c r="AN82" s="507"/>
      <c r="AO82" s="508"/>
      <c r="AP82" s="509"/>
      <c r="AQ82" s="522"/>
      <c r="AR82" s="512"/>
      <c r="AS82" s="513"/>
      <c r="AT82" s="507"/>
      <c r="AU82" s="508"/>
      <c r="AV82" s="510"/>
      <c r="AW82" s="507"/>
      <c r="AX82" s="508"/>
      <c r="AY82" s="509"/>
      <c r="AZ82" s="522"/>
      <c r="BA82" s="512"/>
      <c r="BB82" s="513"/>
      <c r="BC82" s="507"/>
      <c r="BD82" s="508"/>
      <c r="BE82" s="509"/>
      <c r="BF82" s="507"/>
      <c r="BG82" s="508"/>
      <c r="BH82" s="510"/>
      <c r="BI82" s="522"/>
      <c r="BJ82" s="512"/>
      <c r="BK82" s="513"/>
      <c r="BL82" s="507"/>
      <c r="BM82" s="508"/>
      <c r="BN82" s="510"/>
      <c r="BO82" s="507"/>
      <c r="BP82" s="508"/>
      <c r="BQ82" s="509"/>
      <c r="BR82" s="507"/>
      <c r="BS82" s="508"/>
      <c r="BT82" s="510"/>
      <c r="BU82" s="514"/>
    </row>
    <row r="83" spans="1:73" ht="15.75" customHeight="1">
      <c r="A83" s="334"/>
      <c r="B83" s="808"/>
      <c r="C83" s="808"/>
      <c r="D83" s="840"/>
      <c r="E83" s="839">
        <v>1</v>
      </c>
      <c r="F83" s="840"/>
      <c r="G83" s="839" t="s">
        <v>7441</v>
      </c>
      <c r="H83" s="515" t="s">
        <v>7389</v>
      </c>
      <c r="I83" s="483" t="s">
        <v>7390</v>
      </c>
      <c r="J83" s="484" t="s">
        <v>7678</v>
      </c>
      <c r="K83" s="485"/>
      <c r="L83" s="485"/>
      <c r="M83" s="484" t="s">
        <v>7678</v>
      </c>
      <c r="N83" s="485"/>
      <c r="O83" s="486"/>
      <c r="P83" s="484" t="s">
        <v>7678</v>
      </c>
      <c r="Q83" s="485"/>
      <c r="R83" s="487"/>
      <c r="S83" s="484" t="s">
        <v>7678</v>
      </c>
      <c r="T83" s="485"/>
      <c r="U83" s="487"/>
      <c r="V83" s="484"/>
      <c r="W83" s="485"/>
      <c r="X83" s="486"/>
      <c r="Y83" s="484"/>
      <c r="Z83" s="485"/>
      <c r="AA83" s="487"/>
      <c r="AB83" s="484"/>
      <c r="AC83" s="485"/>
      <c r="AD83" s="487"/>
      <c r="AE83" s="484"/>
      <c r="AF83" s="485"/>
      <c r="AG83" s="486"/>
      <c r="AH83" s="484"/>
      <c r="AI83" s="485"/>
      <c r="AJ83" s="487"/>
      <c r="AK83" s="484"/>
      <c r="AL83" s="485"/>
      <c r="AM83" s="487"/>
      <c r="AN83" s="484"/>
      <c r="AO83" s="485"/>
      <c r="AP83" s="486"/>
      <c r="AQ83" s="516"/>
      <c r="AR83" s="489"/>
      <c r="AS83" s="490"/>
      <c r="AT83" s="484"/>
      <c r="AU83" s="485"/>
      <c r="AV83" s="487"/>
      <c r="AW83" s="484"/>
      <c r="AX83" s="485"/>
      <c r="AY83" s="486"/>
      <c r="AZ83" s="516"/>
      <c r="BA83" s="489"/>
      <c r="BB83" s="490"/>
      <c r="BC83" s="484"/>
      <c r="BD83" s="485"/>
      <c r="BE83" s="486"/>
      <c r="BF83" s="484"/>
      <c r="BG83" s="485"/>
      <c r="BH83" s="487"/>
      <c r="BI83" s="516"/>
      <c r="BJ83" s="489"/>
      <c r="BK83" s="490"/>
      <c r="BL83" s="484"/>
      <c r="BM83" s="485"/>
      <c r="BN83" s="487"/>
      <c r="BO83" s="484"/>
      <c r="BP83" s="485"/>
      <c r="BQ83" s="486"/>
      <c r="BR83" s="484" t="s">
        <v>7678</v>
      </c>
      <c r="BS83" s="485"/>
      <c r="BT83" s="487"/>
      <c r="BU83" s="491"/>
    </row>
    <row r="84" spans="1:73" ht="15.75" customHeight="1">
      <c r="A84" s="334"/>
      <c r="B84" s="808"/>
      <c r="C84" s="808"/>
      <c r="D84" s="840"/>
      <c r="E84" s="840"/>
      <c r="F84" s="840"/>
      <c r="G84" s="840"/>
      <c r="H84" s="518" t="s">
        <v>7392</v>
      </c>
      <c r="I84" s="494" t="s">
        <v>7390</v>
      </c>
      <c r="J84" s="495" t="s">
        <v>7678</v>
      </c>
      <c r="K84" s="496"/>
      <c r="L84" s="496"/>
      <c r="M84" s="495" t="s">
        <v>7678</v>
      </c>
      <c r="N84" s="496"/>
      <c r="O84" s="497"/>
      <c r="P84" s="495" t="s">
        <v>7678</v>
      </c>
      <c r="Q84" s="496"/>
      <c r="R84" s="498"/>
      <c r="S84" s="495" t="s">
        <v>7678</v>
      </c>
      <c r="T84" s="496"/>
      <c r="U84" s="498"/>
      <c r="V84" s="495"/>
      <c r="W84" s="496"/>
      <c r="X84" s="497"/>
      <c r="Y84" s="495"/>
      <c r="Z84" s="496"/>
      <c r="AA84" s="498"/>
      <c r="AB84" s="495"/>
      <c r="AC84" s="496"/>
      <c r="AD84" s="498"/>
      <c r="AE84" s="495"/>
      <c r="AF84" s="496"/>
      <c r="AG84" s="497"/>
      <c r="AH84" s="495"/>
      <c r="AI84" s="496"/>
      <c r="AJ84" s="498"/>
      <c r="AK84" s="495"/>
      <c r="AL84" s="496"/>
      <c r="AM84" s="498"/>
      <c r="AN84" s="495"/>
      <c r="AO84" s="496"/>
      <c r="AP84" s="497"/>
      <c r="AQ84" s="519"/>
      <c r="AR84" s="500"/>
      <c r="AS84" s="501"/>
      <c r="AT84" s="495"/>
      <c r="AU84" s="496"/>
      <c r="AV84" s="498"/>
      <c r="AW84" s="495"/>
      <c r="AX84" s="496"/>
      <c r="AY84" s="497"/>
      <c r="AZ84" s="519"/>
      <c r="BA84" s="500"/>
      <c r="BB84" s="501"/>
      <c r="BC84" s="495"/>
      <c r="BD84" s="496"/>
      <c r="BE84" s="497"/>
      <c r="BF84" s="495"/>
      <c r="BG84" s="496"/>
      <c r="BH84" s="498"/>
      <c r="BI84" s="519"/>
      <c r="BJ84" s="500"/>
      <c r="BK84" s="501"/>
      <c r="BL84" s="495"/>
      <c r="BM84" s="496"/>
      <c r="BN84" s="498"/>
      <c r="BO84" s="495"/>
      <c r="BP84" s="496"/>
      <c r="BQ84" s="497"/>
      <c r="BR84" s="495"/>
      <c r="BS84" s="496"/>
      <c r="BT84" s="498"/>
      <c r="BU84" s="491"/>
    </row>
    <row r="85" spans="1:73" ht="15.75" customHeight="1">
      <c r="A85" s="334"/>
      <c r="B85" s="808"/>
      <c r="C85" s="808"/>
      <c r="D85" s="840"/>
      <c r="E85" s="840"/>
      <c r="F85" s="840"/>
      <c r="G85" s="840"/>
      <c r="H85" s="520" t="s">
        <v>7394</v>
      </c>
      <c r="I85" s="503" t="s">
        <v>7390</v>
      </c>
      <c r="J85" s="495" t="s">
        <v>7678</v>
      </c>
      <c r="K85" s="496"/>
      <c r="L85" s="496"/>
      <c r="M85" s="495" t="s">
        <v>7678</v>
      </c>
      <c r="N85" s="496"/>
      <c r="O85" s="497"/>
      <c r="P85" s="495" t="s">
        <v>7678</v>
      </c>
      <c r="Q85" s="496"/>
      <c r="R85" s="498"/>
      <c r="S85" s="495" t="s">
        <v>7678</v>
      </c>
      <c r="T85" s="496"/>
      <c r="U85" s="498"/>
      <c r="V85" s="495"/>
      <c r="W85" s="496"/>
      <c r="X85" s="497"/>
      <c r="Y85" s="495"/>
      <c r="Z85" s="496"/>
      <c r="AA85" s="498"/>
      <c r="AB85" s="495"/>
      <c r="AC85" s="496"/>
      <c r="AD85" s="498"/>
      <c r="AE85" s="495"/>
      <c r="AF85" s="496"/>
      <c r="AG85" s="497"/>
      <c r="AH85" s="495"/>
      <c r="AI85" s="496"/>
      <c r="AJ85" s="498"/>
      <c r="AK85" s="495"/>
      <c r="AL85" s="496"/>
      <c r="AM85" s="498"/>
      <c r="AN85" s="495"/>
      <c r="AO85" s="496"/>
      <c r="AP85" s="497"/>
      <c r="AQ85" s="519"/>
      <c r="AR85" s="500"/>
      <c r="AS85" s="501"/>
      <c r="AT85" s="495"/>
      <c r="AU85" s="496"/>
      <c r="AV85" s="498"/>
      <c r="AW85" s="495"/>
      <c r="AX85" s="496"/>
      <c r="AY85" s="497"/>
      <c r="AZ85" s="519"/>
      <c r="BA85" s="500"/>
      <c r="BB85" s="501"/>
      <c r="BC85" s="495"/>
      <c r="BD85" s="496"/>
      <c r="BE85" s="497"/>
      <c r="BF85" s="495"/>
      <c r="BG85" s="496"/>
      <c r="BH85" s="498"/>
      <c r="BI85" s="519"/>
      <c r="BJ85" s="500"/>
      <c r="BK85" s="501"/>
      <c r="BL85" s="495"/>
      <c r="BM85" s="496"/>
      <c r="BN85" s="498"/>
      <c r="BO85" s="495"/>
      <c r="BP85" s="496"/>
      <c r="BQ85" s="497"/>
      <c r="BR85" s="495" t="s">
        <v>7678</v>
      </c>
      <c r="BS85" s="496"/>
      <c r="BT85" s="498"/>
      <c r="BU85" s="491"/>
    </row>
    <row r="86" spans="1:73" ht="15.75" customHeight="1">
      <c r="A86" s="334"/>
      <c r="B86" s="808"/>
      <c r="C86" s="808"/>
      <c r="D86" s="840"/>
      <c r="E86" s="840"/>
      <c r="F86" s="840"/>
      <c r="G86" s="840"/>
      <c r="H86" s="520" t="s">
        <v>7395</v>
      </c>
      <c r="I86" s="503" t="s">
        <v>7390</v>
      </c>
      <c r="J86" s="495" t="s">
        <v>7678</v>
      </c>
      <c r="K86" s="496"/>
      <c r="L86" s="496"/>
      <c r="M86" s="495" t="s">
        <v>7678</v>
      </c>
      <c r="N86" s="496"/>
      <c r="O86" s="497"/>
      <c r="P86" s="495" t="s">
        <v>7678</v>
      </c>
      <c r="Q86" s="496"/>
      <c r="R86" s="498"/>
      <c r="S86" s="495" t="s">
        <v>7678</v>
      </c>
      <c r="T86" s="496"/>
      <c r="U86" s="498"/>
      <c r="V86" s="495"/>
      <c r="W86" s="496"/>
      <c r="X86" s="497"/>
      <c r="Y86" s="495"/>
      <c r="Z86" s="496"/>
      <c r="AA86" s="498"/>
      <c r="AB86" s="495"/>
      <c r="AC86" s="496"/>
      <c r="AD86" s="498"/>
      <c r="AE86" s="495"/>
      <c r="AF86" s="496"/>
      <c r="AG86" s="497"/>
      <c r="AH86" s="495"/>
      <c r="AI86" s="496"/>
      <c r="AJ86" s="498"/>
      <c r="AK86" s="495"/>
      <c r="AL86" s="496"/>
      <c r="AM86" s="498"/>
      <c r="AN86" s="495"/>
      <c r="AO86" s="496"/>
      <c r="AP86" s="497"/>
      <c r="AQ86" s="519"/>
      <c r="AR86" s="500"/>
      <c r="AS86" s="501"/>
      <c r="AT86" s="495"/>
      <c r="AU86" s="496"/>
      <c r="AV86" s="498"/>
      <c r="AW86" s="495"/>
      <c r="AX86" s="496"/>
      <c r="AY86" s="497"/>
      <c r="AZ86" s="519"/>
      <c r="BA86" s="500"/>
      <c r="BB86" s="501"/>
      <c r="BC86" s="495"/>
      <c r="BD86" s="496"/>
      <c r="BE86" s="497"/>
      <c r="BF86" s="495"/>
      <c r="BG86" s="496"/>
      <c r="BH86" s="498"/>
      <c r="BI86" s="519"/>
      <c r="BJ86" s="500"/>
      <c r="BK86" s="501"/>
      <c r="BL86" s="495"/>
      <c r="BM86" s="496"/>
      <c r="BN86" s="498"/>
      <c r="BO86" s="495"/>
      <c r="BP86" s="496"/>
      <c r="BQ86" s="497"/>
      <c r="BR86" s="495" t="s">
        <v>7678</v>
      </c>
      <c r="BS86" s="496"/>
      <c r="BT86" s="498"/>
      <c r="BU86" s="491"/>
    </row>
    <row r="87" spans="1:73" ht="16.5" customHeight="1" thickBot="1">
      <c r="A87" s="334"/>
      <c r="B87" s="808"/>
      <c r="C87" s="808"/>
      <c r="D87" s="841"/>
      <c r="E87" s="841"/>
      <c r="F87" s="841"/>
      <c r="G87" s="841"/>
      <c r="H87" s="521" t="s">
        <v>7403</v>
      </c>
      <c r="I87" s="506" t="s">
        <v>7390</v>
      </c>
      <c r="J87" s="507"/>
      <c r="K87" s="508"/>
      <c r="L87" s="508"/>
      <c r="M87" s="507"/>
      <c r="N87" s="508"/>
      <c r="O87" s="509"/>
      <c r="P87" s="507"/>
      <c r="Q87" s="508"/>
      <c r="R87" s="510"/>
      <c r="S87" s="507"/>
      <c r="T87" s="508"/>
      <c r="U87" s="510"/>
      <c r="V87" s="507"/>
      <c r="W87" s="508"/>
      <c r="X87" s="509"/>
      <c r="Y87" s="507"/>
      <c r="Z87" s="508"/>
      <c r="AA87" s="510"/>
      <c r="AB87" s="507"/>
      <c r="AC87" s="508"/>
      <c r="AD87" s="510"/>
      <c r="AE87" s="507"/>
      <c r="AF87" s="508"/>
      <c r="AG87" s="509"/>
      <c r="AH87" s="507"/>
      <c r="AI87" s="508"/>
      <c r="AJ87" s="510"/>
      <c r="AK87" s="507"/>
      <c r="AL87" s="508"/>
      <c r="AM87" s="510"/>
      <c r="AN87" s="507"/>
      <c r="AO87" s="508"/>
      <c r="AP87" s="509"/>
      <c r="AQ87" s="522"/>
      <c r="AR87" s="512"/>
      <c r="AS87" s="513"/>
      <c r="AT87" s="507"/>
      <c r="AU87" s="508"/>
      <c r="AV87" s="510"/>
      <c r="AW87" s="507"/>
      <c r="AX87" s="508"/>
      <c r="AY87" s="509"/>
      <c r="AZ87" s="522"/>
      <c r="BA87" s="512"/>
      <c r="BB87" s="513"/>
      <c r="BC87" s="507"/>
      <c r="BD87" s="508"/>
      <c r="BE87" s="509"/>
      <c r="BF87" s="507"/>
      <c r="BG87" s="508"/>
      <c r="BH87" s="510"/>
      <c r="BI87" s="522"/>
      <c r="BJ87" s="512"/>
      <c r="BK87" s="513"/>
      <c r="BL87" s="507"/>
      <c r="BM87" s="508"/>
      <c r="BN87" s="510"/>
      <c r="BO87" s="507"/>
      <c r="BP87" s="508"/>
      <c r="BQ87" s="509"/>
      <c r="BR87" s="507"/>
      <c r="BS87" s="508"/>
      <c r="BT87" s="510"/>
      <c r="BU87" s="514"/>
    </row>
    <row r="88" spans="1:73" ht="15.75" customHeight="1">
      <c r="A88" s="334"/>
      <c r="B88" s="808"/>
      <c r="C88" s="808"/>
      <c r="D88" s="842"/>
      <c r="E88" s="842" t="s">
        <v>7419</v>
      </c>
      <c r="F88" s="842" t="s">
        <v>7426</v>
      </c>
      <c r="G88" s="842" t="s">
        <v>7442</v>
      </c>
      <c r="H88" s="525" t="s">
        <v>7389</v>
      </c>
      <c r="I88" s="483" t="s">
        <v>7390</v>
      </c>
      <c r="J88" s="484" t="s">
        <v>7678</v>
      </c>
      <c r="K88" s="485"/>
      <c r="L88" s="485"/>
      <c r="M88" s="484" t="s">
        <v>7678</v>
      </c>
      <c r="N88" s="485"/>
      <c r="O88" s="486"/>
      <c r="P88" s="484" t="s">
        <v>7678</v>
      </c>
      <c r="Q88" s="485"/>
      <c r="R88" s="487"/>
      <c r="S88" s="484" t="s">
        <v>7678</v>
      </c>
      <c r="T88" s="485"/>
      <c r="U88" s="487"/>
      <c r="V88" s="484"/>
      <c r="W88" s="485"/>
      <c r="X88" s="486"/>
      <c r="Y88" s="484"/>
      <c r="Z88" s="485"/>
      <c r="AA88" s="487"/>
      <c r="AB88" s="484"/>
      <c r="AC88" s="485"/>
      <c r="AD88" s="486"/>
      <c r="AE88" s="484"/>
      <c r="AF88" s="485"/>
      <c r="AG88" s="487"/>
      <c r="AH88" s="484"/>
      <c r="AI88" s="485"/>
      <c r="AJ88" s="486"/>
      <c r="AK88" s="484"/>
      <c r="AL88" s="485"/>
      <c r="AM88" s="486"/>
      <c r="AN88" s="484"/>
      <c r="AO88" s="485"/>
      <c r="AP88" s="487"/>
      <c r="AQ88" s="488"/>
      <c r="AR88" s="489"/>
      <c r="AS88" s="490"/>
      <c r="AT88" s="484"/>
      <c r="AU88" s="485"/>
      <c r="AV88" s="486"/>
      <c r="AW88" s="484"/>
      <c r="AX88" s="485"/>
      <c r="AY88" s="487"/>
      <c r="AZ88" s="488"/>
      <c r="BA88" s="489"/>
      <c r="BB88" s="490"/>
      <c r="BC88" s="484"/>
      <c r="BD88" s="485"/>
      <c r="BE88" s="486"/>
      <c r="BF88" s="484"/>
      <c r="BG88" s="485"/>
      <c r="BH88" s="487"/>
      <c r="BI88" s="488"/>
      <c r="BJ88" s="489"/>
      <c r="BK88" s="490"/>
      <c r="BL88" s="484"/>
      <c r="BM88" s="485"/>
      <c r="BN88" s="486"/>
      <c r="BO88" s="484"/>
      <c r="BP88" s="485"/>
      <c r="BQ88" s="486"/>
      <c r="BR88" s="484" t="s">
        <v>7678</v>
      </c>
      <c r="BS88" s="485"/>
      <c r="BT88" s="487"/>
      <c r="BU88" s="491"/>
    </row>
    <row r="89" spans="1:73" ht="15.75" customHeight="1">
      <c r="A89" s="334"/>
      <c r="B89" s="808"/>
      <c r="C89" s="808"/>
      <c r="D89" s="843"/>
      <c r="E89" s="843"/>
      <c r="F89" s="843"/>
      <c r="G89" s="843"/>
      <c r="H89" s="534" t="s">
        <v>7392</v>
      </c>
      <c r="I89" s="494" t="s">
        <v>7390</v>
      </c>
      <c r="J89" s="495" t="s">
        <v>7678</v>
      </c>
      <c r="K89" s="496"/>
      <c r="L89" s="496"/>
      <c r="M89" s="495" t="s">
        <v>7678</v>
      </c>
      <c r="N89" s="496"/>
      <c r="O89" s="497"/>
      <c r="P89" s="495" t="s">
        <v>7678</v>
      </c>
      <c r="Q89" s="496"/>
      <c r="R89" s="498"/>
      <c r="S89" s="495" t="s">
        <v>7678</v>
      </c>
      <c r="T89" s="496"/>
      <c r="U89" s="498"/>
      <c r="V89" s="495"/>
      <c r="W89" s="496"/>
      <c r="X89" s="497"/>
      <c r="Y89" s="495"/>
      <c r="Z89" s="496"/>
      <c r="AA89" s="498"/>
      <c r="AB89" s="495"/>
      <c r="AC89" s="496"/>
      <c r="AD89" s="497"/>
      <c r="AE89" s="495"/>
      <c r="AF89" s="496"/>
      <c r="AG89" s="498"/>
      <c r="AH89" s="495"/>
      <c r="AI89" s="496"/>
      <c r="AJ89" s="497"/>
      <c r="AK89" s="495"/>
      <c r="AL89" s="496"/>
      <c r="AM89" s="497"/>
      <c r="AN89" s="495"/>
      <c r="AO89" s="496"/>
      <c r="AP89" s="498"/>
      <c r="AQ89" s="499"/>
      <c r="AR89" s="500"/>
      <c r="AS89" s="501"/>
      <c r="AT89" s="495"/>
      <c r="AU89" s="496"/>
      <c r="AV89" s="497"/>
      <c r="AW89" s="495"/>
      <c r="AX89" s="496"/>
      <c r="AY89" s="498"/>
      <c r="AZ89" s="499"/>
      <c r="BA89" s="500"/>
      <c r="BB89" s="501"/>
      <c r="BC89" s="495"/>
      <c r="BD89" s="496"/>
      <c r="BE89" s="497"/>
      <c r="BF89" s="495"/>
      <c r="BG89" s="496"/>
      <c r="BH89" s="498"/>
      <c r="BI89" s="499"/>
      <c r="BJ89" s="500"/>
      <c r="BK89" s="501"/>
      <c r="BL89" s="495"/>
      <c r="BM89" s="496"/>
      <c r="BN89" s="497"/>
      <c r="BO89" s="495"/>
      <c r="BP89" s="496"/>
      <c r="BQ89" s="497"/>
      <c r="BR89" s="495"/>
      <c r="BS89" s="496"/>
      <c r="BT89" s="498"/>
      <c r="BU89" s="491"/>
    </row>
    <row r="90" spans="1:73" ht="15.75" customHeight="1">
      <c r="A90" s="334"/>
      <c r="B90" s="808"/>
      <c r="C90" s="808"/>
      <c r="D90" s="843"/>
      <c r="E90" s="843"/>
      <c r="F90" s="843"/>
      <c r="G90" s="843"/>
      <c r="H90" s="535" t="s">
        <v>7394</v>
      </c>
      <c r="I90" s="503" t="s">
        <v>7390</v>
      </c>
      <c r="J90" s="495" t="s">
        <v>7678</v>
      </c>
      <c r="K90" s="496"/>
      <c r="L90" s="496"/>
      <c r="M90" s="495" t="s">
        <v>7678</v>
      </c>
      <c r="N90" s="496"/>
      <c r="O90" s="497"/>
      <c r="P90" s="495" t="s">
        <v>7678</v>
      </c>
      <c r="Q90" s="496"/>
      <c r="R90" s="498"/>
      <c r="S90" s="495" t="s">
        <v>7678</v>
      </c>
      <c r="T90" s="496"/>
      <c r="U90" s="498"/>
      <c r="V90" s="495"/>
      <c r="W90" s="496"/>
      <c r="X90" s="497"/>
      <c r="Y90" s="495"/>
      <c r="Z90" s="496"/>
      <c r="AA90" s="498"/>
      <c r="AB90" s="495"/>
      <c r="AC90" s="496"/>
      <c r="AD90" s="497"/>
      <c r="AE90" s="495"/>
      <c r="AF90" s="496"/>
      <c r="AG90" s="498"/>
      <c r="AH90" s="495"/>
      <c r="AI90" s="496"/>
      <c r="AJ90" s="497"/>
      <c r="AK90" s="495"/>
      <c r="AL90" s="496"/>
      <c r="AM90" s="497"/>
      <c r="AN90" s="495"/>
      <c r="AO90" s="496"/>
      <c r="AP90" s="498"/>
      <c r="AQ90" s="499"/>
      <c r="AR90" s="500"/>
      <c r="AS90" s="501"/>
      <c r="AT90" s="495"/>
      <c r="AU90" s="496"/>
      <c r="AV90" s="497"/>
      <c r="AW90" s="495"/>
      <c r="AX90" s="496"/>
      <c r="AY90" s="498"/>
      <c r="AZ90" s="499"/>
      <c r="BA90" s="500"/>
      <c r="BB90" s="501"/>
      <c r="BC90" s="495"/>
      <c r="BD90" s="496"/>
      <c r="BE90" s="497"/>
      <c r="BF90" s="495"/>
      <c r="BG90" s="496"/>
      <c r="BH90" s="498"/>
      <c r="BI90" s="499"/>
      <c r="BJ90" s="500"/>
      <c r="BK90" s="501"/>
      <c r="BL90" s="495"/>
      <c r="BM90" s="496"/>
      <c r="BN90" s="497"/>
      <c r="BO90" s="495"/>
      <c r="BP90" s="496"/>
      <c r="BQ90" s="497"/>
      <c r="BR90" s="495" t="s">
        <v>7678</v>
      </c>
      <c r="BS90" s="496"/>
      <c r="BT90" s="498"/>
      <c r="BU90" s="491"/>
    </row>
    <row r="91" spans="1:73" ht="15.75" customHeight="1">
      <c r="A91" s="334"/>
      <c r="B91" s="808"/>
      <c r="C91" s="808"/>
      <c r="D91" s="843"/>
      <c r="E91" s="843"/>
      <c r="F91" s="843"/>
      <c r="G91" s="843"/>
      <c r="H91" s="535" t="s">
        <v>7395</v>
      </c>
      <c r="I91" s="503" t="s">
        <v>7390</v>
      </c>
      <c r="J91" s="495" t="s">
        <v>7678</v>
      </c>
      <c r="K91" s="496"/>
      <c r="L91" s="496"/>
      <c r="M91" s="495" t="s">
        <v>7678</v>
      </c>
      <c r="N91" s="496"/>
      <c r="O91" s="497"/>
      <c r="P91" s="495" t="s">
        <v>7678</v>
      </c>
      <c r="Q91" s="496"/>
      <c r="R91" s="498"/>
      <c r="S91" s="495" t="s">
        <v>7678</v>
      </c>
      <c r="T91" s="496"/>
      <c r="U91" s="498"/>
      <c r="V91" s="495"/>
      <c r="W91" s="496"/>
      <c r="X91" s="497"/>
      <c r="Y91" s="495"/>
      <c r="Z91" s="496"/>
      <c r="AA91" s="498"/>
      <c r="AB91" s="495"/>
      <c r="AC91" s="496"/>
      <c r="AD91" s="497"/>
      <c r="AE91" s="495"/>
      <c r="AF91" s="496"/>
      <c r="AG91" s="498"/>
      <c r="AH91" s="495"/>
      <c r="AI91" s="496"/>
      <c r="AJ91" s="497"/>
      <c r="AK91" s="495"/>
      <c r="AL91" s="496"/>
      <c r="AM91" s="497"/>
      <c r="AN91" s="495"/>
      <c r="AO91" s="496"/>
      <c r="AP91" s="498"/>
      <c r="AQ91" s="499"/>
      <c r="AR91" s="500"/>
      <c r="AS91" s="501"/>
      <c r="AT91" s="495"/>
      <c r="AU91" s="496"/>
      <c r="AV91" s="497"/>
      <c r="AW91" s="495"/>
      <c r="AX91" s="496"/>
      <c r="AY91" s="498"/>
      <c r="AZ91" s="499"/>
      <c r="BA91" s="500"/>
      <c r="BB91" s="501"/>
      <c r="BC91" s="495"/>
      <c r="BD91" s="496"/>
      <c r="BE91" s="497"/>
      <c r="BF91" s="495"/>
      <c r="BG91" s="496"/>
      <c r="BH91" s="498"/>
      <c r="BI91" s="499"/>
      <c r="BJ91" s="500"/>
      <c r="BK91" s="501"/>
      <c r="BL91" s="495"/>
      <c r="BM91" s="496"/>
      <c r="BN91" s="497"/>
      <c r="BO91" s="495"/>
      <c r="BP91" s="496"/>
      <c r="BQ91" s="497"/>
      <c r="BR91" s="495" t="s">
        <v>7678</v>
      </c>
      <c r="BS91" s="496"/>
      <c r="BT91" s="498"/>
      <c r="BU91" s="491"/>
    </row>
    <row r="92" spans="1:73" ht="16.5" customHeight="1" thickBot="1">
      <c r="A92" s="334"/>
      <c r="B92" s="808"/>
      <c r="C92" s="808"/>
      <c r="D92" s="843"/>
      <c r="E92" s="844"/>
      <c r="F92" s="843"/>
      <c r="G92" s="844"/>
      <c r="H92" s="536" t="s">
        <v>7403</v>
      </c>
      <c r="I92" s="506" t="s">
        <v>7390</v>
      </c>
      <c r="J92" s="507"/>
      <c r="K92" s="508"/>
      <c r="L92" s="508"/>
      <c r="M92" s="507"/>
      <c r="N92" s="508"/>
      <c r="O92" s="509"/>
      <c r="P92" s="507"/>
      <c r="Q92" s="508"/>
      <c r="R92" s="510"/>
      <c r="S92" s="507"/>
      <c r="T92" s="508"/>
      <c r="U92" s="510"/>
      <c r="V92" s="507"/>
      <c r="W92" s="508"/>
      <c r="X92" s="509"/>
      <c r="Y92" s="507"/>
      <c r="Z92" s="508"/>
      <c r="AA92" s="510"/>
      <c r="AB92" s="507"/>
      <c r="AC92" s="508"/>
      <c r="AD92" s="509"/>
      <c r="AE92" s="507"/>
      <c r="AF92" s="508"/>
      <c r="AG92" s="510"/>
      <c r="AH92" s="507"/>
      <c r="AI92" s="508"/>
      <c r="AJ92" s="509"/>
      <c r="AK92" s="507"/>
      <c r="AL92" s="508"/>
      <c r="AM92" s="509"/>
      <c r="AN92" s="507"/>
      <c r="AO92" s="508"/>
      <c r="AP92" s="510"/>
      <c r="AQ92" s="511"/>
      <c r="AR92" s="512"/>
      <c r="AS92" s="513"/>
      <c r="AT92" s="507"/>
      <c r="AU92" s="508"/>
      <c r="AV92" s="509"/>
      <c r="AW92" s="507"/>
      <c r="AX92" s="508"/>
      <c r="AY92" s="510"/>
      <c r="AZ92" s="511"/>
      <c r="BA92" s="512"/>
      <c r="BB92" s="513"/>
      <c r="BC92" s="507"/>
      <c r="BD92" s="508"/>
      <c r="BE92" s="509"/>
      <c r="BF92" s="507"/>
      <c r="BG92" s="508"/>
      <c r="BH92" s="510"/>
      <c r="BI92" s="511"/>
      <c r="BJ92" s="512"/>
      <c r="BK92" s="513"/>
      <c r="BL92" s="507"/>
      <c r="BM92" s="508"/>
      <c r="BN92" s="509"/>
      <c r="BO92" s="507"/>
      <c r="BP92" s="508"/>
      <c r="BQ92" s="509"/>
      <c r="BR92" s="507"/>
      <c r="BS92" s="508"/>
      <c r="BT92" s="510"/>
      <c r="BU92" s="533"/>
    </row>
    <row r="93" spans="1:73" ht="15.75" customHeight="1">
      <c r="A93" s="334"/>
      <c r="B93" s="808"/>
      <c r="C93" s="808"/>
      <c r="D93" s="843"/>
      <c r="E93" s="842" t="s">
        <v>9</v>
      </c>
      <c r="F93" s="843"/>
      <c r="G93" s="842" t="s">
        <v>7443</v>
      </c>
      <c r="H93" s="525" t="s">
        <v>7389</v>
      </c>
      <c r="I93" s="483" t="s">
        <v>7390</v>
      </c>
      <c r="J93" s="484" t="s">
        <v>7678</v>
      </c>
      <c r="K93" s="485"/>
      <c r="L93" s="485"/>
      <c r="M93" s="484" t="s">
        <v>7678</v>
      </c>
      <c r="N93" s="485"/>
      <c r="O93" s="486"/>
      <c r="P93" s="484" t="s">
        <v>7678</v>
      </c>
      <c r="Q93" s="485"/>
      <c r="R93" s="487"/>
      <c r="S93" s="484" t="s">
        <v>7678</v>
      </c>
      <c r="T93" s="485"/>
      <c r="U93" s="487" t="s">
        <v>7678</v>
      </c>
      <c r="V93" s="484" t="s">
        <v>7678</v>
      </c>
      <c r="W93" s="485"/>
      <c r="X93" s="487"/>
      <c r="Y93" s="484" t="s">
        <v>7678</v>
      </c>
      <c r="Z93" s="485"/>
      <c r="AA93" s="487"/>
      <c r="AB93" s="484" t="s">
        <v>7678</v>
      </c>
      <c r="AC93" s="485"/>
      <c r="AD93" s="487"/>
      <c r="AE93" s="484" t="s">
        <v>7678</v>
      </c>
      <c r="AF93" s="485"/>
      <c r="AG93" s="487"/>
      <c r="AH93" s="484" t="s">
        <v>7678</v>
      </c>
      <c r="AI93" s="485"/>
      <c r="AJ93" s="487"/>
      <c r="AK93" s="484" t="s">
        <v>7678</v>
      </c>
      <c r="AL93" s="485"/>
      <c r="AM93" s="487"/>
      <c r="AN93" s="484" t="s">
        <v>7678</v>
      </c>
      <c r="AO93" s="485"/>
      <c r="AP93" s="487"/>
      <c r="AQ93" s="488"/>
      <c r="AR93" s="489"/>
      <c r="AS93" s="490"/>
      <c r="AT93" s="484" t="s">
        <v>7678</v>
      </c>
      <c r="AU93" s="485"/>
      <c r="AV93" s="487"/>
      <c r="AW93" s="484" t="s">
        <v>7678</v>
      </c>
      <c r="AX93" s="485"/>
      <c r="AY93" s="487"/>
      <c r="AZ93" s="488"/>
      <c r="BA93" s="489"/>
      <c r="BB93" s="490"/>
      <c r="BC93" s="484" t="s">
        <v>7678</v>
      </c>
      <c r="BD93" s="485"/>
      <c r="BE93" s="487"/>
      <c r="BF93" s="484" t="s">
        <v>7678</v>
      </c>
      <c r="BG93" s="485"/>
      <c r="BH93" s="487"/>
      <c r="BI93" s="488"/>
      <c r="BJ93" s="489"/>
      <c r="BK93" s="490"/>
      <c r="BL93" s="484" t="s">
        <v>7678</v>
      </c>
      <c r="BM93" s="485"/>
      <c r="BN93" s="487"/>
      <c r="BO93" s="484" t="s">
        <v>7678</v>
      </c>
      <c r="BP93" s="485"/>
      <c r="BQ93" s="487"/>
      <c r="BR93" s="484" t="s">
        <v>7678</v>
      </c>
      <c r="BS93" s="485"/>
      <c r="BT93" s="487"/>
      <c r="BU93" s="517"/>
    </row>
    <row r="94" spans="1:73" ht="15.75" customHeight="1">
      <c r="A94" s="334"/>
      <c r="B94" s="808"/>
      <c r="C94" s="808"/>
      <c r="D94" s="843"/>
      <c r="E94" s="843"/>
      <c r="F94" s="843"/>
      <c r="G94" s="843"/>
      <c r="H94" s="534" t="s">
        <v>7392</v>
      </c>
      <c r="I94" s="494" t="s">
        <v>7390</v>
      </c>
      <c r="J94" s="495" t="s">
        <v>7678</v>
      </c>
      <c r="K94" s="496"/>
      <c r="L94" s="496"/>
      <c r="M94" s="495" t="s">
        <v>7678</v>
      </c>
      <c r="N94" s="496"/>
      <c r="O94" s="497"/>
      <c r="P94" s="495" t="s">
        <v>7678</v>
      </c>
      <c r="Q94" s="496"/>
      <c r="R94" s="498"/>
      <c r="S94" s="495" t="s">
        <v>7678</v>
      </c>
      <c r="T94" s="496"/>
      <c r="U94" s="498"/>
      <c r="V94" s="495" t="s">
        <v>7678</v>
      </c>
      <c r="W94" s="496"/>
      <c r="X94" s="498"/>
      <c r="Y94" s="495" t="s">
        <v>7678</v>
      </c>
      <c r="Z94" s="496"/>
      <c r="AA94" s="498"/>
      <c r="AB94" s="495" t="s">
        <v>7678</v>
      </c>
      <c r="AC94" s="496"/>
      <c r="AD94" s="498"/>
      <c r="AE94" s="495" t="s">
        <v>7678</v>
      </c>
      <c r="AF94" s="496"/>
      <c r="AG94" s="498"/>
      <c r="AH94" s="495" t="s">
        <v>7678</v>
      </c>
      <c r="AI94" s="496"/>
      <c r="AJ94" s="498"/>
      <c r="AK94" s="495" t="s">
        <v>7678</v>
      </c>
      <c r="AL94" s="496"/>
      <c r="AM94" s="498"/>
      <c r="AN94" s="495" t="s">
        <v>7678</v>
      </c>
      <c r="AO94" s="496"/>
      <c r="AP94" s="498"/>
      <c r="AQ94" s="499"/>
      <c r="AR94" s="500"/>
      <c r="AS94" s="501"/>
      <c r="AT94" s="495" t="s">
        <v>7678</v>
      </c>
      <c r="AU94" s="496"/>
      <c r="AV94" s="498"/>
      <c r="AW94" s="495" t="s">
        <v>7678</v>
      </c>
      <c r="AX94" s="496"/>
      <c r="AY94" s="498"/>
      <c r="AZ94" s="499"/>
      <c r="BA94" s="500"/>
      <c r="BB94" s="501"/>
      <c r="BC94" s="495" t="s">
        <v>7678</v>
      </c>
      <c r="BD94" s="496"/>
      <c r="BE94" s="498"/>
      <c r="BF94" s="495" t="s">
        <v>7678</v>
      </c>
      <c r="BG94" s="496"/>
      <c r="BH94" s="498"/>
      <c r="BI94" s="499"/>
      <c r="BJ94" s="500"/>
      <c r="BK94" s="501"/>
      <c r="BL94" s="495" t="s">
        <v>7678</v>
      </c>
      <c r="BM94" s="496"/>
      <c r="BN94" s="498"/>
      <c r="BO94" s="495" t="s">
        <v>7678</v>
      </c>
      <c r="BP94" s="496"/>
      <c r="BQ94" s="498"/>
      <c r="BR94" s="495" t="s">
        <v>7678</v>
      </c>
      <c r="BS94" s="496"/>
      <c r="BT94" s="498"/>
      <c r="BU94" s="491"/>
    </row>
    <row r="95" spans="1:73" ht="15.75" customHeight="1">
      <c r="A95" s="334"/>
      <c r="B95" s="808"/>
      <c r="C95" s="808"/>
      <c r="D95" s="843"/>
      <c r="E95" s="843"/>
      <c r="F95" s="843"/>
      <c r="G95" s="843"/>
      <c r="H95" s="535" t="s">
        <v>7394</v>
      </c>
      <c r="I95" s="503" t="s">
        <v>7390</v>
      </c>
      <c r="J95" s="495" t="s">
        <v>7678</v>
      </c>
      <c r="K95" s="496"/>
      <c r="L95" s="496"/>
      <c r="M95" s="495" t="s">
        <v>7678</v>
      </c>
      <c r="N95" s="496"/>
      <c r="O95" s="497"/>
      <c r="P95" s="495" t="s">
        <v>7678</v>
      </c>
      <c r="Q95" s="496"/>
      <c r="R95" s="498"/>
      <c r="S95" s="495" t="s">
        <v>7678</v>
      </c>
      <c r="T95" s="496"/>
      <c r="U95" s="498" t="s">
        <v>7678</v>
      </c>
      <c r="V95" s="495" t="s">
        <v>7678</v>
      </c>
      <c r="W95" s="496"/>
      <c r="X95" s="498"/>
      <c r="Y95" s="495" t="s">
        <v>7678</v>
      </c>
      <c r="Z95" s="496"/>
      <c r="AA95" s="498"/>
      <c r="AB95" s="495" t="s">
        <v>7678</v>
      </c>
      <c r="AC95" s="496"/>
      <c r="AD95" s="498"/>
      <c r="AE95" s="495" t="s">
        <v>7678</v>
      </c>
      <c r="AF95" s="496"/>
      <c r="AG95" s="498"/>
      <c r="AH95" s="495" t="s">
        <v>7678</v>
      </c>
      <c r="AI95" s="496"/>
      <c r="AJ95" s="498"/>
      <c r="AK95" s="495" t="s">
        <v>7678</v>
      </c>
      <c r="AL95" s="496"/>
      <c r="AM95" s="498"/>
      <c r="AN95" s="495" t="s">
        <v>7678</v>
      </c>
      <c r="AO95" s="496"/>
      <c r="AP95" s="498"/>
      <c r="AQ95" s="499"/>
      <c r="AR95" s="500"/>
      <c r="AS95" s="501"/>
      <c r="AT95" s="495" t="s">
        <v>7678</v>
      </c>
      <c r="AU95" s="496"/>
      <c r="AV95" s="498"/>
      <c r="AW95" s="495" t="s">
        <v>7678</v>
      </c>
      <c r="AX95" s="496"/>
      <c r="AY95" s="498"/>
      <c r="AZ95" s="499"/>
      <c r="BA95" s="500"/>
      <c r="BB95" s="501"/>
      <c r="BC95" s="495" t="s">
        <v>7678</v>
      </c>
      <c r="BD95" s="496"/>
      <c r="BE95" s="498"/>
      <c r="BF95" s="495" t="s">
        <v>7678</v>
      </c>
      <c r="BG95" s="496"/>
      <c r="BH95" s="498"/>
      <c r="BI95" s="499"/>
      <c r="BJ95" s="500"/>
      <c r="BK95" s="501"/>
      <c r="BL95" s="495" t="s">
        <v>7678</v>
      </c>
      <c r="BM95" s="496"/>
      <c r="BN95" s="498"/>
      <c r="BO95" s="495" t="s">
        <v>7678</v>
      </c>
      <c r="BP95" s="496"/>
      <c r="BQ95" s="498"/>
      <c r="BR95" s="495" t="s">
        <v>7678</v>
      </c>
      <c r="BS95" s="496"/>
      <c r="BT95" s="498"/>
      <c r="BU95" s="491"/>
    </row>
    <row r="96" spans="1:73" ht="15.75" customHeight="1">
      <c r="A96" s="334"/>
      <c r="B96" s="808"/>
      <c r="C96" s="808"/>
      <c r="D96" s="843"/>
      <c r="E96" s="843"/>
      <c r="F96" s="843"/>
      <c r="G96" s="843"/>
      <c r="H96" s="535" t="s">
        <v>7395</v>
      </c>
      <c r="I96" s="503" t="s">
        <v>7390</v>
      </c>
      <c r="J96" s="495" t="s">
        <v>7678</v>
      </c>
      <c r="K96" s="496"/>
      <c r="L96" s="496"/>
      <c r="M96" s="495" t="s">
        <v>7678</v>
      </c>
      <c r="N96" s="496"/>
      <c r="O96" s="497"/>
      <c r="P96" s="495" t="s">
        <v>7678</v>
      </c>
      <c r="Q96" s="496"/>
      <c r="R96" s="498"/>
      <c r="S96" s="495" t="s">
        <v>7678</v>
      </c>
      <c r="T96" s="496"/>
      <c r="U96" s="498" t="s">
        <v>7678</v>
      </c>
      <c r="V96" s="495" t="s">
        <v>7678</v>
      </c>
      <c r="W96" s="496"/>
      <c r="X96" s="498"/>
      <c r="Y96" s="495" t="s">
        <v>7678</v>
      </c>
      <c r="Z96" s="496"/>
      <c r="AA96" s="498"/>
      <c r="AB96" s="495" t="s">
        <v>7678</v>
      </c>
      <c r="AC96" s="496"/>
      <c r="AD96" s="498"/>
      <c r="AE96" s="495" t="s">
        <v>7678</v>
      </c>
      <c r="AF96" s="496"/>
      <c r="AG96" s="498"/>
      <c r="AH96" s="495" t="s">
        <v>7678</v>
      </c>
      <c r="AI96" s="496"/>
      <c r="AJ96" s="498"/>
      <c r="AK96" s="495" t="s">
        <v>7678</v>
      </c>
      <c r="AL96" s="496"/>
      <c r="AM96" s="498"/>
      <c r="AN96" s="495" t="s">
        <v>7678</v>
      </c>
      <c r="AO96" s="496"/>
      <c r="AP96" s="498"/>
      <c r="AQ96" s="499"/>
      <c r="AR96" s="500"/>
      <c r="AS96" s="501"/>
      <c r="AT96" s="495" t="s">
        <v>7678</v>
      </c>
      <c r="AU96" s="496"/>
      <c r="AV96" s="498"/>
      <c r="AW96" s="495" t="s">
        <v>7678</v>
      </c>
      <c r="AX96" s="496"/>
      <c r="AY96" s="498"/>
      <c r="AZ96" s="499"/>
      <c r="BA96" s="500"/>
      <c r="BB96" s="501"/>
      <c r="BC96" s="495" t="s">
        <v>7678</v>
      </c>
      <c r="BD96" s="496"/>
      <c r="BE96" s="498"/>
      <c r="BF96" s="495" t="s">
        <v>7678</v>
      </c>
      <c r="BG96" s="496"/>
      <c r="BH96" s="498"/>
      <c r="BI96" s="499"/>
      <c r="BJ96" s="500"/>
      <c r="BK96" s="501"/>
      <c r="BL96" s="495" t="s">
        <v>7678</v>
      </c>
      <c r="BM96" s="496"/>
      <c r="BN96" s="498"/>
      <c r="BO96" s="495" t="s">
        <v>7678</v>
      </c>
      <c r="BP96" s="496"/>
      <c r="BQ96" s="498"/>
      <c r="BR96" s="495" t="s">
        <v>7678</v>
      </c>
      <c r="BS96" s="496"/>
      <c r="BT96" s="498"/>
      <c r="BU96" s="491"/>
    </row>
    <row r="97" spans="1:73" ht="16.5" customHeight="1" thickBot="1">
      <c r="A97" s="334"/>
      <c r="B97" s="808"/>
      <c r="C97" s="809"/>
      <c r="D97" s="844"/>
      <c r="E97" s="844"/>
      <c r="F97" s="844"/>
      <c r="G97" s="844"/>
      <c r="H97" s="536" t="s">
        <v>7403</v>
      </c>
      <c r="I97" s="506" t="s">
        <v>7390</v>
      </c>
      <c r="J97" s="507" t="s">
        <v>7678</v>
      </c>
      <c r="K97" s="508"/>
      <c r="L97" s="508"/>
      <c r="M97" s="507" t="s">
        <v>7678</v>
      </c>
      <c r="N97" s="508"/>
      <c r="O97" s="509"/>
      <c r="P97" s="507" t="s">
        <v>7678</v>
      </c>
      <c r="Q97" s="508"/>
      <c r="R97" s="510"/>
      <c r="S97" s="507" t="s">
        <v>7678</v>
      </c>
      <c r="T97" s="508"/>
      <c r="U97" s="510"/>
      <c r="V97" s="507" t="s">
        <v>7678</v>
      </c>
      <c r="W97" s="508"/>
      <c r="X97" s="510"/>
      <c r="Y97" s="507" t="s">
        <v>7678</v>
      </c>
      <c r="Z97" s="508"/>
      <c r="AA97" s="510"/>
      <c r="AB97" s="507" t="s">
        <v>7678</v>
      </c>
      <c r="AC97" s="508"/>
      <c r="AD97" s="510"/>
      <c r="AE97" s="507" t="s">
        <v>7678</v>
      </c>
      <c r="AF97" s="508"/>
      <c r="AG97" s="510"/>
      <c r="AH97" s="507" t="s">
        <v>7678</v>
      </c>
      <c r="AI97" s="508"/>
      <c r="AJ97" s="510"/>
      <c r="AK97" s="507" t="s">
        <v>7678</v>
      </c>
      <c r="AL97" s="508"/>
      <c r="AM97" s="510"/>
      <c r="AN97" s="507" t="s">
        <v>7678</v>
      </c>
      <c r="AO97" s="508"/>
      <c r="AP97" s="510"/>
      <c r="AQ97" s="511"/>
      <c r="AR97" s="512"/>
      <c r="AS97" s="513"/>
      <c r="AT97" s="507" t="s">
        <v>7678</v>
      </c>
      <c r="AU97" s="508"/>
      <c r="AV97" s="510"/>
      <c r="AW97" s="507" t="s">
        <v>7678</v>
      </c>
      <c r="AX97" s="508"/>
      <c r="AY97" s="510"/>
      <c r="AZ97" s="511"/>
      <c r="BA97" s="512"/>
      <c r="BB97" s="513"/>
      <c r="BC97" s="507" t="s">
        <v>7678</v>
      </c>
      <c r="BD97" s="508"/>
      <c r="BE97" s="510"/>
      <c r="BF97" s="507" t="s">
        <v>7678</v>
      </c>
      <c r="BG97" s="508"/>
      <c r="BH97" s="510"/>
      <c r="BI97" s="511"/>
      <c r="BJ97" s="512"/>
      <c r="BK97" s="513"/>
      <c r="BL97" s="507" t="s">
        <v>7678</v>
      </c>
      <c r="BM97" s="508"/>
      <c r="BN97" s="510"/>
      <c r="BO97" s="507" t="s">
        <v>7678</v>
      </c>
      <c r="BP97" s="508"/>
      <c r="BQ97" s="510"/>
      <c r="BR97" s="507" t="s">
        <v>7678</v>
      </c>
      <c r="BS97" s="508"/>
      <c r="BT97" s="510"/>
      <c r="BU97" s="514"/>
    </row>
    <row r="98" spans="1:73" ht="15.75" customHeight="1" thickBot="1">
      <c r="A98" s="334"/>
      <c r="B98" s="808"/>
      <c r="C98" s="807" t="s">
        <v>7432</v>
      </c>
      <c r="D98" s="810"/>
      <c r="E98" s="838" t="s">
        <v>7416</v>
      </c>
      <c r="F98" s="810" t="s">
        <v>7433</v>
      </c>
      <c r="G98" s="810" t="s">
        <v>7434</v>
      </c>
      <c r="H98" s="537" t="s">
        <v>7389</v>
      </c>
      <c r="I98" s="483" t="s">
        <v>7390</v>
      </c>
      <c r="J98" s="488"/>
      <c r="K98" s="488"/>
      <c r="L98" s="488"/>
      <c r="M98" s="488"/>
      <c r="N98" s="488"/>
      <c r="O98" s="488"/>
      <c r="P98" s="488"/>
      <c r="Q98" s="488"/>
      <c r="R98" s="488"/>
      <c r="S98" s="484"/>
      <c r="T98" s="485"/>
      <c r="U98" s="487"/>
      <c r="V98" s="484"/>
      <c r="W98" s="485"/>
      <c r="X98" s="486"/>
      <c r="Y98" s="484"/>
      <c r="Z98" s="485"/>
      <c r="AA98" s="487"/>
      <c r="AB98" s="484"/>
      <c r="AC98" s="485"/>
      <c r="AD98" s="487"/>
      <c r="AE98" s="484"/>
      <c r="AF98" s="485"/>
      <c r="AG98" s="486"/>
      <c r="AH98" s="484"/>
      <c r="AI98" s="485"/>
      <c r="AJ98" s="487"/>
      <c r="AK98" s="484"/>
      <c r="AL98" s="485"/>
      <c r="AM98" s="487"/>
      <c r="AN98" s="484"/>
      <c r="AO98" s="485"/>
      <c r="AP98" s="486"/>
      <c r="AQ98" s="516"/>
      <c r="AR98" s="489"/>
      <c r="AS98" s="490"/>
      <c r="AT98" s="484"/>
      <c r="AU98" s="485"/>
      <c r="AV98" s="487"/>
      <c r="AW98" s="484"/>
      <c r="AX98" s="485"/>
      <c r="AY98" s="486"/>
      <c r="AZ98" s="516"/>
      <c r="BA98" s="489"/>
      <c r="BB98" s="490"/>
      <c r="BC98" s="484"/>
      <c r="BD98" s="485"/>
      <c r="BE98" s="486"/>
      <c r="BF98" s="484"/>
      <c r="BG98" s="485"/>
      <c r="BH98" s="487"/>
      <c r="BI98" s="516"/>
      <c r="BJ98" s="489"/>
      <c r="BK98" s="490"/>
      <c r="BL98" s="484"/>
      <c r="BM98" s="485"/>
      <c r="BN98" s="487"/>
      <c r="BO98" s="484"/>
      <c r="BP98" s="485"/>
      <c r="BQ98" s="486"/>
      <c r="BR98" s="484" t="s">
        <v>7678</v>
      </c>
      <c r="BS98" s="485" t="s">
        <v>7678</v>
      </c>
      <c r="BT98" s="487" t="s">
        <v>7678</v>
      </c>
      <c r="BU98" s="491"/>
    </row>
    <row r="99" spans="1:73" ht="15.75" customHeight="1" thickBot="1">
      <c r="A99" s="334"/>
      <c r="B99" s="808"/>
      <c r="C99" s="808"/>
      <c r="D99" s="811"/>
      <c r="E99" s="811"/>
      <c r="F99" s="811"/>
      <c r="G99" s="811"/>
      <c r="H99" s="538" t="s">
        <v>7392</v>
      </c>
      <c r="I99" s="494" t="s">
        <v>7390</v>
      </c>
      <c r="J99" s="488"/>
      <c r="K99" s="488"/>
      <c r="L99" s="488"/>
      <c r="M99" s="488"/>
      <c r="N99" s="488"/>
      <c r="O99" s="488"/>
      <c r="P99" s="488"/>
      <c r="Q99" s="488"/>
      <c r="R99" s="488"/>
      <c r="S99" s="495"/>
      <c r="T99" s="496"/>
      <c r="U99" s="498"/>
      <c r="V99" s="495"/>
      <c r="W99" s="496"/>
      <c r="X99" s="497"/>
      <c r="Y99" s="495"/>
      <c r="Z99" s="496"/>
      <c r="AA99" s="498"/>
      <c r="AB99" s="495"/>
      <c r="AC99" s="496"/>
      <c r="AD99" s="498"/>
      <c r="AE99" s="495"/>
      <c r="AF99" s="496"/>
      <c r="AG99" s="497"/>
      <c r="AH99" s="495"/>
      <c r="AI99" s="496"/>
      <c r="AJ99" s="498"/>
      <c r="AK99" s="495"/>
      <c r="AL99" s="496"/>
      <c r="AM99" s="498"/>
      <c r="AN99" s="495"/>
      <c r="AO99" s="496"/>
      <c r="AP99" s="497"/>
      <c r="AQ99" s="519"/>
      <c r="AR99" s="500"/>
      <c r="AS99" s="501"/>
      <c r="AT99" s="495"/>
      <c r="AU99" s="496"/>
      <c r="AV99" s="498"/>
      <c r="AW99" s="495"/>
      <c r="AX99" s="496"/>
      <c r="AY99" s="497"/>
      <c r="AZ99" s="519"/>
      <c r="BA99" s="500"/>
      <c r="BB99" s="501"/>
      <c r="BC99" s="495"/>
      <c r="BD99" s="496"/>
      <c r="BE99" s="497"/>
      <c r="BF99" s="495"/>
      <c r="BG99" s="496"/>
      <c r="BH99" s="498"/>
      <c r="BI99" s="519"/>
      <c r="BJ99" s="500"/>
      <c r="BK99" s="501"/>
      <c r="BL99" s="495"/>
      <c r="BM99" s="496"/>
      <c r="BN99" s="498"/>
      <c r="BO99" s="495"/>
      <c r="BP99" s="496"/>
      <c r="BQ99" s="497"/>
      <c r="BR99" s="495"/>
      <c r="BS99" s="496"/>
      <c r="BT99" s="498"/>
      <c r="BU99" s="491"/>
    </row>
    <row r="100" spans="1:73" ht="15.75" customHeight="1" thickBot="1">
      <c r="A100" s="334"/>
      <c r="B100" s="808"/>
      <c r="C100" s="808"/>
      <c r="D100" s="811"/>
      <c r="E100" s="811"/>
      <c r="F100" s="811"/>
      <c r="G100" s="811"/>
      <c r="H100" s="539" t="s">
        <v>7394</v>
      </c>
      <c r="I100" s="503" t="s">
        <v>7390</v>
      </c>
      <c r="J100" s="488"/>
      <c r="K100" s="488"/>
      <c r="L100" s="488"/>
      <c r="M100" s="488"/>
      <c r="N100" s="488"/>
      <c r="O100" s="488"/>
      <c r="P100" s="488"/>
      <c r="Q100" s="488"/>
      <c r="R100" s="488"/>
      <c r="S100" s="495"/>
      <c r="T100" s="496"/>
      <c r="U100" s="498"/>
      <c r="V100" s="495"/>
      <c r="W100" s="496"/>
      <c r="X100" s="497"/>
      <c r="Y100" s="495"/>
      <c r="Z100" s="496"/>
      <c r="AA100" s="498"/>
      <c r="AB100" s="495"/>
      <c r="AC100" s="496"/>
      <c r="AD100" s="498"/>
      <c r="AE100" s="495"/>
      <c r="AF100" s="496"/>
      <c r="AG100" s="497"/>
      <c r="AH100" s="495"/>
      <c r="AI100" s="496"/>
      <c r="AJ100" s="498"/>
      <c r="AK100" s="495"/>
      <c r="AL100" s="496"/>
      <c r="AM100" s="498"/>
      <c r="AN100" s="495"/>
      <c r="AO100" s="496"/>
      <c r="AP100" s="497"/>
      <c r="AQ100" s="519"/>
      <c r="AR100" s="500"/>
      <c r="AS100" s="501"/>
      <c r="AT100" s="495"/>
      <c r="AU100" s="496"/>
      <c r="AV100" s="498"/>
      <c r="AW100" s="495"/>
      <c r="AX100" s="496"/>
      <c r="AY100" s="497"/>
      <c r="AZ100" s="519"/>
      <c r="BA100" s="500"/>
      <c r="BB100" s="501"/>
      <c r="BC100" s="495"/>
      <c r="BD100" s="496"/>
      <c r="BE100" s="497"/>
      <c r="BF100" s="495"/>
      <c r="BG100" s="496"/>
      <c r="BH100" s="498"/>
      <c r="BI100" s="519"/>
      <c r="BJ100" s="500"/>
      <c r="BK100" s="501"/>
      <c r="BL100" s="495"/>
      <c r="BM100" s="496"/>
      <c r="BN100" s="498"/>
      <c r="BO100" s="495"/>
      <c r="BP100" s="496"/>
      <c r="BQ100" s="497"/>
      <c r="BR100" s="495" t="s">
        <v>7678</v>
      </c>
      <c r="BS100" s="496" t="s">
        <v>7678</v>
      </c>
      <c r="BT100" s="498" t="s">
        <v>7678</v>
      </c>
      <c r="BU100" s="491"/>
    </row>
    <row r="101" spans="1:73" ht="15.75" customHeight="1" thickBot="1">
      <c r="A101" s="334"/>
      <c r="B101" s="808"/>
      <c r="C101" s="808"/>
      <c r="D101" s="811"/>
      <c r="E101" s="811"/>
      <c r="F101" s="811"/>
      <c r="G101" s="811"/>
      <c r="H101" s="539" t="s">
        <v>7395</v>
      </c>
      <c r="I101" s="503" t="s">
        <v>7390</v>
      </c>
      <c r="J101" s="488"/>
      <c r="K101" s="488"/>
      <c r="L101" s="488"/>
      <c r="M101" s="488"/>
      <c r="N101" s="488"/>
      <c r="O101" s="488"/>
      <c r="P101" s="488"/>
      <c r="Q101" s="488"/>
      <c r="R101" s="488"/>
      <c r="S101" s="495"/>
      <c r="T101" s="496"/>
      <c r="U101" s="498"/>
      <c r="V101" s="495"/>
      <c r="W101" s="496"/>
      <c r="X101" s="497"/>
      <c r="Y101" s="495"/>
      <c r="Z101" s="496"/>
      <c r="AA101" s="498"/>
      <c r="AB101" s="495"/>
      <c r="AC101" s="496"/>
      <c r="AD101" s="498"/>
      <c r="AE101" s="495"/>
      <c r="AF101" s="496"/>
      <c r="AG101" s="497"/>
      <c r="AH101" s="495"/>
      <c r="AI101" s="496"/>
      <c r="AJ101" s="498"/>
      <c r="AK101" s="495"/>
      <c r="AL101" s="496"/>
      <c r="AM101" s="498"/>
      <c r="AN101" s="495"/>
      <c r="AO101" s="496"/>
      <c r="AP101" s="497"/>
      <c r="AQ101" s="519"/>
      <c r="AR101" s="500"/>
      <c r="AS101" s="501"/>
      <c r="AT101" s="495"/>
      <c r="AU101" s="496"/>
      <c r="AV101" s="498"/>
      <c r="AW101" s="495"/>
      <c r="AX101" s="496"/>
      <c r="AY101" s="497"/>
      <c r="AZ101" s="519"/>
      <c r="BA101" s="500"/>
      <c r="BB101" s="501"/>
      <c r="BC101" s="495"/>
      <c r="BD101" s="496"/>
      <c r="BE101" s="497"/>
      <c r="BF101" s="495"/>
      <c r="BG101" s="496"/>
      <c r="BH101" s="498"/>
      <c r="BI101" s="519"/>
      <c r="BJ101" s="500"/>
      <c r="BK101" s="501"/>
      <c r="BL101" s="495"/>
      <c r="BM101" s="496"/>
      <c r="BN101" s="498"/>
      <c r="BO101" s="495"/>
      <c r="BP101" s="496"/>
      <c r="BQ101" s="497"/>
      <c r="BR101" s="495" t="s">
        <v>7678</v>
      </c>
      <c r="BS101" s="496" t="s">
        <v>7678</v>
      </c>
      <c r="BT101" s="498" t="s">
        <v>7678</v>
      </c>
      <c r="BU101" s="491"/>
    </row>
    <row r="102" spans="1:73" ht="16.5" customHeight="1" thickBot="1">
      <c r="A102" s="334"/>
      <c r="B102" s="808"/>
      <c r="C102" s="808"/>
      <c r="D102" s="811"/>
      <c r="E102" s="812"/>
      <c r="F102" s="811"/>
      <c r="G102" s="812"/>
      <c r="H102" s="540" t="s">
        <v>7403</v>
      </c>
      <c r="I102" s="506" t="s">
        <v>7390</v>
      </c>
      <c r="J102" s="488"/>
      <c r="K102" s="488"/>
      <c r="L102" s="488"/>
      <c r="M102" s="488"/>
      <c r="N102" s="488"/>
      <c r="O102" s="488"/>
      <c r="P102" s="488"/>
      <c r="Q102" s="488"/>
      <c r="R102" s="488"/>
      <c r="S102" s="507"/>
      <c r="T102" s="508"/>
      <c r="U102" s="510"/>
      <c r="V102" s="507"/>
      <c r="W102" s="508"/>
      <c r="X102" s="509"/>
      <c r="Y102" s="507"/>
      <c r="Z102" s="508"/>
      <c r="AA102" s="510"/>
      <c r="AB102" s="507"/>
      <c r="AC102" s="508"/>
      <c r="AD102" s="510"/>
      <c r="AE102" s="507"/>
      <c r="AF102" s="508"/>
      <c r="AG102" s="509"/>
      <c r="AH102" s="507"/>
      <c r="AI102" s="508"/>
      <c r="AJ102" s="510"/>
      <c r="AK102" s="507"/>
      <c r="AL102" s="508"/>
      <c r="AM102" s="510"/>
      <c r="AN102" s="507"/>
      <c r="AO102" s="508"/>
      <c r="AP102" s="509"/>
      <c r="AQ102" s="522"/>
      <c r="AR102" s="512"/>
      <c r="AS102" s="513"/>
      <c r="AT102" s="507"/>
      <c r="AU102" s="508"/>
      <c r="AV102" s="510"/>
      <c r="AW102" s="507"/>
      <c r="AX102" s="508"/>
      <c r="AY102" s="509"/>
      <c r="AZ102" s="522"/>
      <c r="BA102" s="512"/>
      <c r="BB102" s="513"/>
      <c r="BC102" s="507"/>
      <c r="BD102" s="508"/>
      <c r="BE102" s="509"/>
      <c r="BF102" s="507"/>
      <c r="BG102" s="508"/>
      <c r="BH102" s="510"/>
      <c r="BI102" s="522"/>
      <c r="BJ102" s="512"/>
      <c r="BK102" s="513"/>
      <c r="BL102" s="507"/>
      <c r="BM102" s="508"/>
      <c r="BN102" s="510"/>
      <c r="BO102" s="507"/>
      <c r="BP102" s="508"/>
      <c r="BQ102" s="509"/>
      <c r="BR102" s="507"/>
      <c r="BS102" s="508"/>
      <c r="BT102" s="510"/>
      <c r="BU102" s="514"/>
    </row>
    <row r="103" spans="1:73" ht="15.75" customHeight="1" thickBot="1">
      <c r="A103" s="334"/>
      <c r="B103" s="808"/>
      <c r="C103" s="808"/>
      <c r="D103" s="811"/>
      <c r="E103" s="838" t="s">
        <v>7419</v>
      </c>
      <c r="F103" s="811"/>
      <c r="G103" s="810" t="s">
        <v>7435</v>
      </c>
      <c r="H103" s="537" t="s">
        <v>7389</v>
      </c>
      <c r="I103" s="483" t="s">
        <v>7390</v>
      </c>
      <c r="J103" s="488"/>
      <c r="K103" s="488"/>
      <c r="L103" s="488"/>
      <c r="M103" s="488"/>
      <c r="N103" s="488"/>
      <c r="O103" s="488"/>
      <c r="P103" s="488"/>
      <c r="Q103" s="488"/>
      <c r="R103" s="488"/>
      <c r="S103" s="484"/>
      <c r="T103" s="485"/>
      <c r="U103" s="487"/>
      <c r="V103" s="523"/>
      <c r="W103" s="485"/>
      <c r="X103" s="486"/>
      <c r="Y103" s="484"/>
      <c r="Z103" s="485"/>
      <c r="AA103" s="487"/>
      <c r="AB103" s="484"/>
      <c r="AC103" s="485"/>
      <c r="AD103" s="487"/>
      <c r="AE103" s="523"/>
      <c r="AF103" s="485"/>
      <c r="AG103" s="486"/>
      <c r="AH103" s="484"/>
      <c r="AI103" s="485"/>
      <c r="AJ103" s="487"/>
      <c r="AK103" s="484"/>
      <c r="AL103" s="485"/>
      <c r="AM103" s="487"/>
      <c r="AN103" s="523"/>
      <c r="AO103" s="485"/>
      <c r="AP103" s="486"/>
      <c r="AQ103" s="516"/>
      <c r="AR103" s="489"/>
      <c r="AS103" s="490"/>
      <c r="AT103" s="484"/>
      <c r="AU103" s="485"/>
      <c r="AV103" s="487"/>
      <c r="AW103" s="523"/>
      <c r="AX103" s="485"/>
      <c r="AY103" s="486"/>
      <c r="AZ103" s="516"/>
      <c r="BA103" s="489"/>
      <c r="BB103" s="490"/>
      <c r="BC103" s="484"/>
      <c r="BD103" s="485"/>
      <c r="BE103" s="486"/>
      <c r="BF103" s="484"/>
      <c r="BG103" s="485"/>
      <c r="BH103" s="487"/>
      <c r="BI103" s="516"/>
      <c r="BJ103" s="489"/>
      <c r="BK103" s="490"/>
      <c r="BL103" s="484"/>
      <c r="BM103" s="485"/>
      <c r="BN103" s="487"/>
      <c r="BO103" s="523"/>
      <c r="BP103" s="485"/>
      <c r="BQ103" s="486"/>
      <c r="BR103" s="484" t="s">
        <v>7678</v>
      </c>
      <c r="BS103" s="485" t="s">
        <v>7678</v>
      </c>
      <c r="BT103" s="487" t="s">
        <v>7678</v>
      </c>
      <c r="BU103" s="491"/>
    </row>
    <row r="104" spans="1:73" ht="15.75" customHeight="1" thickBot="1">
      <c r="A104" s="334"/>
      <c r="B104" s="808"/>
      <c r="C104" s="808"/>
      <c r="D104" s="811"/>
      <c r="E104" s="811"/>
      <c r="F104" s="811"/>
      <c r="G104" s="811"/>
      <c r="H104" s="538" t="s">
        <v>7392</v>
      </c>
      <c r="I104" s="494" t="s">
        <v>7390</v>
      </c>
      <c r="J104" s="488"/>
      <c r="K104" s="488"/>
      <c r="L104" s="488"/>
      <c r="M104" s="488"/>
      <c r="N104" s="488"/>
      <c r="O104" s="488"/>
      <c r="P104" s="488"/>
      <c r="Q104" s="488"/>
      <c r="R104" s="488"/>
      <c r="S104" s="495"/>
      <c r="T104" s="496"/>
      <c r="U104" s="498"/>
      <c r="V104" s="524"/>
      <c r="W104" s="496"/>
      <c r="X104" s="497"/>
      <c r="Y104" s="495"/>
      <c r="Z104" s="496"/>
      <c r="AA104" s="498"/>
      <c r="AB104" s="495"/>
      <c r="AC104" s="496"/>
      <c r="AD104" s="498"/>
      <c r="AE104" s="524"/>
      <c r="AF104" s="496"/>
      <c r="AG104" s="497"/>
      <c r="AH104" s="495"/>
      <c r="AI104" s="496"/>
      <c r="AJ104" s="498"/>
      <c r="AK104" s="495"/>
      <c r="AL104" s="496"/>
      <c r="AM104" s="498"/>
      <c r="AN104" s="524"/>
      <c r="AO104" s="496"/>
      <c r="AP104" s="497"/>
      <c r="AQ104" s="519"/>
      <c r="AR104" s="500"/>
      <c r="AS104" s="501"/>
      <c r="AT104" s="495"/>
      <c r="AU104" s="496"/>
      <c r="AV104" s="498"/>
      <c r="AW104" s="524"/>
      <c r="AX104" s="496"/>
      <c r="AY104" s="497"/>
      <c r="AZ104" s="519"/>
      <c r="BA104" s="500"/>
      <c r="BB104" s="501"/>
      <c r="BC104" s="495"/>
      <c r="BD104" s="496"/>
      <c r="BE104" s="497"/>
      <c r="BF104" s="495"/>
      <c r="BG104" s="496"/>
      <c r="BH104" s="498"/>
      <c r="BI104" s="519"/>
      <c r="BJ104" s="500"/>
      <c r="BK104" s="501"/>
      <c r="BL104" s="495"/>
      <c r="BM104" s="496"/>
      <c r="BN104" s="498"/>
      <c r="BO104" s="524"/>
      <c r="BP104" s="496"/>
      <c r="BQ104" s="497"/>
      <c r="BR104" s="495"/>
      <c r="BS104" s="496"/>
      <c r="BT104" s="498"/>
      <c r="BU104" s="491"/>
    </row>
    <row r="105" spans="1:73" ht="15.75" customHeight="1" thickBot="1">
      <c r="A105" s="334"/>
      <c r="B105" s="808"/>
      <c r="C105" s="808"/>
      <c r="D105" s="811"/>
      <c r="E105" s="811"/>
      <c r="F105" s="811"/>
      <c r="G105" s="811"/>
      <c r="H105" s="539" t="s">
        <v>7394</v>
      </c>
      <c r="I105" s="503" t="s">
        <v>7390</v>
      </c>
      <c r="J105" s="488"/>
      <c r="K105" s="488"/>
      <c r="L105" s="488"/>
      <c r="M105" s="488"/>
      <c r="N105" s="488"/>
      <c r="O105" s="488"/>
      <c r="P105" s="488"/>
      <c r="Q105" s="488"/>
      <c r="R105" s="488"/>
      <c r="S105" s="495"/>
      <c r="T105" s="496"/>
      <c r="U105" s="498"/>
      <c r="V105" s="524"/>
      <c r="W105" s="496"/>
      <c r="X105" s="497"/>
      <c r="Y105" s="495"/>
      <c r="Z105" s="496"/>
      <c r="AA105" s="498"/>
      <c r="AB105" s="495"/>
      <c r="AC105" s="496"/>
      <c r="AD105" s="498"/>
      <c r="AE105" s="524"/>
      <c r="AF105" s="496"/>
      <c r="AG105" s="497"/>
      <c r="AH105" s="495"/>
      <c r="AI105" s="496"/>
      <c r="AJ105" s="498"/>
      <c r="AK105" s="495"/>
      <c r="AL105" s="496"/>
      <c r="AM105" s="498"/>
      <c r="AN105" s="524"/>
      <c r="AO105" s="496"/>
      <c r="AP105" s="497"/>
      <c r="AQ105" s="519"/>
      <c r="AR105" s="500"/>
      <c r="AS105" s="501"/>
      <c r="AT105" s="495"/>
      <c r="AU105" s="496"/>
      <c r="AV105" s="498"/>
      <c r="AW105" s="524"/>
      <c r="AX105" s="496"/>
      <c r="AY105" s="497"/>
      <c r="AZ105" s="519"/>
      <c r="BA105" s="500"/>
      <c r="BB105" s="501"/>
      <c r="BC105" s="495"/>
      <c r="BD105" s="496"/>
      <c r="BE105" s="497"/>
      <c r="BF105" s="495"/>
      <c r="BG105" s="496"/>
      <c r="BH105" s="498"/>
      <c r="BI105" s="519"/>
      <c r="BJ105" s="500"/>
      <c r="BK105" s="501"/>
      <c r="BL105" s="495"/>
      <c r="BM105" s="496"/>
      <c r="BN105" s="498"/>
      <c r="BO105" s="524"/>
      <c r="BP105" s="496"/>
      <c r="BQ105" s="497"/>
      <c r="BR105" s="495" t="s">
        <v>7678</v>
      </c>
      <c r="BS105" s="496" t="s">
        <v>7678</v>
      </c>
      <c r="BT105" s="498" t="s">
        <v>7678</v>
      </c>
      <c r="BU105" s="491"/>
    </row>
    <row r="106" spans="1:73" ht="15.75" customHeight="1" thickBot="1">
      <c r="A106" s="334"/>
      <c r="B106" s="808"/>
      <c r="C106" s="808"/>
      <c r="D106" s="811"/>
      <c r="E106" s="811"/>
      <c r="F106" s="811"/>
      <c r="G106" s="811"/>
      <c r="H106" s="539" t="s">
        <v>7395</v>
      </c>
      <c r="I106" s="503" t="s">
        <v>7390</v>
      </c>
      <c r="J106" s="488"/>
      <c r="K106" s="488"/>
      <c r="L106" s="488"/>
      <c r="M106" s="488"/>
      <c r="N106" s="488"/>
      <c r="O106" s="488"/>
      <c r="P106" s="488"/>
      <c r="Q106" s="488"/>
      <c r="R106" s="488"/>
      <c r="S106" s="495"/>
      <c r="T106" s="496"/>
      <c r="U106" s="498"/>
      <c r="V106" s="524"/>
      <c r="W106" s="496"/>
      <c r="X106" s="497"/>
      <c r="Y106" s="495"/>
      <c r="Z106" s="496"/>
      <c r="AA106" s="498"/>
      <c r="AB106" s="495"/>
      <c r="AC106" s="496"/>
      <c r="AD106" s="498"/>
      <c r="AE106" s="524"/>
      <c r="AF106" s="496"/>
      <c r="AG106" s="497"/>
      <c r="AH106" s="495"/>
      <c r="AI106" s="496"/>
      <c r="AJ106" s="498"/>
      <c r="AK106" s="495"/>
      <c r="AL106" s="496"/>
      <c r="AM106" s="498"/>
      <c r="AN106" s="524"/>
      <c r="AO106" s="496"/>
      <c r="AP106" s="497"/>
      <c r="AQ106" s="519"/>
      <c r="AR106" s="500"/>
      <c r="AS106" s="501"/>
      <c r="AT106" s="495"/>
      <c r="AU106" s="496"/>
      <c r="AV106" s="498"/>
      <c r="AW106" s="524"/>
      <c r="AX106" s="496"/>
      <c r="AY106" s="497"/>
      <c r="AZ106" s="519"/>
      <c r="BA106" s="500"/>
      <c r="BB106" s="501"/>
      <c r="BC106" s="495"/>
      <c r="BD106" s="496"/>
      <c r="BE106" s="497"/>
      <c r="BF106" s="495"/>
      <c r="BG106" s="496"/>
      <c r="BH106" s="498"/>
      <c r="BI106" s="519"/>
      <c r="BJ106" s="500"/>
      <c r="BK106" s="501"/>
      <c r="BL106" s="495"/>
      <c r="BM106" s="496"/>
      <c r="BN106" s="498"/>
      <c r="BO106" s="524"/>
      <c r="BP106" s="496"/>
      <c r="BQ106" s="497"/>
      <c r="BR106" s="495" t="s">
        <v>7678</v>
      </c>
      <c r="BS106" s="496" t="s">
        <v>7678</v>
      </c>
      <c r="BT106" s="498" t="s">
        <v>7678</v>
      </c>
      <c r="BU106" s="491"/>
    </row>
    <row r="107" spans="1:73" ht="16.5" customHeight="1" thickBot="1">
      <c r="A107" s="334"/>
      <c r="B107" s="808"/>
      <c r="C107" s="808"/>
      <c r="D107" s="811"/>
      <c r="E107" s="812"/>
      <c r="F107" s="811"/>
      <c r="G107" s="812"/>
      <c r="H107" s="540" t="s">
        <v>7403</v>
      </c>
      <c r="I107" s="506" t="s">
        <v>7390</v>
      </c>
      <c r="J107" s="488"/>
      <c r="K107" s="488"/>
      <c r="L107" s="488"/>
      <c r="M107" s="488"/>
      <c r="N107" s="488"/>
      <c r="O107" s="488"/>
      <c r="P107" s="488"/>
      <c r="Q107" s="488"/>
      <c r="R107" s="488"/>
      <c r="S107" s="507"/>
      <c r="T107" s="508"/>
      <c r="U107" s="510"/>
      <c r="V107" s="507"/>
      <c r="W107" s="508"/>
      <c r="X107" s="509"/>
      <c r="Y107" s="507"/>
      <c r="Z107" s="508"/>
      <c r="AA107" s="510"/>
      <c r="AB107" s="507"/>
      <c r="AC107" s="508"/>
      <c r="AD107" s="510"/>
      <c r="AE107" s="507"/>
      <c r="AF107" s="508"/>
      <c r="AG107" s="509"/>
      <c r="AH107" s="507"/>
      <c r="AI107" s="508"/>
      <c r="AJ107" s="510"/>
      <c r="AK107" s="507"/>
      <c r="AL107" s="508"/>
      <c r="AM107" s="510"/>
      <c r="AN107" s="507"/>
      <c r="AO107" s="508"/>
      <c r="AP107" s="509"/>
      <c r="AQ107" s="522"/>
      <c r="AR107" s="512"/>
      <c r="AS107" s="513"/>
      <c r="AT107" s="507"/>
      <c r="AU107" s="508"/>
      <c r="AV107" s="510"/>
      <c r="AW107" s="507"/>
      <c r="AX107" s="508"/>
      <c r="AY107" s="509"/>
      <c r="AZ107" s="522"/>
      <c r="BA107" s="512"/>
      <c r="BB107" s="513"/>
      <c r="BC107" s="507"/>
      <c r="BD107" s="508"/>
      <c r="BE107" s="509"/>
      <c r="BF107" s="507"/>
      <c r="BG107" s="508"/>
      <c r="BH107" s="510"/>
      <c r="BI107" s="522"/>
      <c r="BJ107" s="512"/>
      <c r="BK107" s="513"/>
      <c r="BL107" s="507"/>
      <c r="BM107" s="508"/>
      <c r="BN107" s="510"/>
      <c r="BO107" s="507"/>
      <c r="BP107" s="508"/>
      <c r="BQ107" s="509"/>
      <c r="BR107" s="507"/>
      <c r="BS107" s="508"/>
      <c r="BT107" s="510"/>
      <c r="BU107" s="533"/>
    </row>
    <row r="108" spans="1:73" ht="15.75" customHeight="1" thickBot="1">
      <c r="A108" s="334"/>
      <c r="B108" s="808"/>
      <c r="C108" s="808"/>
      <c r="D108" s="811"/>
      <c r="E108" s="810">
        <v>1</v>
      </c>
      <c r="F108" s="811"/>
      <c r="G108" s="810" t="s">
        <v>7436</v>
      </c>
      <c r="H108" s="537" t="s">
        <v>7389</v>
      </c>
      <c r="I108" s="483" t="s">
        <v>7390</v>
      </c>
      <c r="J108" s="488"/>
      <c r="K108" s="488"/>
      <c r="L108" s="488"/>
      <c r="M108" s="488"/>
      <c r="N108" s="488"/>
      <c r="O108" s="488"/>
      <c r="P108" s="488"/>
      <c r="Q108" s="488"/>
      <c r="R108" s="488"/>
      <c r="S108" s="484" t="s">
        <v>7678</v>
      </c>
      <c r="T108" s="485"/>
      <c r="U108" s="487"/>
      <c r="V108" s="484"/>
      <c r="W108" s="485"/>
      <c r="X108" s="486"/>
      <c r="Y108" s="484"/>
      <c r="Z108" s="485"/>
      <c r="AA108" s="487"/>
      <c r="AB108" s="484"/>
      <c r="AC108" s="485"/>
      <c r="AD108" s="487"/>
      <c r="AE108" s="484"/>
      <c r="AF108" s="485"/>
      <c r="AG108" s="486"/>
      <c r="AH108" s="484"/>
      <c r="AI108" s="485"/>
      <c r="AJ108" s="487"/>
      <c r="AK108" s="484"/>
      <c r="AL108" s="485"/>
      <c r="AM108" s="487"/>
      <c r="AN108" s="484"/>
      <c r="AO108" s="485"/>
      <c r="AP108" s="486"/>
      <c r="AQ108" s="516"/>
      <c r="AR108" s="489"/>
      <c r="AS108" s="490"/>
      <c r="AT108" s="484"/>
      <c r="AU108" s="485"/>
      <c r="AV108" s="487"/>
      <c r="AW108" s="484"/>
      <c r="AX108" s="485"/>
      <c r="AY108" s="486"/>
      <c r="AZ108" s="516"/>
      <c r="BA108" s="489"/>
      <c r="BB108" s="490"/>
      <c r="BC108" s="484"/>
      <c r="BD108" s="485"/>
      <c r="BE108" s="486"/>
      <c r="BF108" s="484"/>
      <c r="BG108" s="485"/>
      <c r="BH108" s="487"/>
      <c r="BI108" s="516"/>
      <c r="BJ108" s="489"/>
      <c r="BK108" s="490"/>
      <c r="BL108" s="484"/>
      <c r="BM108" s="485"/>
      <c r="BN108" s="487"/>
      <c r="BO108" s="484"/>
      <c r="BP108" s="485"/>
      <c r="BQ108" s="486"/>
      <c r="BR108" s="484" t="s">
        <v>7678</v>
      </c>
      <c r="BS108" s="485" t="s">
        <v>7678</v>
      </c>
      <c r="BT108" s="487" t="s">
        <v>7678</v>
      </c>
      <c r="BU108" s="517"/>
    </row>
    <row r="109" spans="1:73" ht="15.75" customHeight="1" thickBot="1">
      <c r="A109" s="334"/>
      <c r="B109" s="808"/>
      <c r="C109" s="808"/>
      <c r="D109" s="811"/>
      <c r="E109" s="811"/>
      <c r="F109" s="811"/>
      <c r="G109" s="811"/>
      <c r="H109" s="538" t="s">
        <v>7392</v>
      </c>
      <c r="I109" s="494" t="s">
        <v>7390</v>
      </c>
      <c r="J109" s="488"/>
      <c r="K109" s="488"/>
      <c r="L109" s="488"/>
      <c r="M109" s="488"/>
      <c r="N109" s="488"/>
      <c r="O109" s="488"/>
      <c r="P109" s="488"/>
      <c r="Q109" s="488"/>
      <c r="R109" s="488"/>
      <c r="S109" s="495" t="s">
        <v>7678</v>
      </c>
      <c r="T109" s="496"/>
      <c r="U109" s="498"/>
      <c r="V109" s="495"/>
      <c r="W109" s="496"/>
      <c r="X109" s="497"/>
      <c r="Y109" s="495"/>
      <c r="Z109" s="496"/>
      <c r="AA109" s="498"/>
      <c r="AB109" s="495"/>
      <c r="AC109" s="496"/>
      <c r="AD109" s="498"/>
      <c r="AE109" s="495"/>
      <c r="AF109" s="496"/>
      <c r="AG109" s="497"/>
      <c r="AH109" s="495"/>
      <c r="AI109" s="496"/>
      <c r="AJ109" s="498"/>
      <c r="AK109" s="495"/>
      <c r="AL109" s="496"/>
      <c r="AM109" s="498"/>
      <c r="AN109" s="495"/>
      <c r="AO109" s="496"/>
      <c r="AP109" s="497"/>
      <c r="AQ109" s="519"/>
      <c r="AR109" s="500"/>
      <c r="AS109" s="501"/>
      <c r="AT109" s="495"/>
      <c r="AU109" s="496"/>
      <c r="AV109" s="498"/>
      <c r="AW109" s="495"/>
      <c r="AX109" s="496"/>
      <c r="AY109" s="497"/>
      <c r="AZ109" s="519"/>
      <c r="BA109" s="500"/>
      <c r="BB109" s="501"/>
      <c r="BC109" s="495"/>
      <c r="BD109" s="496"/>
      <c r="BE109" s="497"/>
      <c r="BF109" s="495"/>
      <c r="BG109" s="496"/>
      <c r="BH109" s="498"/>
      <c r="BI109" s="519"/>
      <c r="BJ109" s="500"/>
      <c r="BK109" s="501"/>
      <c r="BL109" s="495"/>
      <c r="BM109" s="496"/>
      <c r="BN109" s="498"/>
      <c r="BO109" s="495"/>
      <c r="BP109" s="496"/>
      <c r="BQ109" s="497"/>
      <c r="BR109" s="495" t="s">
        <v>7678</v>
      </c>
      <c r="BS109" s="496"/>
      <c r="BT109" s="498"/>
      <c r="BU109" s="491"/>
    </row>
    <row r="110" spans="1:73" ht="15.75" customHeight="1" thickBot="1">
      <c r="A110" s="334"/>
      <c r="B110" s="808"/>
      <c r="C110" s="808"/>
      <c r="D110" s="811"/>
      <c r="E110" s="811"/>
      <c r="F110" s="811"/>
      <c r="G110" s="811"/>
      <c r="H110" s="539" t="s">
        <v>7394</v>
      </c>
      <c r="I110" s="503" t="s">
        <v>7390</v>
      </c>
      <c r="J110" s="488"/>
      <c r="K110" s="488"/>
      <c r="L110" s="488"/>
      <c r="M110" s="488"/>
      <c r="N110" s="488"/>
      <c r="O110" s="488"/>
      <c r="P110" s="488"/>
      <c r="Q110" s="488"/>
      <c r="R110" s="488"/>
      <c r="S110" s="495" t="s">
        <v>7678</v>
      </c>
      <c r="T110" s="496"/>
      <c r="U110" s="498"/>
      <c r="V110" s="495"/>
      <c r="W110" s="496"/>
      <c r="X110" s="497"/>
      <c r="Y110" s="495"/>
      <c r="Z110" s="496"/>
      <c r="AA110" s="498"/>
      <c r="AB110" s="495"/>
      <c r="AC110" s="496"/>
      <c r="AD110" s="498"/>
      <c r="AE110" s="495"/>
      <c r="AF110" s="496"/>
      <c r="AG110" s="497"/>
      <c r="AH110" s="495"/>
      <c r="AI110" s="496"/>
      <c r="AJ110" s="498"/>
      <c r="AK110" s="495"/>
      <c r="AL110" s="496"/>
      <c r="AM110" s="498"/>
      <c r="AN110" s="495"/>
      <c r="AO110" s="496"/>
      <c r="AP110" s="497"/>
      <c r="AQ110" s="519"/>
      <c r="AR110" s="500"/>
      <c r="AS110" s="501"/>
      <c r="AT110" s="495"/>
      <c r="AU110" s="496"/>
      <c r="AV110" s="498"/>
      <c r="AW110" s="495"/>
      <c r="AX110" s="496"/>
      <c r="AY110" s="497"/>
      <c r="AZ110" s="519"/>
      <c r="BA110" s="500"/>
      <c r="BB110" s="501"/>
      <c r="BC110" s="495"/>
      <c r="BD110" s="496"/>
      <c r="BE110" s="497"/>
      <c r="BF110" s="495"/>
      <c r="BG110" s="496"/>
      <c r="BH110" s="498"/>
      <c r="BI110" s="519"/>
      <c r="BJ110" s="500"/>
      <c r="BK110" s="501"/>
      <c r="BL110" s="495"/>
      <c r="BM110" s="496"/>
      <c r="BN110" s="498"/>
      <c r="BO110" s="495"/>
      <c r="BP110" s="496"/>
      <c r="BQ110" s="497"/>
      <c r="BR110" s="495" t="s">
        <v>7678</v>
      </c>
      <c r="BS110" s="496" t="s">
        <v>7678</v>
      </c>
      <c r="BT110" s="498" t="s">
        <v>7678</v>
      </c>
      <c r="BU110" s="491"/>
    </row>
    <row r="111" spans="1:73" ht="15.75" customHeight="1" thickBot="1">
      <c r="A111" s="334"/>
      <c r="B111" s="808"/>
      <c r="C111" s="808"/>
      <c r="D111" s="811"/>
      <c r="E111" s="811"/>
      <c r="F111" s="811"/>
      <c r="G111" s="811"/>
      <c r="H111" s="539" t="s">
        <v>7395</v>
      </c>
      <c r="I111" s="503" t="s">
        <v>7390</v>
      </c>
      <c r="J111" s="488"/>
      <c r="K111" s="488"/>
      <c r="L111" s="488"/>
      <c r="M111" s="488"/>
      <c r="N111" s="488"/>
      <c r="O111" s="488"/>
      <c r="P111" s="488"/>
      <c r="Q111" s="488"/>
      <c r="R111" s="488"/>
      <c r="S111" s="495" t="s">
        <v>7678</v>
      </c>
      <c r="T111" s="496"/>
      <c r="U111" s="498"/>
      <c r="V111" s="495"/>
      <c r="W111" s="496"/>
      <c r="X111" s="497"/>
      <c r="Y111" s="495"/>
      <c r="Z111" s="496"/>
      <c r="AA111" s="498"/>
      <c r="AB111" s="495"/>
      <c r="AC111" s="496"/>
      <c r="AD111" s="498"/>
      <c r="AE111" s="495"/>
      <c r="AF111" s="496"/>
      <c r="AG111" s="497"/>
      <c r="AH111" s="495"/>
      <c r="AI111" s="496"/>
      <c r="AJ111" s="498"/>
      <c r="AK111" s="495"/>
      <c r="AL111" s="496"/>
      <c r="AM111" s="498"/>
      <c r="AN111" s="495"/>
      <c r="AO111" s="496"/>
      <c r="AP111" s="497"/>
      <c r="AQ111" s="519"/>
      <c r="AR111" s="500"/>
      <c r="AS111" s="501"/>
      <c r="AT111" s="495"/>
      <c r="AU111" s="496"/>
      <c r="AV111" s="498"/>
      <c r="AW111" s="495"/>
      <c r="AX111" s="496"/>
      <c r="AY111" s="497"/>
      <c r="AZ111" s="519"/>
      <c r="BA111" s="500"/>
      <c r="BB111" s="501"/>
      <c r="BC111" s="495"/>
      <c r="BD111" s="496"/>
      <c r="BE111" s="497"/>
      <c r="BF111" s="495"/>
      <c r="BG111" s="496"/>
      <c r="BH111" s="498"/>
      <c r="BI111" s="519"/>
      <c r="BJ111" s="500"/>
      <c r="BK111" s="501"/>
      <c r="BL111" s="495"/>
      <c r="BM111" s="496"/>
      <c r="BN111" s="498"/>
      <c r="BO111" s="495"/>
      <c r="BP111" s="496"/>
      <c r="BQ111" s="497"/>
      <c r="BR111" s="495" t="s">
        <v>7678</v>
      </c>
      <c r="BS111" s="496" t="s">
        <v>7678</v>
      </c>
      <c r="BT111" s="498" t="s">
        <v>7678</v>
      </c>
      <c r="BU111" s="491"/>
    </row>
    <row r="112" spans="1:73" ht="16.5" customHeight="1" thickBot="1">
      <c r="A112" s="334"/>
      <c r="B112" s="808"/>
      <c r="C112" s="808"/>
      <c r="D112" s="812"/>
      <c r="E112" s="812"/>
      <c r="F112" s="812"/>
      <c r="G112" s="812"/>
      <c r="H112" s="540" t="s">
        <v>7403</v>
      </c>
      <c r="I112" s="506" t="s">
        <v>7390</v>
      </c>
      <c r="J112" s="488"/>
      <c r="K112" s="488"/>
      <c r="L112" s="488"/>
      <c r="M112" s="488"/>
      <c r="N112" s="488"/>
      <c r="O112" s="488"/>
      <c r="P112" s="488"/>
      <c r="Q112" s="488"/>
      <c r="R112" s="488"/>
      <c r="S112" s="507"/>
      <c r="T112" s="508"/>
      <c r="U112" s="510"/>
      <c r="V112" s="507"/>
      <c r="W112" s="508"/>
      <c r="X112" s="509"/>
      <c r="Y112" s="507"/>
      <c r="Z112" s="508"/>
      <c r="AA112" s="510"/>
      <c r="AB112" s="507"/>
      <c r="AC112" s="508"/>
      <c r="AD112" s="510"/>
      <c r="AE112" s="507"/>
      <c r="AF112" s="508"/>
      <c r="AG112" s="509"/>
      <c r="AH112" s="507"/>
      <c r="AI112" s="508"/>
      <c r="AJ112" s="510"/>
      <c r="AK112" s="507"/>
      <c r="AL112" s="508"/>
      <c r="AM112" s="510"/>
      <c r="AN112" s="507"/>
      <c r="AO112" s="508"/>
      <c r="AP112" s="509"/>
      <c r="AQ112" s="522"/>
      <c r="AR112" s="512"/>
      <c r="AS112" s="513"/>
      <c r="AT112" s="507"/>
      <c r="AU112" s="508"/>
      <c r="AV112" s="510"/>
      <c r="AW112" s="507"/>
      <c r="AX112" s="508"/>
      <c r="AY112" s="509"/>
      <c r="AZ112" s="522"/>
      <c r="BA112" s="512"/>
      <c r="BB112" s="513"/>
      <c r="BC112" s="507"/>
      <c r="BD112" s="508"/>
      <c r="BE112" s="509"/>
      <c r="BF112" s="507"/>
      <c r="BG112" s="508"/>
      <c r="BH112" s="510"/>
      <c r="BI112" s="522"/>
      <c r="BJ112" s="512"/>
      <c r="BK112" s="513"/>
      <c r="BL112" s="507"/>
      <c r="BM112" s="508"/>
      <c r="BN112" s="510"/>
      <c r="BO112" s="507"/>
      <c r="BP112" s="508"/>
      <c r="BQ112" s="509"/>
      <c r="BR112" s="507"/>
      <c r="BS112" s="508"/>
      <c r="BT112" s="510"/>
      <c r="BU112" s="514"/>
    </row>
    <row r="113" spans="1:73" ht="16.5" customHeight="1" thickBot="1">
      <c r="A113" s="334"/>
      <c r="B113" s="808"/>
      <c r="C113" s="492"/>
      <c r="D113" s="833"/>
      <c r="E113" s="835" t="s">
        <v>7419</v>
      </c>
      <c r="F113" s="833" t="s">
        <v>7426</v>
      </c>
      <c r="G113" s="833" t="s">
        <v>7437</v>
      </c>
      <c r="H113" s="541" t="s">
        <v>7389</v>
      </c>
      <c r="I113" s="483" t="s">
        <v>7390</v>
      </c>
      <c r="J113" s="488"/>
      <c r="K113" s="488"/>
      <c r="L113" s="488"/>
      <c r="M113" s="488"/>
      <c r="N113" s="488"/>
      <c r="O113" s="488"/>
      <c r="P113" s="488"/>
      <c r="Q113" s="488"/>
      <c r="R113" s="488"/>
      <c r="S113" s="484" t="s">
        <v>7678</v>
      </c>
      <c r="T113" s="485"/>
      <c r="U113" s="487"/>
      <c r="V113" s="484"/>
      <c r="W113" s="485"/>
      <c r="X113" s="486"/>
      <c r="Y113" s="484"/>
      <c r="Z113" s="485"/>
      <c r="AA113" s="487"/>
      <c r="AB113" s="484"/>
      <c r="AC113" s="485"/>
      <c r="AD113" s="486"/>
      <c r="AE113" s="484"/>
      <c r="AF113" s="485"/>
      <c r="AG113" s="487"/>
      <c r="AH113" s="484"/>
      <c r="AI113" s="485"/>
      <c r="AJ113" s="486"/>
      <c r="AK113" s="484"/>
      <c r="AL113" s="485"/>
      <c r="AM113" s="486"/>
      <c r="AN113" s="484"/>
      <c r="AO113" s="485"/>
      <c r="AP113" s="487"/>
      <c r="AQ113" s="488"/>
      <c r="AR113" s="489"/>
      <c r="AS113" s="490"/>
      <c r="AT113" s="484"/>
      <c r="AU113" s="485"/>
      <c r="AV113" s="486"/>
      <c r="AW113" s="484"/>
      <c r="AX113" s="485"/>
      <c r="AY113" s="487"/>
      <c r="AZ113" s="488"/>
      <c r="BA113" s="489"/>
      <c r="BB113" s="490"/>
      <c r="BC113" s="484"/>
      <c r="BD113" s="485"/>
      <c r="BE113" s="486"/>
      <c r="BF113" s="484"/>
      <c r="BG113" s="485"/>
      <c r="BH113" s="487"/>
      <c r="BI113" s="488"/>
      <c r="BJ113" s="489"/>
      <c r="BK113" s="490"/>
      <c r="BL113" s="484"/>
      <c r="BM113" s="485"/>
      <c r="BN113" s="486"/>
      <c r="BO113" s="484"/>
      <c r="BP113" s="485"/>
      <c r="BQ113" s="486"/>
      <c r="BR113" s="484" t="s">
        <v>7678</v>
      </c>
      <c r="BS113" s="485" t="s">
        <v>7678</v>
      </c>
      <c r="BT113" s="487" t="s">
        <v>7678</v>
      </c>
      <c r="BU113" s="491"/>
    </row>
    <row r="114" spans="1:73" ht="16.5" customHeight="1" thickBot="1">
      <c r="A114" s="334"/>
      <c r="B114" s="808"/>
      <c r="C114" s="492"/>
      <c r="D114" s="834"/>
      <c r="E114" s="834"/>
      <c r="F114" s="834"/>
      <c r="G114" s="834"/>
      <c r="H114" s="542" t="s">
        <v>7392</v>
      </c>
      <c r="I114" s="494" t="s">
        <v>7390</v>
      </c>
      <c r="J114" s="488"/>
      <c r="K114" s="488"/>
      <c r="L114" s="488"/>
      <c r="M114" s="488"/>
      <c r="N114" s="488"/>
      <c r="O114" s="488"/>
      <c r="P114" s="488"/>
      <c r="Q114" s="488"/>
      <c r="R114" s="488"/>
      <c r="S114" s="495" t="s">
        <v>7678</v>
      </c>
      <c r="T114" s="496"/>
      <c r="U114" s="498"/>
      <c r="V114" s="495"/>
      <c r="W114" s="496"/>
      <c r="X114" s="497"/>
      <c r="Y114" s="495"/>
      <c r="Z114" s="496"/>
      <c r="AA114" s="498"/>
      <c r="AB114" s="495"/>
      <c r="AC114" s="496"/>
      <c r="AD114" s="497"/>
      <c r="AE114" s="495"/>
      <c r="AF114" s="496"/>
      <c r="AG114" s="498"/>
      <c r="AH114" s="495"/>
      <c r="AI114" s="496"/>
      <c r="AJ114" s="497"/>
      <c r="AK114" s="495"/>
      <c r="AL114" s="496"/>
      <c r="AM114" s="497"/>
      <c r="AN114" s="495"/>
      <c r="AO114" s="496"/>
      <c r="AP114" s="498"/>
      <c r="AQ114" s="499"/>
      <c r="AR114" s="500"/>
      <c r="AS114" s="501"/>
      <c r="AT114" s="495"/>
      <c r="AU114" s="496"/>
      <c r="AV114" s="497"/>
      <c r="AW114" s="495"/>
      <c r="AX114" s="496"/>
      <c r="AY114" s="498"/>
      <c r="AZ114" s="499"/>
      <c r="BA114" s="500"/>
      <c r="BB114" s="501"/>
      <c r="BC114" s="495"/>
      <c r="BD114" s="496"/>
      <c r="BE114" s="497"/>
      <c r="BF114" s="495"/>
      <c r="BG114" s="496"/>
      <c r="BH114" s="498"/>
      <c r="BI114" s="499"/>
      <c r="BJ114" s="500"/>
      <c r="BK114" s="501"/>
      <c r="BL114" s="495"/>
      <c r="BM114" s="496"/>
      <c r="BN114" s="497"/>
      <c r="BO114" s="495"/>
      <c r="BP114" s="496"/>
      <c r="BQ114" s="497"/>
      <c r="BR114" s="495" t="s">
        <v>7678</v>
      </c>
      <c r="BS114" s="496"/>
      <c r="BT114" s="498"/>
      <c r="BU114" s="491"/>
    </row>
    <row r="115" spans="1:73" ht="16.5" customHeight="1" thickBot="1">
      <c r="A115" s="334"/>
      <c r="B115" s="808"/>
      <c r="C115" s="492"/>
      <c r="D115" s="834"/>
      <c r="E115" s="834"/>
      <c r="F115" s="834"/>
      <c r="G115" s="834"/>
      <c r="H115" s="543" t="s">
        <v>7394</v>
      </c>
      <c r="I115" s="503" t="s">
        <v>7390</v>
      </c>
      <c r="J115" s="488"/>
      <c r="K115" s="488"/>
      <c r="L115" s="488"/>
      <c r="M115" s="488"/>
      <c r="N115" s="488"/>
      <c r="O115" s="488"/>
      <c r="P115" s="488"/>
      <c r="Q115" s="488"/>
      <c r="R115" s="488"/>
      <c r="S115" s="495" t="s">
        <v>7678</v>
      </c>
      <c r="T115" s="496"/>
      <c r="U115" s="498"/>
      <c r="V115" s="495"/>
      <c r="W115" s="496"/>
      <c r="X115" s="497"/>
      <c r="Y115" s="495"/>
      <c r="Z115" s="496"/>
      <c r="AA115" s="498"/>
      <c r="AB115" s="495"/>
      <c r="AC115" s="496"/>
      <c r="AD115" s="497"/>
      <c r="AE115" s="495"/>
      <c r="AF115" s="496"/>
      <c r="AG115" s="498"/>
      <c r="AH115" s="495"/>
      <c r="AI115" s="496"/>
      <c r="AJ115" s="497"/>
      <c r="AK115" s="495"/>
      <c r="AL115" s="496"/>
      <c r="AM115" s="497"/>
      <c r="AN115" s="495"/>
      <c r="AO115" s="496"/>
      <c r="AP115" s="498"/>
      <c r="AQ115" s="499"/>
      <c r="AR115" s="500"/>
      <c r="AS115" s="501"/>
      <c r="AT115" s="495"/>
      <c r="AU115" s="496"/>
      <c r="AV115" s="497"/>
      <c r="AW115" s="495"/>
      <c r="AX115" s="496"/>
      <c r="AY115" s="498"/>
      <c r="AZ115" s="499"/>
      <c r="BA115" s="500"/>
      <c r="BB115" s="501"/>
      <c r="BC115" s="495"/>
      <c r="BD115" s="496"/>
      <c r="BE115" s="497"/>
      <c r="BF115" s="495"/>
      <c r="BG115" s="496"/>
      <c r="BH115" s="498"/>
      <c r="BI115" s="499"/>
      <c r="BJ115" s="500"/>
      <c r="BK115" s="501"/>
      <c r="BL115" s="495"/>
      <c r="BM115" s="496"/>
      <c r="BN115" s="497"/>
      <c r="BO115" s="495"/>
      <c r="BP115" s="496"/>
      <c r="BQ115" s="497"/>
      <c r="BR115" s="495" t="s">
        <v>7678</v>
      </c>
      <c r="BS115" s="496" t="s">
        <v>7678</v>
      </c>
      <c r="BT115" s="498" t="s">
        <v>7678</v>
      </c>
      <c r="BU115" s="491"/>
    </row>
    <row r="116" spans="1:73" ht="16.5" customHeight="1" thickBot="1">
      <c r="A116" s="334"/>
      <c r="B116" s="808"/>
      <c r="C116" s="492"/>
      <c r="D116" s="834"/>
      <c r="E116" s="834"/>
      <c r="F116" s="834"/>
      <c r="G116" s="834"/>
      <c r="H116" s="543" t="s">
        <v>7395</v>
      </c>
      <c r="I116" s="503" t="s">
        <v>7390</v>
      </c>
      <c r="J116" s="488"/>
      <c r="K116" s="488"/>
      <c r="L116" s="488"/>
      <c r="M116" s="488"/>
      <c r="N116" s="488"/>
      <c r="O116" s="488"/>
      <c r="P116" s="488"/>
      <c r="Q116" s="488"/>
      <c r="R116" s="488"/>
      <c r="S116" s="495" t="s">
        <v>7678</v>
      </c>
      <c r="T116" s="496"/>
      <c r="U116" s="498"/>
      <c r="V116" s="495"/>
      <c r="W116" s="496"/>
      <c r="X116" s="497"/>
      <c r="Y116" s="495"/>
      <c r="Z116" s="496"/>
      <c r="AA116" s="498"/>
      <c r="AB116" s="495"/>
      <c r="AC116" s="496"/>
      <c r="AD116" s="497"/>
      <c r="AE116" s="495"/>
      <c r="AF116" s="496"/>
      <c r="AG116" s="498"/>
      <c r="AH116" s="495"/>
      <c r="AI116" s="496"/>
      <c r="AJ116" s="497"/>
      <c r="AK116" s="495"/>
      <c r="AL116" s="496"/>
      <c r="AM116" s="497"/>
      <c r="AN116" s="495"/>
      <c r="AO116" s="496"/>
      <c r="AP116" s="498"/>
      <c r="AQ116" s="499"/>
      <c r="AR116" s="500"/>
      <c r="AS116" s="501"/>
      <c r="AT116" s="495"/>
      <c r="AU116" s="496"/>
      <c r="AV116" s="497"/>
      <c r="AW116" s="495"/>
      <c r="AX116" s="496"/>
      <c r="AY116" s="498"/>
      <c r="AZ116" s="499"/>
      <c r="BA116" s="500"/>
      <c r="BB116" s="501"/>
      <c r="BC116" s="495"/>
      <c r="BD116" s="496"/>
      <c r="BE116" s="497"/>
      <c r="BF116" s="495"/>
      <c r="BG116" s="496"/>
      <c r="BH116" s="498"/>
      <c r="BI116" s="499"/>
      <c r="BJ116" s="500"/>
      <c r="BK116" s="501"/>
      <c r="BL116" s="495"/>
      <c r="BM116" s="496"/>
      <c r="BN116" s="497"/>
      <c r="BO116" s="495"/>
      <c r="BP116" s="496"/>
      <c r="BQ116" s="497"/>
      <c r="BR116" s="495" t="s">
        <v>7678</v>
      </c>
      <c r="BS116" s="496" t="s">
        <v>7678</v>
      </c>
      <c r="BT116" s="498" t="s">
        <v>7678</v>
      </c>
      <c r="BU116" s="491"/>
    </row>
    <row r="117" spans="1:73" ht="16.5" customHeight="1" thickBot="1">
      <c r="A117" s="334"/>
      <c r="B117" s="808"/>
      <c r="C117" s="492"/>
      <c r="D117" s="834"/>
      <c r="E117" s="836"/>
      <c r="F117" s="834"/>
      <c r="G117" s="836"/>
      <c r="H117" s="544" t="s">
        <v>7403</v>
      </c>
      <c r="I117" s="506" t="s">
        <v>7390</v>
      </c>
      <c r="J117" s="488"/>
      <c r="K117" s="488"/>
      <c r="L117" s="488"/>
      <c r="M117" s="488"/>
      <c r="N117" s="488"/>
      <c r="O117" s="488"/>
      <c r="P117" s="488"/>
      <c r="Q117" s="488"/>
      <c r="R117" s="488"/>
      <c r="S117" s="507"/>
      <c r="T117" s="508"/>
      <c r="U117" s="510"/>
      <c r="V117" s="507"/>
      <c r="W117" s="508"/>
      <c r="X117" s="509"/>
      <c r="Y117" s="507"/>
      <c r="Z117" s="508"/>
      <c r="AA117" s="510"/>
      <c r="AB117" s="507"/>
      <c r="AC117" s="508"/>
      <c r="AD117" s="509"/>
      <c r="AE117" s="507"/>
      <c r="AF117" s="508"/>
      <c r="AG117" s="510"/>
      <c r="AH117" s="507"/>
      <c r="AI117" s="508"/>
      <c r="AJ117" s="509"/>
      <c r="AK117" s="507"/>
      <c r="AL117" s="508"/>
      <c r="AM117" s="509"/>
      <c r="AN117" s="507"/>
      <c r="AO117" s="508"/>
      <c r="AP117" s="510"/>
      <c r="AQ117" s="511"/>
      <c r="AR117" s="512"/>
      <c r="AS117" s="513"/>
      <c r="AT117" s="507"/>
      <c r="AU117" s="508"/>
      <c r="AV117" s="509"/>
      <c r="AW117" s="507"/>
      <c r="AX117" s="508"/>
      <c r="AY117" s="510"/>
      <c r="AZ117" s="511"/>
      <c r="BA117" s="512"/>
      <c r="BB117" s="513"/>
      <c r="BC117" s="507"/>
      <c r="BD117" s="508"/>
      <c r="BE117" s="509"/>
      <c r="BF117" s="507"/>
      <c r="BG117" s="508"/>
      <c r="BH117" s="510"/>
      <c r="BI117" s="511"/>
      <c r="BJ117" s="512"/>
      <c r="BK117" s="513"/>
      <c r="BL117" s="507"/>
      <c r="BM117" s="508"/>
      <c r="BN117" s="509"/>
      <c r="BO117" s="507"/>
      <c r="BP117" s="508"/>
      <c r="BQ117" s="509"/>
      <c r="BR117" s="507"/>
      <c r="BS117" s="508"/>
      <c r="BT117" s="510"/>
      <c r="BU117" s="533"/>
    </row>
    <row r="118" spans="1:73" ht="16.5" customHeight="1" thickBot="1">
      <c r="A118" s="334"/>
      <c r="B118" s="808"/>
      <c r="C118" s="492"/>
      <c r="D118" s="834"/>
      <c r="E118" s="835" t="s">
        <v>9</v>
      </c>
      <c r="F118" s="834"/>
      <c r="G118" s="833" t="s">
        <v>7438</v>
      </c>
      <c r="H118" s="541" t="s">
        <v>7389</v>
      </c>
      <c r="I118" s="483" t="s">
        <v>7390</v>
      </c>
      <c r="J118" s="488"/>
      <c r="K118" s="488"/>
      <c r="L118" s="488"/>
      <c r="M118" s="488"/>
      <c r="N118" s="488"/>
      <c r="O118" s="488"/>
      <c r="P118" s="488"/>
      <c r="Q118" s="488"/>
      <c r="R118" s="488"/>
      <c r="S118" s="484"/>
      <c r="T118" s="485"/>
      <c r="U118" s="487" t="s">
        <v>7678</v>
      </c>
      <c r="V118" s="484"/>
      <c r="W118" s="485"/>
      <c r="X118" s="486"/>
      <c r="Y118" s="484" t="s">
        <v>7678</v>
      </c>
      <c r="Z118" s="485"/>
      <c r="AA118" s="487"/>
      <c r="AB118" s="484" t="s">
        <v>7678</v>
      </c>
      <c r="AC118" s="485"/>
      <c r="AD118" s="487" t="s">
        <v>7678</v>
      </c>
      <c r="AE118" s="484"/>
      <c r="AF118" s="485"/>
      <c r="AG118" s="487"/>
      <c r="AH118" s="484"/>
      <c r="AI118" s="485"/>
      <c r="AJ118" s="487"/>
      <c r="AK118" s="484" t="s">
        <v>7678</v>
      </c>
      <c r="AL118" s="485"/>
      <c r="AM118" s="487"/>
      <c r="AN118" s="484"/>
      <c r="AO118" s="485"/>
      <c r="AP118" s="487"/>
      <c r="AQ118" s="488"/>
      <c r="AR118" s="489"/>
      <c r="AS118" s="490"/>
      <c r="AT118" s="484" t="s">
        <v>7678</v>
      </c>
      <c r="AU118" s="485"/>
      <c r="AV118" s="487"/>
      <c r="AW118" s="484"/>
      <c r="AX118" s="485"/>
      <c r="AY118" s="487"/>
      <c r="AZ118" s="488"/>
      <c r="BA118" s="489"/>
      <c r="BB118" s="490"/>
      <c r="BC118" s="484" t="s">
        <v>7678</v>
      </c>
      <c r="BD118" s="485"/>
      <c r="BE118" s="487"/>
      <c r="BF118" s="484"/>
      <c r="BG118" s="485"/>
      <c r="BH118" s="487"/>
      <c r="BI118" s="488"/>
      <c r="BJ118" s="489"/>
      <c r="BK118" s="490"/>
      <c r="BL118" s="484" t="s">
        <v>7678</v>
      </c>
      <c r="BM118" s="485"/>
      <c r="BN118" s="487"/>
      <c r="BO118" s="484" t="s">
        <v>7678</v>
      </c>
      <c r="BP118" s="485"/>
      <c r="BQ118" s="487"/>
      <c r="BR118" s="484" t="s">
        <v>7678</v>
      </c>
      <c r="BS118" s="485" t="s">
        <v>7678</v>
      </c>
      <c r="BT118" s="487" t="s">
        <v>7678</v>
      </c>
      <c r="BU118" s="517"/>
    </row>
    <row r="119" spans="1:73" ht="16.5" customHeight="1" thickBot="1">
      <c r="A119" s="334"/>
      <c r="B119" s="808"/>
      <c r="C119" s="492"/>
      <c r="D119" s="834"/>
      <c r="E119" s="837"/>
      <c r="F119" s="834"/>
      <c r="G119" s="834"/>
      <c r="H119" s="542" t="s">
        <v>7392</v>
      </c>
      <c r="I119" s="494" t="s">
        <v>7390</v>
      </c>
      <c r="J119" s="488"/>
      <c r="K119" s="488"/>
      <c r="L119" s="488"/>
      <c r="M119" s="488"/>
      <c r="N119" s="488"/>
      <c r="O119" s="488"/>
      <c r="P119" s="488"/>
      <c r="Q119" s="488"/>
      <c r="R119" s="488"/>
      <c r="S119" s="495"/>
      <c r="T119" s="496"/>
      <c r="U119" s="498"/>
      <c r="V119" s="495"/>
      <c r="W119" s="496"/>
      <c r="X119" s="497"/>
      <c r="Y119" s="495" t="s">
        <v>7678</v>
      </c>
      <c r="Z119" s="496"/>
      <c r="AA119" s="498"/>
      <c r="AB119" s="495" t="s">
        <v>7678</v>
      </c>
      <c r="AC119" s="496"/>
      <c r="AD119" s="498"/>
      <c r="AE119" s="495"/>
      <c r="AF119" s="496"/>
      <c r="AG119" s="498"/>
      <c r="AH119" s="495"/>
      <c r="AI119" s="496"/>
      <c r="AJ119" s="498"/>
      <c r="AK119" s="495" t="s">
        <v>7678</v>
      </c>
      <c r="AL119" s="496"/>
      <c r="AM119" s="498"/>
      <c r="AN119" s="495"/>
      <c r="AO119" s="496"/>
      <c r="AP119" s="498"/>
      <c r="AQ119" s="499"/>
      <c r="AR119" s="500"/>
      <c r="AS119" s="501"/>
      <c r="AT119" s="495" t="s">
        <v>7678</v>
      </c>
      <c r="AU119" s="496"/>
      <c r="AV119" s="498"/>
      <c r="AW119" s="495"/>
      <c r="AX119" s="496"/>
      <c r="AY119" s="498"/>
      <c r="AZ119" s="499"/>
      <c r="BA119" s="500"/>
      <c r="BB119" s="501"/>
      <c r="BC119" s="495" t="s">
        <v>7678</v>
      </c>
      <c r="BD119" s="496"/>
      <c r="BE119" s="498"/>
      <c r="BF119" s="495"/>
      <c r="BG119" s="496"/>
      <c r="BH119" s="498"/>
      <c r="BI119" s="499"/>
      <c r="BJ119" s="500"/>
      <c r="BK119" s="501"/>
      <c r="BL119" s="495" t="s">
        <v>7678</v>
      </c>
      <c r="BM119" s="496"/>
      <c r="BN119" s="498"/>
      <c r="BO119" s="495" t="s">
        <v>7678</v>
      </c>
      <c r="BP119" s="496"/>
      <c r="BQ119" s="498"/>
      <c r="BR119" s="495" t="s">
        <v>7678</v>
      </c>
      <c r="BS119" s="496"/>
      <c r="BT119" s="498"/>
      <c r="BU119" s="491"/>
    </row>
    <row r="120" spans="1:73" ht="16.5" customHeight="1" thickBot="1">
      <c r="A120" s="334"/>
      <c r="B120" s="808"/>
      <c r="C120" s="492"/>
      <c r="D120" s="834"/>
      <c r="E120" s="837"/>
      <c r="F120" s="834"/>
      <c r="G120" s="834"/>
      <c r="H120" s="543" t="s">
        <v>7394</v>
      </c>
      <c r="I120" s="503" t="s">
        <v>7390</v>
      </c>
      <c r="J120" s="488"/>
      <c r="K120" s="488"/>
      <c r="L120" s="488"/>
      <c r="M120" s="488"/>
      <c r="N120" s="488"/>
      <c r="O120" s="488"/>
      <c r="P120" s="488"/>
      <c r="Q120" s="488"/>
      <c r="R120" s="488"/>
      <c r="S120" s="495"/>
      <c r="T120" s="496"/>
      <c r="U120" s="498" t="s">
        <v>7678</v>
      </c>
      <c r="V120" s="495"/>
      <c r="W120" s="496"/>
      <c r="X120" s="497"/>
      <c r="Y120" s="495" t="s">
        <v>7678</v>
      </c>
      <c r="Z120" s="496"/>
      <c r="AA120" s="498"/>
      <c r="AB120" s="495" t="s">
        <v>7678</v>
      </c>
      <c r="AC120" s="496"/>
      <c r="AD120" s="498" t="s">
        <v>7678</v>
      </c>
      <c r="AE120" s="495"/>
      <c r="AF120" s="496"/>
      <c r="AG120" s="498"/>
      <c r="AH120" s="495"/>
      <c r="AI120" s="496"/>
      <c r="AJ120" s="498"/>
      <c r="AK120" s="495" t="s">
        <v>7678</v>
      </c>
      <c r="AL120" s="496"/>
      <c r="AM120" s="498"/>
      <c r="AN120" s="495"/>
      <c r="AO120" s="496"/>
      <c r="AP120" s="498"/>
      <c r="AQ120" s="499"/>
      <c r="AR120" s="500"/>
      <c r="AS120" s="501"/>
      <c r="AT120" s="495" t="s">
        <v>7678</v>
      </c>
      <c r="AU120" s="496"/>
      <c r="AV120" s="498"/>
      <c r="AW120" s="495"/>
      <c r="AX120" s="496"/>
      <c r="AY120" s="498"/>
      <c r="AZ120" s="499"/>
      <c r="BA120" s="500"/>
      <c r="BB120" s="501"/>
      <c r="BC120" s="495" t="s">
        <v>7678</v>
      </c>
      <c r="BD120" s="496"/>
      <c r="BE120" s="498"/>
      <c r="BF120" s="495"/>
      <c r="BG120" s="496"/>
      <c r="BH120" s="498"/>
      <c r="BI120" s="499"/>
      <c r="BJ120" s="500"/>
      <c r="BK120" s="501"/>
      <c r="BL120" s="495" t="s">
        <v>7678</v>
      </c>
      <c r="BM120" s="496"/>
      <c r="BN120" s="498"/>
      <c r="BO120" s="495" t="s">
        <v>7678</v>
      </c>
      <c r="BP120" s="496"/>
      <c r="BQ120" s="498"/>
      <c r="BR120" s="495" t="s">
        <v>7678</v>
      </c>
      <c r="BS120" s="496" t="s">
        <v>7678</v>
      </c>
      <c r="BT120" s="498" t="s">
        <v>7678</v>
      </c>
      <c r="BU120" s="491"/>
    </row>
    <row r="121" spans="1:73" ht="16.5" customHeight="1" thickBot="1">
      <c r="A121" s="334"/>
      <c r="B121" s="808"/>
      <c r="C121" s="492"/>
      <c r="D121" s="834"/>
      <c r="E121" s="837"/>
      <c r="F121" s="834"/>
      <c r="G121" s="834"/>
      <c r="H121" s="543" t="s">
        <v>7395</v>
      </c>
      <c r="I121" s="503" t="s">
        <v>7390</v>
      </c>
      <c r="J121" s="488"/>
      <c r="K121" s="488"/>
      <c r="L121" s="488"/>
      <c r="M121" s="488"/>
      <c r="N121" s="488"/>
      <c r="O121" s="488"/>
      <c r="P121" s="488"/>
      <c r="Q121" s="488"/>
      <c r="R121" s="488"/>
      <c r="S121" s="495"/>
      <c r="T121" s="496"/>
      <c r="U121" s="498" t="s">
        <v>7678</v>
      </c>
      <c r="V121" s="495"/>
      <c r="W121" s="496"/>
      <c r="X121" s="497"/>
      <c r="Y121" s="495" t="s">
        <v>7678</v>
      </c>
      <c r="Z121" s="496"/>
      <c r="AA121" s="498"/>
      <c r="AB121" s="495" t="s">
        <v>7678</v>
      </c>
      <c r="AC121" s="496"/>
      <c r="AD121" s="498" t="s">
        <v>7678</v>
      </c>
      <c r="AE121" s="495"/>
      <c r="AF121" s="496"/>
      <c r="AG121" s="498"/>
      <c r="AH121" s="495"/>
      <c r="AI121" s="496"/>
      <c r="AJ121" s="498"/>
      <c r="AK121" s="495" t="s">
        <v>7678</v>
      </c>
      <c r="AL121" s="496"/>
      <c r="AM121" s="498"/>
      <c r="AN121" s="495"/>
      <c r="AO121" s="496"/>
      <c r="AP121" s="498"/>
      <c r="AQ121" s="499"/>
      <c r="AR121" s="500"/>
      <c r="AS121" s="501"/>
      <c r="AT121" s="495" t="s">
        <v>7678</v>
      </c>
      <c r="AU121" s="496"/>
      <c r="AV121" s="498"/>
      <c r="AW121" s="495"/>
      <c r="AX121" s="496"/>
      <c r="AY121" s="498"/>
      <c r="AZ121" s="499"/>
      <c r="BA121" s="500"/>
      <c r="BB121" s="501"/>
      <c r="BC121" s="495" t="s">
        <v>7678</v>
      </c>
      <c r="BD121" s="496"/>
      <c r="BE121" s="498"/>
      <c r="BF121" s="495"/>
      <c r="BG121" s="496"/>
      <c r="BH121" s="498"/>
      <c r="BI121" s="499"/>
      <c r="BJ121" s="500"/>
      <c r="BK121" s="501"/>
      <c r="BL121" s="495" t="s">
        <v>7678</v>
      </c>
      <c r="BM121" s="496"/>
      <c r="BN121" s="498"/>
      <c r="BO121" s="495" t="s">
        <v>7678</v>
      </c>
      <c r="BP121" s="496"/>
      <c r="BQ121" s="498"/>
      <c r="BR121" s="495" t="s">
        <v>7678</v>
      </c>
      <c r="BS121" s="496" t="s">
        <v>7678</v>
      </c>
      <c r="BT121" s="498" t="s">
        <v>7678</v>
      </c>
      <c r="BU121" s="491"/>
    </row>
    <row r="122" spans="1:73" ht="16.5" customHeight="1" thickBot="1">
      <c r="A122" s="334"/>
      <c r="B122" s="808"/>
      <c r="C122" s="492"/>
      <c r="D122" s="834"/>
      <c r="E122" s="837"/>
      <c r="F122" s="834"/>
      <c r="G122" s="834"/>
      <c r="H122" s="545" t="s">
        <v>7403</v>
      </c>
      <c r="I122" s="546" t="s">
        <v>7390</v>
      </c>
      <c r="J122" s="547"/>
      <c r="K122" s="547"/>
      <c r="L122" s="547"/>
      <c r="M122" s="547"/>
      <c r="N122" s="547"/>
      <c r="O122" s="547"/>
      <c r="P122" s="547"/>
      <c r="Q122" s="547"/>
      <c r="R122" s="547"/>
      <c r="S122" s="526"/>
      <c r="T122" s="527"/>
      <c r="U122" s="528"/>
      <c r="V122" s="526"/>
      <c r="W122" s="527"/>
      <c r="X122" s="529"/>
      <c r="Y122" s="526" t="s">
        <v>7678</v>
      </c>
      <c r="Z122" s="527"/>
      <c r="AA122" s="528"/>
      <c r="AB122" s="526" t="s">
        <v>7678</v>
      </c>
      <c r="AC122" s="527"/>
      <c r="AD122" s="528"/>
      <c r="AE122" s="526"/>
      <c r="AF122" s="527"/>
      <c r="AG122" s="528"/>
      <c r="AH122" s="526"/>
      <c r="AI122" s="527"/>
      <c r="AJ122" s="528"/>
      <c r="AK122" s="526" t="s">
        <v>7678</v>
      </c>
      <c r="AL122" s="527"/>
      <c r="AM122" s="528"/>
      <c r="AN122" s="526"/>
      <c r="AO122" s="527"/>
      <c r="AP122" s="528"/>
      <c r="AQ122" s="530"/>
      <c r="AR122" s="531"/>
      <c r="AS122" s="532"/>
      <c r="AT122" s="526" t="s">
        <v>7678</v>
      </c>
      <c r="AU122" s="527"/>
      <c r="AV122" s="528"/>
      <c r="AW122" s="526"/>
      <c r="AX122" s="527"/>
      <c r="AY122" s="528"/>
      <c r="AZ122" s="530"/>
      <c r="BA122" s="531"/>
      <c r="BB122" s="532"/>
      <c r="BC122" s="526" t="s">
        <v>7678</v>
      </c>
      <c r="BD122" s="527"/>
      <c r="BE122" s="528"/>
      <c r="BF122" s="526"/>
      <c r="BG122" s="527"/>
      <c r="BH122" s="528"/>
      <c r="BI122" s="530"/>
      <c r="BJ122" s="531"/>
      <c r="BK122" s="532"/>
      <c r="BL122" s="526" t="s">
        <v>7678</v>
      </c>
      <c r="BM122" s="527"/>
      <c r="BN122" s="528"/>
      <c r="BO122" s="526" t="s">
        <v>7678</v>
      </c>
      <c r="BP122" s="527"/>
      <c r="BQ122" s="528"/>
      <c r="BR122" s="507" t="s">
        <v>7678</v>
      </c>
      <c r="BS122" s="508"/>
      <c r="BT122" s="510"/>
      <c r="BU122" s="533"/>
    </row>
    <row r="123" spans="1:73" ht="17" thickBot="1">
      <c r="A123" s="334"/>
      <c r="B123" s="821" t="s">
        <v>7444</v>
      </c>
      <c r="C123" s="821" t="s">
        <v>7445</v>
      </c>
      <c r="D123" s="821" t="s">
        <v>7413</v>
      </c>
      <c r="E123" s="820" t="s">
        <v>7416</v>
      </c>
      <c r="F123" s="783" t="s">
        <v>7446</v>
      </c>
      <c r="G123" s="783" t="s">
        <v>7447</v>
      </c>
      <c r="H123" s="346" t="s">
        <v>7389</v>
      </c>
      <c r="I123" s="548" t="s">
        <v>7390</v>
      </c>
      <c r="J123" s="488"/>
      <c r="K123" s="488"/>
      <c r="L123" s="488"/>
      <c r="M123" s="488"/>
      <c r="N123" s="488"/>
      <c r="O123" s="488"/>
      <c r="P123" s="488"/>
      <c r="Q123" s="488"/>
      <c r="R123" s="488"/>
      <c r="S123" s="549" t="s">
        <v>7678</v>
      </c>
      <c r="T123" s="550" t="s">
        <v>7678</v>
      </c>
      <c r="U123" s="551" t="s">
        <v>7678</v>
      </c>
      <c r="V123" s="549"/>
      <c r="W123" s="550"/>
      <c r="X123" s="551"/>
      <c r="Y123" s="549"/>
      <c r="Z123" s="550"/>
      <c r="AA123" s="551"/>
      <c r="AB123" s="549"/>
      <c r="AC123" s="550"/>
      <c r="AD123" s="551"/>
      <c r="AE123" s="549"/>
      <c r="AF123" s="550"/>
      <c r="AG123" s="551"/>
      <c r="AH123" s="549"/>
      <c r="AI123" s="550"/>
      <c r="AJ123" s="551"/>
      <c r="AK123" s="549"/>
      <c r="AL123" s="550"/>
      <c r="AM123" s="551"/>
      <c r="AN123" s="549"/>
      <c r="AO123" s="550"/>
      <c r="AP123" s="551"/>
      <c r="AQ123" s="552"/>
      <c r="AR123" s="553"/>
      <c r="AS123" s="554"/>
      <c r="AT123" s="549"/>
      <c r="AU123" s="550"/>
      <c r="AV123" s="551"/>
      <c r="AW123" s="549"/>
      <c r="AX123" s="550"/>
      <c r="AY123" s="551"/>
      <c r="AZ123" s="552"/>
      <c r="BA123" s="553"/>
      <c r="BB123" s="554"/>
      <c r="BC123" s="549"/>
      <c r="BD123" s="550"/>
      <c r="BE123" s="551"/>
      <c r="BF123" s="549"/>
      <c r="BG123" s="550"/>
      <c r="BH123" s="551"/>
      <c r="BI123" s="552"/>
      <c r="BJ123" s="553"/>
      <c r="BK123" s="554"/>
      <c r="BL123" s="549"/>
      <c r="BM123" s="550"/>
      <c r="BN123" s="551"/>
      <c r="BO123" s="549"/>
      <c r="BP123" s="550"/>
      <c r="BQ123" s="551"/>
      <c r="BR123" s="549" t="s">
        <v>7678</v>
      </c>
      <c r="BS123" s="550" t="s">
        <v>7678</v>
      </c>
      <c r="BT123" s="551" t="s">
        <v>7678</v>
      </c>
      <c r="BU123" s="555"/>
    </row>
    <row r="124" spans="1:73" ht="15.75" customHeight="1" thickBot="1">
      <c r="A124" s="334"/>
      <c r="B124" s="822"/>
      <c r="C124" s="822"/>
      <c r="D124" s="822"/>
      <c r="E124" s="784"/>
      <c r="F124" s="784"/>
      <c r="G124" s="784"/>
      <c r="H124" s="359" t="s">
        <v>7392</v>
      </c>
      <c r="I124" s="556" t="s">
        <v>7390</v>
      </c>
      <c r="J124" s="488"/>
      <c r="K124" s="488"/>
      <c r="L124" s="488"/>
      <c r="M124" s="488"/>
      <c r="N124" s="488"/>
      <c r="O124" s="488"/>
      <c r="P124" s="488"/>
      <c r="Q124" s="488"/>
      <c r="R124" s="488"/>
      <c r="S124" s="557" t="s">
        <v>7678</v>
      </c>
      <c r="T124" s="558"/>
      <c r="U124" s="559"/>
      <c r="V124" s="557"/>
      <c r="W124" s="558"/>
      <c r="X124" s="559"/>
      <c r="Y124" s="557"/>
      <c r="Z124" s="558"/>
      <c r="AA124" s="559"/>
      <c r="AB124" s="557"/>
      <c r="AC124" s="558"/>
      <c r="AD124" s="559"/>
      <c r="AE124" s="557"/>
      <c r="AF124" s="558"/>
      <c r="AG124" s="559"/>
      <c r="AH124" s="557"/>
      <c r="AI124" s="558"/>
      <c r="AJ124" s="559"/>
      <c r="AK124" s="557"/>
      <c r="AL124" s="558"/>
      <c r="AM124" s="559"/>
      <c r="AN124" s="557"/>
      <c r="AO124" s="558"/>
      <c r="AP124" s="559"/>
      <c r="AQ124" s="560"/>
      <c r="AR124" s="561"/>
      <c r="AS124" s="562"/>
      <c r="AT124" s="557"/>
      <c r="AU124" s="558"/>
      <c r="AV124" s="559"/>
      <c r="AW124" s="557"/>
      <c r="AX124" s="558"/>
      <c r="AY124" s="559"/>
      <c r="AZ124" s="560"/>
      <c r="BA124" s="561"/>
      <c r="BB124" s="562"/>
      <c r="BC124" s="557"/>
      <c r="BD124" s="558"/>
      <c r="BE124" s="559"/>
      <c r="BF124" s="557"/>
      <c r="BG124" s="558"/>
      <c r="BH124" s="559"/>
      <c r="BI124" s="560"/>
      <c r="BJ124" s="561"/>
      <c r="BK124" s="562"/>
      <c r="BL124" s="557"/>
      <c r="BM124" s="558"/>
      <c r="BN124" s="559"/>
      <c r="BO124" s="557"/>
      <c r="BP124" s="558"/>
      <c r="BQ124" s="559"/>
      <c r="BR124" s="557" t="s">
        <v>7678</v>
      </c>
      <c r="BS124" s="558"/>
      <c r="BT124" s="559"/>
      <c r="BU124" s="563"/>
    </row>
    <row r="125" spans="1:73" ht="15.75" customHeight="1" thickBot="1">
      <c r="A125" s="334"/>
      <c r="B125" s="822"/>
      <c r="C125" s="822"/>
      <c r="D125" s="822"/>
      <c r="E125" s="784"/>
      <c r="F125" s="784"/>
      <c r="G125" s="784"/>
      <c r="H125" s="356" t="s">
        <v>7394</v>
      </c>
      <c r="I125" s="564" t="s">
        <v>7390</v>
      </c>
      <c r="J125" s="488"/>
      <c r="K125" s="488"/>
      <c r="L125" s="488"/>
      <c r="M125" s="488"/>
      <c r="N125" s="488"/>
      <c r="O125" s="488"/>
      <c r="P125" s="488"/>
      <c r="Q125" s="488"/>
      <c r="R125" s="488"/>
      <c r="S125" s="557" t="s">
        <v>7678</v>
      </c>
      <c r="T125" s="558" t="s">
        <v>7678</v>
      </c>
      <c r="U125" s="559" t="s">
        <v>7678</v>
      </c>
      <c r="V125" s="557"/>
      <c r="W125" s="558"/>
      <c r="X125" s="559"/>
      <c r="Y125" s="557"/>
      <c r="Z125" s="558"/>
      <c r="AA125" s="559"/>
      <c r="AB125" s="557"/>
      <c r="AC125" s="558"/>
      <c r="AD125" s="559"/>
      <c r="AE125" s="557"/>
      <c r="AF125" s="558"/>
      <c r="AG125" s="559"/>
      <c r="AH125" s="557"/>
      <c r="AI125" s="558"/>
      <c r="AJ125" s="559"/>
      <c r="AK125" s="557"/>
      <c r="AL125" s="558"/>
      <c r="AM125" s="559"/>
      <c r="AN125" s="557"/>
      <c r="AO125" s="558"/>
      <c r="AP125" s="559"/>
      <c r="AQ125" s="560"/>
      <c r="AR125" s="561"/>
      <c r="AS125" s="562"/>
      <c r="AT125" s="557"/>
      <c r="AU125" s="558"/>
      <c r="AV125" s="559"/>
      <c r="AW125" s="557"/>
      <c r="AX125" s="558"/>
      <c r="AY125" s="559"/>
      <c r="AZ125" s="560"/>
      <c r="BA125" s="561"/>
      <c r="BB125" s="562"/>
      <c r="BC125" s="557"/>
      <c r="BD125" s="558"/>
      <c r="BE125" s="559"/>
      <c r="BF125" s="557"/>
      <c r="BG125" s="558"/>
      <c r="BH125" s="559"/>
      <c r="BI125" s="560"/>
      <c r="BJ125" s="561"/>
      <c r="BK125" s="562"/>
      <c r="BL125" s="557"/>
      <c r="BM125" s="558"/>
      <c r="BN125" s="559"/>
      <c r="BO125" s="557"/>
      <c r="BP125" s="558"/>
      <c r="BQ125" s="559"/>
      <c r="BR125" s="557" t="s">
        <v>7678</v>
      </c>
      <c r="BS125" s="558" t="s">
        <v>7678</v>
      </c>
      <c r="BT125" s="559" t="s">
        <v>7678</v>
      </c>
      <c r="BU125" s="563"/>
    </row>
    <row r="126" spans="1:73" ht="15.75" customHeight="1" thickBot="1">
      <c r="A126" s="334"/>
      <c r="B126" s="822"/>
      <c r="C126" s="822"/>
      <c r="D126" s="822"/>
      <c r="E126" s="784"/>
      <c r="F126" s="784"/>
      <c r="G126" s="784"/>
      <c r="H126" s="356" t="s">
        <v>7395</v>
      </c>
      <c r="I126" s="564" t="s">
        <v>7390</v>
      </c>
      <c r="J126" s="488"/>
      <c r="K126" s="488"/>
      <c r="L126" s="488"/>
      <c r="M126" s="488"/>
      <c r="N126" s="488"/>
      <c r="O126" s="488"/>
      <c r="P126" s="488"/>
      <c r="Q126" s="488"/>
      <c r="R126" s="488"/>
      <c r="S126" s="557" t="s">
        <v>7678</v>
      </c>
      <c r="T126" s="558" t="s">
        <v>7678</v>
      </c>
      <c r="U126" s="559" t="s">
        <v>7678</v>
      </c>
      <c r="V126" s="557"/>
      <c r="W126" s="558"/>
      <c r="X126" s="559"/>
      <c r="Y126" s="557"/>
      <c r="Z126" s="558"/>
      <c r="AA126" s="559"/>
      <c r="AB126" s="557"/>
      <c r="AC126" s="558"/>
      <c r="AD126" s="559"/>
      <c r="AE126" s="557"/>
      <c r="AF126" s="558"/>
      <c r="AG126" s="559"/>
      <c r="AH126" s="557"/>
      <c r="AI126" s="558"/>
      <c r="AJ126" s="559"/>
      <c r="AK126" s="557"/>
      <c r="AL126" s="558"/>
      <c r="AM126" s="559"/>
      <c r="AN126" s="557"/>
      <c r="AO126" s="558"/>
      <c r="AP126" s="559"/>
      <c r="AQ126" s="560"/>
      <c r="AR126" s="561"/>
      <c r="AS126" s="562"/>
      <c r="AT126" s="557"/>
      <c r="AU126" s="558"/>
      <c r="AV126" s="559"/>
      <c r="AW126" s="557"/>
      <c r="AX126" s="558"/>
      <c r="AY126" s="559"/>
      <c r="AZ126" s="560"/>
      <c r="BA126" s="561"/>
      <c r="BB126" s="562"/>
      <c r="BC126" s="557"/>
      <c r="BD126" s="558"/>
      <c r="BE126" s="559"/>
      <c r="BF126" s="557"/>
      <c r="BG126" s="558"/>
      <c r="BH126" s="559"/>
      <c r="BI126" s="560"/>
      <c r="BJ126" s="561"/>
      <c r="BK126" s="562"/>
      <c r="BL126" s="557"/>
      <c r="BM126" s="558"/>
      <c r="BN126" s="559"/>
      <c r="BO126" s="557"/>
      <c r="BP126" s="558"/>
      <c r="BQ126" s="559"/>
      <c r="BR126" s="557" t="s">
        <v>7678</v>
      </c>
      <c r="BS126" s="558" t="s">
        <v>7678</v>
      </c>
      <c r="BT126" s="559" t="s">
        <v>7678</v>
      </c>
      <c r="BU126" s="563"/>
    </row>
    <row r="127" spans="1:73" ht="16.5" customHeight="1" thickBot="1">
      <c r="A127" s="334"/>
      <c r="B127" s="822"/>
      <c r="C127" s="822"/>
      <c r="D127" s="822"/>
      <c r="E127" s="785"/>
      <c r="F127" s="784"/>
      <c r="G127" s="785"/>
      <c r="H127" s="362" t="s">
        <v>7403</v>
      </c>
      <c r="I127" s="565" t="s">
        <v>7390</v>
      </c>
      <c r="J127" s="488"/>
      <c r="K127" s="488"/>
      <c r="L127" s="488"/>
      <c r="M127" s="488"/>
      <c r="N127" s="488"/>
      <c r="O127" s="488"/>
      <c r="P127" s="488"/>
      <c r="Q127" s="488"/>
      <c r="R127" s="488"/>
      <c r="S127" s="566" t="s">
        <v>7678</v>
      </c>
      <c r="T127" s="567"/>
      <c r="U127" s="568"/>
      <c r="V127" s="566"/>
      <c r="W127" s="567"/>
      <c r="X127" s="568"/>
      <c r="Y127" s="566"/>
      <c r="Z127" s="567"/>
      <c r="AA127" s="568"/>
      <c r="AB127" s="566"/>
      <c r="AC127" s="567"/>
      <c r="AD127" s="568"/>
      <c r="AE127" s="566"/>
      <c r="AF127" s="567"/>
      <c r="AG127" s="568"/>
      <c r="AH127" s="566"/>
      <c r="AI127" s="567"/>
      <c r="AJ127" s="568"/>
      <c r="AK127" s="566"/>
      <c r="AL127" s="567"/>
      <c r="AM127" s="568"/>
      <c r="AN127" s="566"/>
      <c r="AO127" s="567"/>
      <c r="AP127" s="568"/>
      <c r="AQ127" s="569"/>
      <c r="AR127" s="570"/>
      <c r="AS127" s="571"/>
      <c r="AT127" s="566"/>
      <c r="AU127" s="567"/>
      <c r="AV127" s="568"/>
      <c r="AW127" s="566"/>
      <c r="AX127" s="567"/>
      <c r="AY127" s="568"/>
      <c r="AZ127" s="569"/>
      <c r="BA127" s="570"/>
      <c r="BB127" s="571"/>
      <c r="BC127" s="566"/>
      <c r="BD127" s="567"/>
      <c r="BE127" s="568"/>
      <c r="BF127" s="566"/>
      <c r="BG127" s="567"/>
      <c r="BH127" s="568"/>
      <c r="BI127" s="569"/>
      <c r="BJ127" s="570"/>
      <c r="BK127" s="571"/>
      <c r="BL127" s="566"/>
      <c r="BM127" s="567"/>
      <c r="BN127" s="568"/>
      <c r="BO127" s="566"/>
      <c r="BP127" s="567"/>
      <c r="BQ127" s="568"/>
      <c r="BR127" s="566" t="s">
        <v>7678</v>
      </c>
      <c r="BS127" s="567"/>
      <c r="BT127" s="568"/>
      <c r="BU127" s="572"/>
    </row>
    <row r="128" spans="1:73" ht="15.75" customHeight="1" thickBot="1">
      <c r="A128" s="334"/>
      <c r="B128" s="822"/>
      <c r="C128" s="822"/>
      <c r="D128" s="822"/>
      <c r="E128" s="820" t="s">
        <v>7419</v>
      </c>
      <c r="F128" s="784"/>
      <c r="G128" s="783" t="s">
        <v>7448</v>
      </c>
      <c r="H128" s="346" t="s">
        <v>7389</v>
      </c>
      <c r="I128" s="548" t="s">
        <v>7390</v>
      </c>
      <c r="J128" s="488"/>
      <c r="K128" s="488"/>
      <c r="L128" s="488"/>
      <c r="M128" s="488"/>
      <c r="N128" s="488"/>
      <c r="O128" s="488"/>
      <c r="P128" s="488"/>
      <c r="Q128" s="488"/>
      <c r="R128" s="488"/>
      <c r="S128" s="549" t="s">
        <v>7678</v>
      </c>
      <c r="T128" s="550" t="s">
        <v>7678</v>
      </c>
      <c r="U128" s="551" t="s">
        <v>7678</v>
      </c>
      <c r="V128" s="549"/>
      <c r="W128" s="550"/>
      <c r="X128" s="551"/>
      <c r="Y128" s="549"/>
      <c r="Z128" s="550"/>
      <c r="AA128" s="551"/>
      <c r="AB128" s="549"/>
      <c r="AC128" s="550"/>
      <c r="AD128" s="551"/>
      <c r="AE128" s="549"/>
      <c r="AF128" s="550"/>
      <c r="AG128" s="551"/>
      <c r="AH128" s="549"/>
      <c r="AI128" s="550"/>
      <c r="AJ128" s="551"/>
      <c r="AK128" s="549"/>
      <c r="AL128" s="550"/>
      <c r="AM128" s="551"/>
      <c r="AN128" s="549"/>
      <c r="AO128" s="550"/>
      <c r="AP128" s="551"/>
      <c r="AQ128" s="552"/>
      <c r="AR128" s="553"/>
      <c r="AS128" s="554"/>
      <c r="AT128" s="549"/>
      <c r="AU128" s="550"/>
      <c r="AV128" s="551"/>
      <c r="AW128" s="549"/>
      <c r="AX128" s="550"/>
      <c r="AY128" s="551"/>
      <c r="AZ128" s="552"/>
      <c r="BA128" s="553"/>
      <c r="BB128" s="554"/>
      <c r="BC128" s="549"/>
      <c r="BD128" s="550"/>
      <c r="BE128" s="551"/>
      <c r="BF128" s="549"/>
      <c r="BG128" s="550"/>
      <c r="BH128" s="551"/>
      <c r="BI128" s="552"/>
      <c r="BJ128" s="553"/>
      <c r="BK128" s="554"/>
      <c r="BL128" s="549"/>
      <c r="BM128" s="550"/>
      <c r="BN128" s="551"/>
      <c r="BO128" s="549"/>
      <c r="BP128" s="550"/>
      <c r="BQ128" s="551"/>
      <c r="BR128" s="549" t="s">
        <v>7678</v>
      </c>
      <c r="BS128" s="550" t="s">
        <v>7678</v>
      </c>
      <c r="BT128" s="551" t="s">
        <v>7678</v>
      </c>
      <c r="BU128" s="555"/>
    </row>
    <row r="129" spans="1:73" ht="15.75" customHeight="1" thickBot="1">
      <c r="A129" s="334"/>
      <c r="B129" s="822"/>
      <c r="C129" s="822"/>
      <c r="D129" s="822"/>
      <c r="E129" s="784"/>
      <c r="F129" s="784"/>
      <c r="G129" s="784"/>
      <c r="H129" s="359" t="s">
        <v>7392</v>
      </c>
      <c r="I129" s="556" t="s">
        <v>7390</v>
      </c>
      <c r="J129" s="488"/>
      <c r="K129" s="488"/>
      <c r="L129" s="488"/>
      <c r="M129" s="488"/>
      <c r="N129" s="488"/>
      <c r="O129" s="488"/>
      <c r="P129" s="488"/>
      <c r="Q129" s="488"/>
      <c r="R129" s="488"/>
      <c r="S129" s="557" t="s">
        <v>7678</v>
      </c>
      <c r="T129" s="558"/>
      <c r="U129" s="559"/>
      <c r="V129" s="557"/>
      <c r="W129" s="558"/>
      <c r="X129" s="559"/>
      <c r="Y129" s="557"/>
      <c r="Z129" s="558"/>
      <c r="AA129" s="559"/>
      <c r="AB129" s="557"/>
      <c r="AC129" s="558"/>
      <c r="AD129" s="559"/>
      <c r="AE129" s="557"/>
      <c r="AF129" s="558"/>
      <c r="AG129" s="559"/>
      <c r="AH129" s="557"/>
      <c r="AI129" s="558"/>
      <c r="AJ129" s="559"/>
      <c r="AK129" s="557"/>
      <c r="AL129" s="558"/>
      <c r="AM129" s="559"/>
      <c r="AN129" s="557"/>
      <c r="AO129" s="558"/>
      <c r="AP129" s="559"/>
      <c r="AQ129" s="560"/>
      <c r="AR129" s="561"/>
      <c r="AS129" s="562"/>
      <c r="AT129" s="557"/>
      <c r="AU129" s="558"/>
      <c r="AV129" s="559"/>
      <c r="AW129" s="557"/>
      <c r="AX129" s="558"/>
      <c r="AY129" s="559"/>
      <c r="AZ129" s="560"/>
      <c r="BA129" s="561"/>
      <c r="BB129" s="562"/>
      <c r="BC129" s="557"/>
      <c r="BD129" s="558"/>
      <c r="BE129" s="559"/>
      <c r="BF129" s="557"/>
      <c r="BG129" s="558"/>
      <c r="BH129" s="559"/>
      <c r="BI129" s="560"/>
      <c r="BJ129" s="561"/>
      <c r="BK129" s="562"/>
      <c r="BL129" s="557"/>
      <c r="BM129" s="558"/>
      <c r="BN129" s="559"/>
      <c r="BO129" s="557"/>
      <c r="BP129" s="558"/>
      <c r="BQ129" s="559"/>
      <c r="BR129" s="557" t="s">
        <v>7678</v>
      </c>
      <c r="BS129" s="558"/>
      <c r="BT129" s="559"/>
      <c r="BU129" s="563"/>
    </row>
    <row r="130" spans="1:73" ht="15.75" customHeight="1" thickBot="1">
      <c r="A130" s="334"/>
      <c r="B130" s="822"/>
      <c r="C130" s="822"/>
      <c r="D130" s="822"/>
      <c r="E130" s="784"/>
      <c r="F130" s="784"/>
      <c r="G130" s="784"/>
      <c r="H130" s="356" t="s">
        <v>7394</v>
      </c>
      <c r="I130" s="564" t="s">
        <v>7390</v>
      </c>
      <c r="J130" s="488"/>
      <c r="K130" s="488"/>
      <c r="L130" s="488"/>
      <c r="M130" s="488"/>
      <c r="N130" s="488"/>
      <c r="O130" s="488"/>
      <c r="P130" s="488"/>
      <c r="Q130" s="488"/>
      <c r="R130" s="488"/>
      <c r="S130" s="557" t="s">
        <v>7678</v>
      </c>
      <c r="T130" s="558" t="s">
        <v>7678</v>
      </c>
      <c r="U130" s="559" t="s">
        <v>7678</v>
      </c>
      <c r="V130" s="557"/>
      <c r="W130" s="558"/>
      <c r="X130" s="559"/>
      <c r="Y130" s="557"/>
      <c r="Z130" s="558"/>
      <c r="AA130" s="559"/>
      <c r="AB130" s="557"/>
      <c r="AC130" s="558"/>
      <c r="AD130" s="559"/>
      <c r="AE130" s="557"/>
      <c r="AF130" s="558"/>
      <c r="AG130" s="559"/>
      <c r="AH130" s="557"/>
      <c r="AI130" s="558"/>
      <c r="AJ130" s="559"/>
      <c r="AK130" s="557"/>
      <c r="AL130" s="558"/>
      <c r="AM130" s="559"/>
      <c r="AN130" s="557"/>
      <c r="AO130" s="558"/>
      <c r="AP130" s="559"/>
      <c r="AQ130" s="560"/>
      <c r="AR130" s="561"/>
      <c r="AS130" s="562"/>
      <c r="AT130" s="557"/>
      <c r="AU130" s="558"/>
      <c r="AV130" s="559"/>
      <c r="AW130" s="557"/>
      <c r="AX130" s="558"/>
      <c r="AY130" s="559"/>
      <c r="AZ130" s="560"/>
      <c r="BA130" s="561"/>
      <c r="BB130" s="562"/>
      <c r="BC130" s="557"/>
      <c r="BD130" s="558"/>
      <c r="BE130" s="559"/>
      <c r="BF130" s="557"/>
      <c r="BG130" s="558"/>
      <c r="BH130" s="559"/>
      <c r="BI130" s="560"/>
      <c r="BJ130" s="561"/>
      <c r="BK130" s="562"/>
      <c r="BL130" s="557"/>
      <c r="BM130" s="558"/>
      <c r="BN130" s="559"/>
      <c r="BO130" s="557"/>
      <c r="BP130" s="558"/>
      <c r="BQ130" s="559"/>
      <c r="BR130" s="557" t="s">
        <v>7678</v>
      </c>
      <c r="BS130" s="558" t="s">
        <v>7678</v>
      </c>
      <c r="BT130" s="559" t="s">
        <v>7678</v>
      </c>
      <c r="BU130" s="563"/>
    </row>
    <row r="131" spans="1:73" ht="15.75" customHeight="1" thickBot="1">
      <c r="A131" s="334"/>
      <c r="B131" s="822"/>
      <c r="C131" s="822"/>
      <c r="D131" s="822"/>
      <c r="E131" s="784"/>
      <c r="F131" s="784"/>
      <c r="G131" s="784"/>
      <c r="H131" s="356" t="s">
        <v>7395</v>
      </c>
      <c r="I131" s="564" t="s">
        <v>7390</v>
      </c>
      <c r="J131" s="488"/>
      <c r="K131" s="488"/>
      <c r="L131" s="488"/>
      <c r="M131" s="488"/>
      <c r="N131" s="488"/>
      <c r="O131" s="488"/>
      <c r="P131" s="488"/>
      <c r="Q131" s="488"/>
      <c r="R131" s="488"/>
      <c r="S131" s="557" t="s">
        <v>7678</v>
      </c>
      <c r="T131" s="558" t="s">
        <v>7678</v>
      </c>
      <c r="U131" s="559" t="s">
        <v>7678</v>
      </c>
      <c r="V131" s="557"/>
      <c r="W131" s="558"/>
      <c r="X131" s="559"/>
      <c r="Y131" s="557"/>
      <c r="Z131" s="558"/>
      <c r="AA131" s="559"/>
      <c r="AB131" s="557"/>
      <c r="AC131" s="558"/>
      <c r="AD131" s="559"/>
      <c r="AE131" s="557"/>
      <c r="AF131" s="558"/>
      <c r="AG131" s="559"/>
      <c r="AH131" s="557"/>
      <c r="AI131" s="558"/>
      <c r="AJ131" s="559"/>
      <c r="AK131" s="557"/>
      <c r="AL131" s="558"/>
      <c r="AM131" s="559"/>
      <c r="AN131" s="557"/>
      <c r="AO131" s="558"/>
      <c r="AP131" s="559"/>
      <c r="AQ131" s="560"/>
      <c r="AR131" s="561"/>
      <c r="AS131" s="562"/>
      <c r="AT131" s="557"/>
      <c r="AU131" s="558"/>
      <c r="AV131" s="559"/>
      <c r="AW131" s="557"/>
      <c r="AX131" s="558"/>
      <c r="AY131" s="559"/>
      <c r="AZ131" s="560"/>
      <c r="BA131" s="561"/>
      <c r="BB131" s="562"/>
      <c r="BC131" s="557"/>
      <c r="BD131" s="558"/>
      <c r="BE131" s="559"/>
      <c r="BF131" s="557"/>
      <c r="BG131" s="558"/>
      <c r="BH131" s="559"/>
      <c r="BI131" s="560"/>
      <c r="BJ131" s="561"/>
      <c r="BK131" s="562"/>
      <c r="BL131" s="557"/>
      <c r="BM131" s="558"/>
      <c r="BN131" s="559"/>
      <c r="BO131" s="557"/>
      <c r="BP131" s="558"/>
      <c r="BQ131" s="559"/>
      <c r="BR131" s="557" t="s">
        <v>7678</v>
      </c>
      <c r="BS131" s="558" t="s">
        <v>7678</v>
      </c>
      <c r="BT131" s="559" t="s">
        <v>7678</v>
      </c>
      <c r="BU131" s="563"/>
    </row>
    <row r="132" spans="1:73" ht="16.5" customHeight="1" thickBot="1">
      <c r="A132" s="334"/>
      <c r="B132" s="822"/>
      <c r="C132" s="822"/>
      <c r="D132" s="822"/>
      <c r="E132" s="785"/>
      <c r="F132" s="784"/>
      <c r="G132" s="785"/>
      <c r="H132" s="362" t="s">
        <v>7403</v>
      </c>
      <c r="I132" s="565" t="s">
        <v>7390</v>
      </c>
      <c r="J132" s="488"/>
      <c r="K132" s="488"/>
      <c r="L132" s="488"/>
      <c r="M132" s="488"/>
      <c r="N132" s="488"/>
      <c r="O132" s="488"/>
      <c r="P132" s="488"/>
      <c r="Q132" s="488"/>
      <c r="R132" s="488"/>
      <c r="S132" s="566" t="s">
        <v>7678</v>
      </c>
      <c r="T132" s="567"/>
      <c r="U132" s="568"/>
      <c r="V132" s="566"/>
      <c r="W132" s="567"/>
      <c r="X132" s="568"/>
      <c r="Y132" s="566"/>
      <c r="Z132" s="567"/>
      <c r="AA132" s="568"/>
      <c r="AB132" s="566"/>
      <c r="AC132" s="567"/>
      <c r="AD132" s="568"/>
      <c r="AE132" s="566"/>
      <c r="AF132" s="567"/>
      <c r="AG132" s="568"/>
      <c r="AH132" s="566"/>
      <c r="AI132" s="567"/>
      <c r="AJ132" s="568"/>
      <c r="AK132" s="566"/>
      <c r="AL132" s="567"/>
      <c r="AM132" s="568"/>
      <c r="AN132" s="566"/>
      <c r="AO132" s="567"/>
      <c r="AP132" s="568"/>
      <c r="AQ132" s="569"/>
      <c r="AR132" s="570"/>
      <c r="AS132" s="571"/>
      <c r="AT132" s="566"/>
      <c r="AU132" s="567"/>
      <c r="AV132" s="568"/>
      <c r="AW132" s="566"/>
      <c r="AX132" s="567"/>
      <c r="AY132" s="568"/>
      <c r="AZ132" s="569"/>
      <c r="BA132" s="570"/>
      <c r="BB132" s="571"/>
      <c r="BC132" s="566"/>
      <c r="BD132" s="567"/>
      <c r="BE132" s="568"/>
      <c r="BF132" s="566"/>
      <c r="BG132" s="567"/>
      <c r="BH132" s="568"/>
      <c r="BI132" s="569"/>
      <c r="BJ132" s="570"/>
      <c r="BK132" s="571"/>
      <c r="BL132" s="566"/>
      <c r="BM132" s="567"/>
      <c r="BN132" s="568"/>
      <c r="BO132" s="566"/>
      <c r="BP132" s="567"/>
      <c r="BQ132" s="568"/>
      <c r="BR132" s="566" t="s">
        <v>7678</v>
      </c>
      <c r="BS132" s="567"/>
      <c r="BT132" s="568"/>
      <c r="BU132" s="573"/>
    </row>
    <row r="133" spans="1:73" ht="15.75" customHeight="1" thickBot="1">
      <c r="A133" s="334"/>
      <c r="B133" s="822"/>
      <c r="C133" s="822"/>
      <c r="D133" s="822"/>
      <c r="E133" s="783">
        <v>1</v>
      </c>
      <c r="F133" s="784"/>
      <c r="G133" s="783" t="s">
        <v>7449</v>
      </c>
      <c r="H133" s="346" t="s">
        <v>7389</v>
      </c>
      <c r="I133" s="548" t="s">
        <v>7390</v>
      </c>
      <c r="J133" s="488"/>
      <c r="K133" s="488"/>
      <c r="L133" s="488"/>
      <c r="M133" s="488"/>
      <c r="N133" s="488"/>
      <c r="O133" s="488"/>
      <c r="P133" s="488"/>
      <c r="Q133" s="488"/>
      <c r="R133" s="488"/>
      <c r="S133" s="549" t="s">
        <v>7678</v>
      </c>
      <c r="T133" s="550" t="s">
        <v>7678</v>
      </c>
      <c r="U133" s="551" t="s">
        <v>7678</v>
      </c>
      <c r="V133" s="549"/>
      <c r="W133" s="550"/>
      <c r="X133" s="551"/>
      <c r="Y133" s="549"/>
      <c r="Z133" s="550"/>
      <c r="AA133" s="551"/>
      <c r="AB133" s="549"/>
      <c r="AC133" s="550"/>
      <c r="AD133" s="551"/>
      <c r="AE133" s="549"/>
      <c r="AF133" s="550"/>
      <c r="AG133" s="551"/>
      <c r="AH133" s="549"/>
      <c r="AI133" s="550"/>
      <c r="AJ133" s="551"/>
      <c r="AK133" s="549"/>
      <c r="AL133" s="550"/>
      <c r="AM133" s="551"/>
      <c r="AN133" s="549"/>
      <c r="AO133" s="550"/>
      <c r="AP133" s="551"/>
      <c r="AQ133" s="552"/>
      <c r="AR133" s="553"/>
      <c r="AS133" s="554"/>
      <c r="AT133" s="549"/>
      <c r="AU133" s="550"/>
      <c r="AV133" s="551"/>
      <c r="AW133" s="549"/>
      <c r="AX133" s="550"/>
      <c r="AY133" s="551"/>
      <c r="AZ133" s="552"/>
      <c r="BA133" s="553"/>
      <c r="BB133" s="554"/>
      <c r="BC133" s="549"/>
      <c r="BD133" s="550"/>
      <c r="BE133" s="551"/>
      <c r="BF133" s="549"/>
      <c r="BG133" s="550"/>
      <c r="BH133" s="551"/>
      <c r="BI133" s="552"/>
      <c r="BJ133" s="553"/>
      <c r="BK133" s="554"/>
      <c r="BL133" s="549"/>
      <c r="BM133" s="550"/>
      <c r="BN133" s="551"/>
      <c r="BO133" s="549"/>
      <c r="BP133" s="550"/>
      <c r="BQ133" s="551"/>
      <c r="BR133" s="549" t="s">
        <v>7678</v>
      </c>
      <c r="BS133" s="550" t="s">
        <v>7678</v>
      </c>
      <c r="BT133" s="551" t="s">
        <v>7678</v>
      </c>
      <c r="BU133" s="563"/>
    </row>
    <row r="134" spans="1:73" ht="15.75" customHeight="1" thickBot="1">
      <c r="A134" s="334"/>
      <c r="B134" s="822"/>
      <c r="C134" s="822"/>
      <c r="D134" s="822"/>
      <c r="E134" s="784"/>
      <c r="F134" s="784"/>
      <c r="G134" s="784"/>
      <c r="H134" s="359" t="s">
        <v>7392</v>
      </c>
      <c r="I134" s="556" t="s">
        <v>7390</v>
      </c>
      <c r="J134" s="488"/>
      <c r="K134" s="488"/>
      <c r="L134" s="488"/>
      <c r="M134" s="488"/>
      <c r="N134" s="488"/>
      <c r="O134" s="488"/>
      <c r="P134" s="488"/>
      <c r="Q134" s="488"/>
      <c r="R134" s="488"/>
      <c r="S134" s="557" t="s">
        <v>7678</v>
      </c>
      <c r="T134" s="558"/>
      <c r="U134" s="559"/>
      <c r="V134" s="557"/>
      <c r="W134" s="558"/>
      <c r="X134" s="559"/>
      <c r="Y134" s="557"/>
      <c r="Z134" s="558"/>
      <c r="AA134" s="559"/>
      <c r="AB134" s="557"/>
      <c r="AC134" s="558"/>
      <c r="AD134" s="559"/>
      <c r="AE134" s="557"/>
      <c r="AF134" s="558"/>
      <c r="AG134" s="559"/>
      <c r="AH134" s="557"/>
      <c r="AI134" s="558"/>
      <c r="AJ134" s="559"/>
      <c r="AK134" s="557"/>
      <c r="AL134" s="558"/>
      <c r="AM134" s="559"/>
      <c r="AN134" s="557"/>
      <c r="AO134" s="558"/>
      <c r="AP134" s="559"/>
      <c r="AQ134" s="560"/>
      <c r="AR134" s="561"/>
      <c r="AS134" s="562"/>
      <c r="AT134" s="557"/>
      <c r="AU134" s="558"/>
      <c r="AV134" s="559"/>
      <c r="AW134" s="557"/>
      <c r="AX134" s="558"/>
      <c r="AY134" s="559"/>
      <c r="AZ134" s="560"/>
      <c r="BA134" s="561"/>
      <c r="BB134" s="562"/>
      <c r="BC134" s="557"/>
      <c r="BD134" s="558"/>
      <c r="BE134" s="559"/>
      <c r="BF134" s="557"/>
      <c r="BG134" s="558"/>
      <c r="BH134" s="559"/>
      <c r="BI134" s="560"/>
      <c r="BJ134" s="561"/>
      <c r="BK134" s="562"/>
      <c r="BL134" s="557"/>
      <c r="BM134" s="558"/>
      <c r="BN134" s="559"/>
      <c r="BO134" s="557"/>
      <c r="BP134" s="558"/>
      <c r="BQ134" s="559"/>
      <c r="BR134" s="557" t="s">
        <v>7678</v>
      </c>
      <c r="BS134" s="558"/>
      <c r="BT134" s="559"/>
      <c r="BU134" s="563"/>
    </row>
    <row r="135" spans="1:73" ht="15.75" customHeight="1" thickBot="1">
      <c r="A135" s="334"/>
      <c r="B135" s="822"/>
      <c r="C135" s="822"/>
      <c r="D135" s="822"/>
      <c r="E135" s="784"/>
      <c r="F135" s="784"/>
      <c r="G135" s="784"/>
      <c r="H135" s="356" t="s">
        <v>7394</v>
      </c>
      <c r="I135" s="564" t="s">
        <v>7390</v>
      </c>
      <c r="J135" s="488"/>
      <c r="K135" s="488"/>
      <c r="L135" s="488"/>
      <c r="M135" s="488"/>
      <c r="N135" s="488"/>
      <c r="O135" s="488"/>
      <c r="P135" s="488"/>
      <c r="Q135" s="488"/>
      <c r="R135" s="488"/>
      <c r="S135" s="557" t="s">
        <v>7678</v>
      </c>
      <c r="T135" s="558" t="s">
        <v>7678</v>
      </c>
      <c r="U135" s="559" t="s">
        <v>7678</v>
      </c>
      <c r="V135" s="557"/>
      <c r="W135" s="558"/>
      <c r="X135" s="559"/>
      <c r="Y135" s="557"/>
      <c r="Z135" s="558"/>
      <c r="AA135" s="559"/>
      <c r="AB135" s="557"/>
      <c r="AC135" s="558"/>
      <c r="AD135" s="559"/>
      <c r="AE135" s="557"/>
      <c r="AF135" s="558"/>
      <c r="AG135" s="559"/>
      <c r="AH135" s="557"/>
      <c r="AI135" s="558"/>
      <c r="AJ135" s="559"/>
      <c r="AK135" s="557"/>
      <c r="AL135" s="558"/>
      <c r="AM135" s="559"/>
      <c r="AN135" s="557"/>
      <c r="AO135" s="558"/>
      <c r="AP135" s="559"/>
      <c r="AQ135" s="560"/>
      <c r="AR135" s="561"/>
      <c r="AS135" s="562"/>
      <c r="AT135" s="557"/>
      <c r="AU135" s="558"/>
      <c r="AV135" s="559"/>
      <c r="AW135" s="557"/>
      <c r="AX135" s="558"/>
      <c r="AY135" s="559"/>
      <c r="AZ135" s="560"/>
      <c r="BA135" s="561"/>
      <c r="BB135" s="562"/>
      <c r="BC135" s="557"/>
      <c r="BD135" s="558"/>
      <c r="BE135" s="559"/>
      <c r="BF135" s="557"/>
      <c r="BG135" s="558"/>
      <c r="BH135" s="559"/>
      <c r="BI135" s="560"/>
      <c r="BJ135" s="561"/>
      <c r="BK135" s="562"/>
      <c r="BL135" s="557"/>
      <c r="BM135" s="558"/>
      <c r="BN135" s="559"/>
      <c r="BO135" s="557"/>
      <c r="BP135" s="558"/>
      <c r="BQ135" s="559"/>
      <c r="BR135" s="557" t="s">
        <v>7678</v>
      </c>
      <c r="BS135" s="558" t="s">
        <v>7678</v>
      </c>
      <c r="BT135" s="559" t="s">
        <v>7678</v>
      </c>
      <c r="BU135" s="563"/>
    </row>
    <row r="136" spans="1:73" ht="15.75" customHeight="1" thickBot="1">
      <c r="A136" s="334"/>
      <c r="B136" s="822"/>
      <c r="C136" s="822"/>
      <c r="D136" s="822"/>
      <c r="E136" s="784"/>
      <c r="F136" s="784"/>
      <c r="G136" s="784"/>
      <c r="H136" s="356" t="s">
        <v>7395</v>
      </c>
      <c r="I136" s="564" t="s">
        <v>7390</v>
      </c>
      <c r="J136" s="488"/>
      <c r="K136" s="488"/>
      <c r="L136" s="488"/>
      <c r="M136" s="488"/>
      <c r="N136" s="488"/>
      <c r="O136" s="488"/>
      <c r="P136" s="488"/>
      <c r="Q136" s="488"/>
      <c r="R136" s="488"/>
      <c r="S136" s="557" t="s">
        <v>7678</v>
      </c>
      <c r="T136" s="558" t="s">
        <v>7678</v>
      </c>
      <c r="U136" s="559" t="s">
        <v>7678</v>
      </c>
      <c r="V136" s="557"/>
      <c r="W136" s="558"/>
      <c r="X136" s="559"/>
      <c r="Y136" s="557"/>
      <c r="Z136" s="558"/>
      <c r="AA136" s="559"/>
      <c r="AB136" s="557"/>
      <c r="AC136" s="558"/>
      <c r="AD136" s="559"/>
      <c r="AE136" s="557"/>
      <c r="AF136" s="558"/>
      <c r="AG136" s="559"/>
      <c r="AH136" s="557"/>
      <c r="AI136" s="558"/>
      <c r="AJ136" s="559"/>
      <c r="AK136" s="557"/>
      <c r="AL136" s="558"/>
      <c r="AM136" s="559"/>
      <c r="AN136" s="557"/>
      <c r="AO136" s="558"/>
      <c r="AP136" s="559"/>
      <c r="AQ136" s="560"/>
      <c r="AR136" s="561"/>
      <c r="AS136" s="562"/>
      <c r="AT136" s="557"/>
      <c r="AU136" s="558"/>
      <c r="AV136" s="559"/>
      <c r="AW136" s="557"/>
      <c r="AX136" s="558"/>
      <c r="AY136" s="559"/>
      <c r="AZ136" s="560"/>
      <c r="BA136" s="561"/>
      <c r="BB136" s="562"/>
      <c r="BC136" s="557"/>
      <c r="BD136" s="558"/>
      <c r="BE136" s="559"/>
      <c r="BF136" s="557"/>
      <c r="BG136" s="558"/>
      <c r="BH136" s="559"/>
      <c r="BI136" s="560"/>
      <c r="BJ136" s="561"/>
      <c r="BK136" s="562"/>
      <c r="BL136" s="557"/>
      <c r="BM136" s="558"/>
      <c r="BN136" s="559"/>
      <c r="BO136" s="557"/>
      <c r="BP136" s="558"/>
      <c r="BQ136" s="559"/>
      <c r="BR136" s="557" t="s">
        <v>7678</v>
      </c>
      <c r="BS136" s="558" t="s">
        <v>7678</v>
      </c>
      <c r="BT136" s="559" t="s">
        <v>7678</v>
      </c>
      <c r="BU136" s="563"/>
    </row>
    <row r="137" spans="1:73" ht="16.5" customHeight="1" thickBot="1">
      <c r="A137" s="334"/>
      <c r="B137" s="822"/>
      <c r="C137" s="822"/>
      <c r="D137" s="823"/>
      <c r="E137" s="785"/>
      <c r="F137" s="785"/>
      <c r="G137" s="785"/>
      <c r="H137" s="362" t="s">
        <v>7403</v>
      </c>
      <c r="I137" s="565" t="s">
        <v>7390</v>
      </c>
      <c r="J137" s="488"/>
      <c r="K137" s="488"/>
      <c r="L137" s="488"/>
      <c r="M137" s="488"/>
      <c r="N137" s="488"/>
      <c r="O137" s="488"/>
      <c r="P137" s="488"/>
      <c r="Q137" s="488"/>
      <c r="R137" s="488"/>
      <c r="S137" s="566" t="s">
        <v>7678</v>
      </c>
      <c r="T137" s="567"/>
      <c r="U137" s="568"/>
      <c r="V137" s="566"/>
      <c r="W137" s="567"/>
      <c r="X137" s="568"/>
      <c r="Y137" s="566"/>
      <c r="Z137" s="567"/>
      <c r="AA137" s="568"/>
      <c r="AB137" s="566"/>
      <c r="AC137" s="567"/>
      <c r="AD137" s="568"/>
      <c r="AE137" s="566"/>
      <c r="AF137" s="567"/>
      <c r="AG137" s="568"/>
      <c r="AH137" s="566"/>
      <c r="AI137" s="567"/>
      <c r="AJ137" s="568"/>
      <c r="AK137" s="566"/>
      <c r="AL137" s="567"/>
      <c r="AM137" s="568"/>
      <c r="AN137" s="566"/>
      <c r="AO137" s="567"/>
      <c r="AP137" s="568"/>
      <c r="AQ137" s="569"/>
      <c r="AR137" s="570"/>
      <c r="AS137" s="571"/>
      <c r="AT137" s="566"/>
      <c r="AU137" s="567"/>
      <c r="AV137" s="568"/>
      <c r="AW137" s="566"/>
      <c r="AX137" s="567"/>
      <c r="AY137" s="568"/>
      <c r="AZ137" s="569"/>
      <c r="BA137" s="570"/>
      <c r="BB137" s="571"/>
      <c r="BC137" s="566"/>
      <c r="BD137" s="567"/>
      <c r="BE137" s="568"/>
      <c r="BF137" s="566"/>
      <c r="BG137" s="567"/>
      <c r="BH137" s="568"/>
      <c r="BI137" s="569"/>
      <c r="BJ137" s="570"/>
      <c r="BK137" s="571"/>
      <c r="BL137" s="566"/>
      <c r="BM137" s="567"/>
      <c r="BN137" s="568"/>
      <c r="BO137" s="566"/>
      <c r="BP137" s="567"/>
      <c r="BQ137" s="568"/>
      <c r="BR137" s="566" t="s">
        <v>7678</v>
      </c>
      <c r="BS137" s="567"/>
      <c r="BT137" s="568"/>
      <c r="BU137" s="573"/>
    </row>
    <row r="138" spans="1:73" ht="15.75" customHeight="1" thickBot="1">
      <c r="A138" s="334"/>
      <c r="B138" s="822"/>
      <c r="C138" s="822"/>
      <c r="D138" s="821" t="s">
        <v>7425</v>
      </c>
      <c r="E138" s="827" t="s">
        <v>7419</v>
      </c>
      <c r="F138" s="830" t="s">
        <v>7426</v>
      </c>
      <c r="G138" s="830" t="s">
        <v>7450</v>
      </c>
      <c r="H138" s="574" t="s">
        <v>7389</v>
      </c>
      <c r="I138" s="548" t="s">
        <v>7390</v>
      </c>
      <c r="J138" s="488"/>
      <c r="K138" s="488"/>
      <c r="L138" s="488"/>
      <c r="M138" s="488"/>
      <c r="N138" s="488"/>
      <c r="O138" s="488"/>
      <c r="P138" s="488"/>
      <c r="Q138" s="488"/>
      <c r="R138" s="488"/>
      <c r="S138" s="549" t="s">
        <v>7678</v>
      </c>
      <c r="T138" s="550" t="s">
        <v>7678</v>
      </c>
      <c r="U138" s="551" t="s">
        <v>7678</v>
      </c>
      <c r="V138" s="549" t="s">
        <v>7678</v>
      </c>
      <c r="W138" s="550"/>
      <c r="X138" s="551"/>
      <c r="Y138" s="549" t="s">
        <v>7678</v>
      </c>
      <c r="Z138" s="550"/>
      <c r="AA138" s="551"/>
      <c r="AB138" s="549" t="s">
        <v>7678</v>
      </c>
      <c r="AC138" s="550"/>
      <c r="AD138" s="551"/>
      <c r="AE138" s="549" t="s">
        <v>7678</v>
      </c>
      <c r="AF138" s="550"/>
      <c r="AG138" s="551"/>
      <c r="AH138" s="549" t="s">
        <v>7678</v>
      </c>
      <c r="AI138" s="550"/>
      <c r="AJ138" s="551"/>
      <c r="AK138" s="549" t="s">
        <v>7678</v>
      </c>
      <c r="AL138" s="550"/>
      <c r="AM138" s="551"/>
      <c r="AN138" s="549" t="s">
        <v>7678</v>
      </c>
      <c r="AO138" s="550"/>
      <c r="AP138" s="551"/>
      <c r="AQ138" s="552"/>
      <c r="AR138" s="553"/>
      <c r="AS138" s="554"/>
      <c r="AT138" s="549" t="s">
        <v>7678</v>
      </c>
      <c r="AU138" s="550"/>
      <c r="AV138" s="551"/>
      <c r="AW138" s="549" t="s">
        <v>7678</v>
      </c>
      <c r="AX138" s="550"/>
      <c r="AY138" s="551"/>
      <c r="AZ138" s="552"/>
      <c r="BA138" s="553"/>
      <c r="BB138" s="554"/>
      <c r="BC138" s="549" t="s">
        <v>7678</v>
      </c>
      <c r="BD138" s="550"/>
      <c r="BE138" s="551"/>
      <c r="BF138" s="549" t="s">
        <v>7678</v>
      </c>
      <c r="BG138" s="550"/>
      <c r="BH138" s="551"/>
      <c r="BI138" s="552"/>
      <c r="BJ138" s="553"/>
      <c r="BK138" s="554"/>
      <c r="BL138" s="549" t="s">
        <v>7678</v>
      </c>
      <c r="BM138" s="550"/>
      <c r="BN138" s="551"/>
      <c r="BO138" s="549" t="s">
        <v>7678</v>
      </c>
      <c r="BP138" s="550"/>
      <c r="BQ138" s="551"/>
      <c r="BR138" s="549" t="s">
        <v>7678</v>
      </c>
      <c r="BS138" s="550" t="s">
        <v>7678</v>
      </c>
      <c r="BT138" s="551" t="s">
        <v>7678</v>
      </c>
      <c r="BU138" s="555"/>
    </row>
    <row r="139" spans="1:73" ht="15.75" customHeight="1" thickBot="1">
      <c r="A139" s="334"/>
      <c r="B139" s="822"/>
      <c r="C139" s="822"/>
      <c r="D139" s="822"/>
      <c r="E139" s="828"/>
      <c r="F139" s="828"/>
      <c r="G139" s="828"/>
      <c r="H139" s="575" t="s">
        <v>7392</v>
      </c>
      <c r="I139" s="556" t="s">
        <v>7390</v>
      </c>
      <c r="J139" s="488"/>
      <c r="K139" s="488"/>
      <c r="L139" s="488"/>
      <c r="M139" s="488"/>
      <c r="N139" s="488"/>
      <c r="O139" s="488"/>
      <c r="P139" s="488"/>
      <c r="Q139" s="488"/>
      <c r="R139" s="488"/>
      <c r="S139" s="557" t="s">
        <v>7678</v>
      </c>
      <c r="T139" s="558"/>
      <c r="U139" s="559"/>
      <c r="V139" s="557" t="s">
        <v>7678</v>
      </c>
      <c r="W139" s="558"/>
      <c r="X139" s="559"/>
      <c r="Y139" s="557" t="s">
        <v>7678</v>
      </c>
      <c r="Z139" s="558"/>
      <c r="AA139" s="559"/>
      <c r="AB139" s="557" t="s">
        <v>7678</v>
      </c>
      <c r="AC139" s="558"/>
      <c r="AD139" s="559"/>
      <c r="AE139" s="557" t="s">
        <v>7678</v>
      </c>
      <c r="AF139" s="558"/>
      <c r="AG139" s="559"/>
      <c r="AH139" s="557" t="s">
        <v>7678</v>
      </c>
      <c r="AI139" s="558"/>
      <c r="AJ139" s="559"/>
      <c r="AK139" s="557" t="s">
        <v>7678</v>
      </c>
      <c r="AL139" s="558"/>
      <c r="AM139" s="559"/>
      <c r="AN139" s="557" t="s">
        <v>7678</v>
      </c>
      <c r="AO139" s="558"/>
      <c r="AP139" s="559"/>
      <c r="AQ139" s="560"/>
      <c r="AR139" s="561"/>
      <c r="AS139" s="562"/>
      <c r="AT139" s="557" t="s">
        <v>7678</v>
      </c>
      <c r="AU139" s="558"/>
      <c r="AV139" s="559"/>
      <c r="AW139" s="557" t="s">
        <v>7678</v>
      </c>
      <c r="AX139" s="558"/>
      <c r="AY139" s="559"/>
      <c r="AZ139" s="560"/>
      <c r="BA139" s="561"/>
      <c r="BB139" s="562"/>
      <c r="BC139" s="557" t="s">
        <v>7678</v>
      </c>
      <c r="BD139" s="558"/>
      <c r="BE139" s="559"/>
      <c r="BF139" s="557" t="s">
        <v>7678</v>
      </c>
      <c r="BG139" s="558"/>
      <c r="BH139" s="559"/>
      <c r="BI139" s="560"/>
      <c r="BJ139" s="561"/>
      <c r="BK139" s="562"/>
      <c r="BL139" s="557" t="s">
        <v>7678</v>
      </c>
      <c r="BM139" s="558"/>
      <c r="BN139" s="559"/>
      <c r="BO139" s="557" t="s">
        <v>7678</v>
      </c>
      <c r="BP139" s="558"/>
      <c r="BQ139" s="559"/>
      <c r="BR139" s="557" t="s">
        <v>7678</v>
      </c>
      <c r="BS139" s="558"/>
      <c r="BT139" s="559"/>
      <c r="BU139" s="563"/>
    </row>
    <row r="140" spans="1:73" ht="15.75" customHeight="1" thickBot="1">
      <c r="A140" s="334"/>
      <c r="B140" s="822"/>
      <c r="C140" s="822"/>
      <c r="D140" s="822"/>
      <c r="E140" s="828"/>
      <c r="F140" s="828"/>
      <c r="G140" s="828"/>
      <c r="H140" s="576" t="s">
        <v>7394</v>
      </c>
      <c r="I140" s="564" t="s">
        <v>7390</v>
      </c>
      <c r="J140" s="488"/>
      <c r="K140" s="488"/>
      <c r="L140" s="488"/>
      <c r="M140" s="488"/>
      <c r="N140" s="488"/>
      <c r="O140" s="488"/>
      <c r="P140" s="488"/>
      <c r="Q140" s="488"/>
      <c r="R140" s="488"/>
      <c r="S140" s="557" t="s">
        <v>7678</v>
      </c>
      <c r="T140" s="558" t="s">
        <v>7678</v>
      </c>
      <c r="U140" s="559" t="s">
        <v>7678</v>
      </c>
      <c r="V140" s="557" t="s">
        <v>7678</v>
      </c>
      <c r="W140" s="558"/>
      <c r="X140" s="559"/>
      <c r="Y140" s="557" t="s">
        <v>7678</v>
      </c>
      <c r="Z140" s="558"/>
      <c r="AA140" s="559"/>
      <c r="AB140" s="557" t="s">
        <v>7678</v>
      </c>
      <c r="AC140" s="558"/>
      <c r="AD140" s="559"/>
      <c r="AE140" s="557" t="s">
        <v>7678</v>
      </c>
      <c r="AF140" s="558"/>
      <c r="AG140" s="559"/>
      <c r="AH140" s="557" t="s">
        <v>7678</v>
      </c>
      <c r="AI140" s="558"/>
      <c r="AJ140" s="559"/>
      <c r="AK140" s="557" t="s">
        <v>7678</v>
      </c>
      <c r="AL140" s="558"/>
      <c r="AM140" s="559"/>
      <c r="AN140" s="557" t="s">
        <v>7678</v>
      </c>
      <c r="AO140" s="558"/>
      <c r="AP140" s="559"/>
      <c r="AQ140" s="560"/>
      <c r="AR140" s="561"/>
      <c r="AS140" s="562"/>
      <c r="AT140" s="557" t="s">
        <v>7678</v>
      </c>
      <c r="AU140" s="558"/>
      <c r="AV140" s="559"/>
      <c r="AW140" s="557" t="s">
        <v>7678</v>
      </c>
      <c r="AX140" s="558"/>
      <c r="AY140" s="559"/>
      <c r="AZ140" s="560"/>
      <c r="BA140" s="561"/>
      <c r="BB140" s="562"/>
      <c r="BC140" s="557" t="s">
        <v>7678</v>
      </c>
      <c r="BD140" s="558"/>
      <c r="BE140" s="559"/>
      <c r="BF140" s="557" t="s">
        <v>7678</v>
      </c>
      <c r="BG140" s="558"/>
      <c r="BH140" s="559"/>
      <c r="BI140" s="560"/>
      <c r="BJ140" s="561"/>
      <c r="BK140" s="562"/>
      <c r="BL140" s="557" t="s">
        <v>7678</v>
      </c>
      <c r="BM140" s="558"/>
      <c r="BN140" s="559"/>
      <c r="BO140" s="557" t="s">
        <v>7678</v>
      </c>
      <c r="BP140" s="558"/>
      <c r="BQ140" s="559"/>
      <c r="BR140" s="557" t="s">
        <v>7678</v>
      </c>
      <c r="BS140" s="558" t="s">
        <v>7678</v>
      </c>
      <c r="BT140" s="559" t="s">
        <v>7678</v>
      </c>
      <c r="BU140" s="563"/>
    </row>
    <row r="141" spans="1:73" ht="15.75" customHeight="1" thickBot="1">
      <c r="A141" s="334"/>
      <c r="B141" s="822"/>
      <c r="C141" s="822"/>
      <c r="D141" s="822"/>
      <c r="E141" s="828"/>
      <c r="F141" s="828"/>
      <c r="G141" s="828"/>
      <c r="H141" s="576" t="s">
        <v>7395</v>
      </c>
      <c r="I141" s="564" t="s">
        <v>7390</v>
      </c>
      <c r="J141" s="488"/>
      <c r="K141" s="488"/>
      <c r="L141" s="488"/>
      <c r="M141" s="488"/>
      <c r="N141" s="488"/>
      <c r="O141" s="488"/>
      <c r="P141" s="488"/>
      <c r="Q141" s="488"/>
      <c r="R141" s="488"/>
      <c r="S141" s="557" t="s">
        <v>7678</v>
      </c>
      <c r="T141" s="558" t="s">
        <v>7678</v>
      </c>
      <c r="U141" s="559" t="s">
        <v>7678</v>
      </c>
      <c r="V141" s="557" t="s">
        <v>7678</v>
      </c>
      <c r="W141" s="558"/>
      <c r="X141" s="559"/>
      <c r="Y141" s="557" t="s">
        <v>7678</v>
      </c>
      <c r="Z141" s="558"/>
      <c r="AA141" s="559"/>
      <c r="AB141" s="557" t="s">
        <v>7678</v>
      </c>
      <c r="AC141" s="558"/>
      <c r="AD141" s="559"/>
      <c r="AE141" s="557" t="s">
        <v>7678</v>
      </c>
      <c r="AF141" s="558"/>
      <c r="AG141" s="559"/>
      <c r="AH141" s="557" t="s">
        <v>7678</v>
      </c>
      <c r="AI141" s="558"/>
      <c r="AJ141" s="559"/>
      <c r="AK141" s="557" t="s">
        <v>7678</v>
      </c>
      <c r="AL141" s="558"/>
      <c r="AM141" s="559"/>
      <c r="AN141" s="557" t="s">
        <v>7678</v>
      </c>
      <c r="AO141" s="558"/>
      <c r="AP141" s="559"/>
      <c r="AQ141" s="560"/>
      <c r="AR141" s="561"/>
      <c r="AS141" s="562"/>
      <c r="AT141" s="557" t="s">
        <v>7678</v>
      </c>
      <c r="AU141" s="558"/>
      <c r="AV141" s="559"/>
      <c r="AW141" s="557" t="s">
        <v>7678</v>
      </c>
      <c r="AX141" s="558"/>
      <c r="AY141" s="559"/>
      <c r="AZ141" s="560"/>
      <c r="BA141" s="561"/>
      <c r="BB141" s="562"/>
      <c r="BC141" s="557" t="s">
        <v>7678</v>
      </c>
      <c r="BD141" s="558"/>
      <c r="BE141" s="559"/>
      <c r="BF141" s="557" t="s">
        <v>7678</v>
      </c>
      <c r="BG141" s="558"/>
      <c r="BH141" s="559"/>
      <c r="BI141" s="560"/>
      <c r="BJ141" s="561"/>
      <c r="BK141" s="562"/>
      <c r="BL141" s="557" t="s">
        <v>7678</v>
      </c>
      <c r="BM141" s="558"/>
      <c r="BN141" s="559"/>
      <c r="BO141" s="557" t="s">
        <v>7678</v>
      </c>
      <c r="BP141" s="558"/>
      <c r="BQ141" s="559"/>
      <c r="BR141" s="557" t="s">
        <v>7678</v>
      </c>
      <c r="BS141" s="558" t="s">
        <v>7678</v>
      </c>
      <c r="BT141" s="559" t="s">
        <v>7678</v>
      </c>
      <c r="BU141" s="563"/>
    </row>
    <row r="142" spans="1:73" ht="16.5" customHeight="1" thickBot="1">
      <c r="A142" s="334"/>
      <c r="B142" s="823"/>
      <c r="C142" s="823"/>
      <c r="D142" s="823"/>
      <c r="E142" s="829"/>
      <c r="F142" s="829"/>
      <c r="G142" s="829"/>
      <c r="H142" s="577" t="s">
        <v>7403</v>
      </c>
      <c r="I142" s="565" t="s">
        <v>7390</v>
      </c>
      <c r="J142" s="578"/>
      <c r="K142" s="578"/>
      <c r="L142" s="578"/>
      <c r="M142" s="578"/>
      <c r="N142" s="578"/>
      <c r="O142" s="578"/>
      <c r="P142" s="578"/>
      <c r="Q142" s="578"/>
      <c r="R142" s="578"/>
      <c r="S142" s="566" t="s">
        <v>7678</v>
      </c>
      <c r="T142" s="567"/>
      <c r="U142" s="568"/>
      <c r="V142" s="566" t="s">
        <v>7678</v>
      </c>
      <c r="W142" s="567"/>
      <c r="X142" s="568"/>
      <c r="Y142" s="566" t="s">
        <v>7678</v>
      </c>
      <c r="Z142" s="567"/>
      <c r="AA142" s="568"/>
      <c r="AB142" s="566" t="s">
        <v>7678</v>
      </c>
      <c r="AC142" s="567"/>
      <c r="AD142" s="568"/>
      <c r="AE142" s="566" t="s">
        <v>7678</v>
      </c>
      <c r="AF142" s="567"/>
      <c r="AG142" s="568"/>
      <c r="AH142" s="566" t="s">
        <v>7678</v>
      </c>
      <c r="AI142" s="567"/>
      <c r="AJ142" s="568"/>
      <c r="AK142" s="566" t="s">
        <v>7678</v>
      </c>
      <c r="AL142" s="567"/>
      <c r="AM142" s="568"/>
      <c r="AN142" s="566" t="s">
        <v>7678</v>
      </c>
      <c r="AO142" s="567"/>
      <c r="AP142" s="568"/>
      <c r="AQ142" s="569"/>
      <c r="AR142" s="570"/>
      <c r="AS142" s="571"/>
      <c r="AT142" s="566" t="s">
        <v>7678</v>
      </c>
      <c r="AU142" s="567"/>
      <c r="AV142" s="568"/>
      <c r="AW142" s="566" t="s">
        <v>7678</v>
      </c>
      <c r="AX142" s="567"/>
      <c r="AY142" s="568"/>
      <c r="AZ142" s="569"/>
      <c r="BA142" s="570"/>
      <c r="BB142" s="571"/>
      <c r="BC142" s="566" t="s">
        <v>7678</v>
      </c>
      <c r="BD142" s="567"/>
      <c r="BE142" s="568"/>
      <c r="BF142" s="566" t="s">
        <v>7678</v>
      </c>
      <c r="BG142" s="567"/>
      <c r="BH142" s="568"/>
      <c r="BI142" s="569"/>
      <c r="BJ142" s="570"/>
      <c r="BK142" s="571"/>
      <c r="BL142" s="566" t="s">
        <v>7678</v>
      </c>
      <c r="BM142" s="567"/>
      <c r="BN142" s="568"/>
      <c r="BO142" s="566" t="s">
        <v>7678</v>
      </c>
      <c r="BP142" s="567"/>
      <c r="BQ142" s="568"/>
      <c r="BR142" s="566" t="s">
        <v>7678</v>
      </c>
      <c r="BS142" s="567"/>
      <c r="BT142" s="568"/>
      <c r="BU142" s="573"/>
    </row>
    <row r="253" spans="2:90" ht="17" thickBot="1">
      <c r="BX253" s="806" t="s">
        <v>7451</v>
      </c>
      <c r="BY253" s="806"/>
      <c r="BZ253" s="806"/>
      <c r="CA253" s="806"/>
      <c r="CB253" s="806"/>
      <c r="CC253" s="806"/>
      <c r="CD253" s="806"/>
      <c r="CF253" s="806" t="s">
        <v>7452</v>
      </c>
      <c r="CG253" s="806"/>
      <c r="CH253" s="806"/>
      <c r="CI253" s="806"/>
      <c r="CJ253" s="806"/>
      <c r="CK253" s="806"/>
      <c r="CL253" s="806"/>
    </row>
    <row r="254" spans="2:90">
      <c r="B254" s="88" t="s">
        <v>7453</v>
      </c>
      <c r="C254" s="89"/>
      <c r="D254" s="89"/>
      <c r="E254" s="89"/>
      <c r="F254" s="89"/>
      <c r="G254" s="89"/>
      <c r="H254" s="813" t="s">
        <v>7454</v>
      </c>
      <c r="I254" s="813"/>
      <c r="J254" s="813"/>
      <c r="K254" s="813"/>
      <c r="L254" s="813"/>
      <c r="M254" s="813"/>
      <c r="N254" s="813"/>
      <c r="O254" s="813"/>
      <c r="P254" s="814"/>
      <c r="BX254" s="90"/>
      <c r="BY254" s="91" t="s">
        <v>2</v>
      </c>
      <c r="BZ254" s="91" t="s">
        <v>3</v>
      </c>
      <c r="CA254" s="91" t="s">
        <v>7455</v>
      </c>
      <c r="CB254" s="91" t="s">
        <v>7456</v>
      </c>
      <c r="CC254" s="91" t="s">
        <v>7457</v>
      </c>
      <c r="CD254" s="91" t="s">
        <v>7458</v>
      </c>
      <c r="CF254" s="90"/>
      <c r="CG254" s="91" t="s">
        <v>2</v>
      </c>
      <c r="CH254" s="91" t="s">
        <v>3</v>
      </c>
      <c r="CI254" s="91" t="s">
        <v>7455</v>
      </c>
      <c r="CJ254" s="91" t="s">
        <v>7456</v>
      </c>
      <c r="CK254" s="91" t="s">
        <v>7457</v>
      </c>
      <c r="CL254" s="91" t="s">
        <v>7458</v>
      </c>
    </row>
    <row r="255" spans="2:90" ht="17" thickBot="1">
      <c r="B255" s="92"/>
      <c r="C255" s="93"/>
      <c r="D255" s="93"/>
      <c r="E255" s="93"/>
      <c r="F255" s="93"/>
      <c r="G255" s="93"/>
      <c r="H255" s="815" t="s">
        <v>7459</v>
      </c>
      <c r="I255" s="815"/>
      <c r="J255" s="815"/>
      <c r="K255" s="815"/>
      <c r="L255" s="815"/>
      <c r="M255" s="815"/>
      <c r="N255" s="815"/>
      <c r="O255" s="815"/>
      <c r="P255" s="816"/>
      <c r="BX255" s="91" t="s">
        <v>7460</v>
      </c>
      <c r="BY255" s="91">
        <v>2402</v>
      </c>
      <c r="BZ255" s="91">
        <v>2480</v>
      </c>
      <c r="CA255" s="91">
        <f>BZ255-BY255+1</f>
        <v>79</v>
      </c>
      <c r="CB255" s="91">
        <v>2402</v>
      </c>
      <c r="CC255" s="91">
        <v>2441</v>
      </c>
      <c r="CD255" s="91">
        <v>2480</v>
      </c>
      <c r="CF255" s="91" t="s">
        <v>7460</v>
      </c>
      <c r="CG255" s="91">
        <v>0</v>
      </c>
      <c r="CH255" s="91">
        <v>78</v>
      </c>
      <c r="CI255" s="91">
        <f>CA255</f>
        <v>79</v>
      </c>
      <c r="CJ255" s="91">
        <f>CB255-BY255</f>
        <v>0</v>
      </c>
      <c r="CK255" s="91">
        <f>CC255-BY255</f>
        <v>39</v>
      </c>
      <c r="CL255" s="91">
        <f>CD255-BY255</f>
        <v>78</v>
      </c>
    </row>
    <row r="256" spans="2:90" ht="17" thickBot="1">
      <c r="BX256" s="91" t="s">
        <v>7461</v>
      </c>
      <c r="BY256" s="91">
        <v>5150</v>
      </c>
      <c r="BZ256" s="91">
        <v>5250</v>
      </c>
      <c r="CA256" s="91">
        <f t="shared" ref="CA256:CA261" si="0">BZ256-BY256+1</f>
        <v>101</v>
      </c>
      <c r="CB256" s="91">
        <v>5150</v>
      </c>
      <c r="CC256" s="91">
        <v>5200</v>
      </c>
      <c r="CD256" s="91">
        <v>5250</v>
      </c>
      <c r="CF256" s="91" t="s">
        <v>7461</v>
      </c>
      <c r="CG256" s="91">
        <v>0</v>
      </c>
      <c r="CH256" s="91">
        <v>100</v>
      </c>
      <c r="CI256" s="91">
        <f t="shared" ref="CI256:CI261" si="1">CA256</f>
        <v>101</v>
      </c>
      <c r="CJ256" s="91">
        <f t="shared" ref="CJ256:CJ261" si="2">CB256-BY256</f>
        <v>0</v>
      </c>
      <c r="CK256" s="91">
        <f t="shared" ref="CK256:CK261" si="3">CC256-BY256</f>
        <v>50</v>
      </c>
      <c r="CL256" s="91">
        <f t="shared" ref="CL256:CL261" si="4">CD256-BY256</f>
        <v>100</v>
      </c>
    </row>
    <row r="257" spans="2:90">
      <c r="B257" s="94" t="s">
        <v>7462</v>
      </c>
      <c r="C257" s="95"/>
      <c r="D257" s="95"/>
      <c r="E257" s="95"/>
      <c r="F257" s="95"/>
      <c r="G257" s="95"/>
      <c r="H257" s="96" t="s">
        <v>7463</v>
      </c>
      <c r="I257" s="97"/>
      <c r="J257" s="98"/>
      <c r="BX257" s="91" t="s">
        <v>7464</v>
      </c>
      <c r="BY257" s="91">
        <v>5725</v>
      </c>
      <c r="BZ257" s="91">
        <v>5850</v>
      </c>
      <c r="CA257" s="91">
        <f t="shared" si="0"/>
        <v>126</v>
      </c>
      <c r="CB257" s="91">
        <v>5725</v>
      </c>
      <c r="CC257" s="91">
        <v>5787</v>
      </c>
      <c r="CD257" s="91">
        <v>5850</v>
      </c>
      <c r="CF257" s="91" t="s">
        <v>7464</v>
      </c>
      <c r="CG257" s="91">
        <v>0</v>
      </c>
      <c r="CH257" s="91">
        <v>125</v>
      </c>
      <c r="CI257" s="91">
        <f t="shared" si="1"/>
        <v>126</v>
      </c>
      <c r="CJ257" s="91">
        <f t="shared" si="2"/>
        <v>0</v>
      </c>
      <c r="CK257" s="91">
        <f t="shared" si="3"/>
        <v>62</v>
      </c>
      <c r="CL257" s="91">
        <f t="shared" si="4"/>
        <v>125</v>
      </c>
    </row>
    <row r="258" spans="2:90">
      <c r="B258" s="99" t="s">
        <v>7465</v>
      </c>
      <c r="C258" s="100"/>
      <c r="D258" s="100"/>
      <c r="E258" s="100"/>
      <c r="F258" s="100"/>
      <c r="G258" s="100"/>
      <c r="H258" s="817" t="s">
        <v>7466</v>
      </c>
      <c r="I258" s="818"/>
      <c r="J258" s="819"/>
      <c r="BX258" s="91" t="s">
        <v>7467</v>
      </c>
      <c r="BY258" s="91">
        <v>5925</v>
      </c>
      <c r="BZ258" s="91">
        <v>6050</v>
      </c>
      <c r="CA258" s="91">
        <f t="shared" si="0"/>
        <v>126</v>
      </c>
      <c r="CB258" s="91">
        <v>5925</v>
      </c>
      <c r="CC258" s="91">
        <v>5987</v>
      </c>
      <c r="CD258" s="91" t="s">
        <v>235</v>
      </c>
      <c r="CF258" s="91" t="s">
        <v>7467</v>
      </c>
      <c r="CG258" s="91">
        <v>0</v>
      </c>
      <c r="CH258" s="91">
        <v>125</v>
      </c>
      <c r="CI258" s="91">
        <f t="shared" si="1"/>
        <v>126</v>
      </c>
      <c r="CJ258" s="91">
        <f t="shared" si="2"/>
        <v>0</v>
      </c>
      <c r="CK258" s="91">
        <f t="shared" si="3"/>
        <v>62</v>
      </c>
      <c r="CL258" s="91" t="s">
        <v>235</v>
      </c>
    </row>
    <row r="259" spans="2:90">
      <c r="B259" s="99" t="s">
        <v>7468</v>
      </c>
      <c r="C259" s="100"/>
      <c r="D259" s="100"/>
      <c r="E259" s="100"/>
      <c r="F259" s="100"/>
      <c r="G259" s="100"/>
      <c r="H259" s="817" t="s">
        <v>7469</v>
      </c>
      <c r="I259" s="818"/>
      <c r="J259" s="819"/>
      <c r="BX259" s="91" t="s">
        <v>7470</v>
      </c>
      <c r="BY259" s="91">
        <v>6051</v>
      </c>
      <c r="BZ259" s="91">
        <v>6175</v>
      </c>
      <c r="CA259" s="91">
        <f t="shared" si="0"/>
        <v>125</v>
      </c>
      <c r="CB259" s="91">
        <v>6051</v>
      </c>
      <c r="CC259" s="91">
        <v>6113</v>
      </c>
      <c r="CD259" s="91" t="s">
        <v>235</v>
      </c>
      <c r="CF259" s="91" t="s">
        <v>7470</v>
      </c>
      <c r="CG259" s="91">
        <v>0</v>
      </c>
      <c r="CH259" s="91">
        <v>124</v>
      </c>
      <c r="CI259" s="91">
        <f t="shared" si="1"/>
        <v>125</v>
      </c>
      <c r="CJ259" s="91">
        <f t="shared" si="2"/>
        <v>0</v>
      </c>
      <c r="CK259" s="91">
        <f t="shared" si="3"/>
        <v>62</v>
      </c>
      <c r="CL259" s="91" t="s">
        <v>235</v>
      </c>
    </row>
    <row r="260" spans="2:90" ht="17" thickBot="1">
      <c r="B260" s="101" t="s">
        <v>7412</v>
      </c>
      <c r="C260" s="102"/>
      <c r="D260" s="102"/>
      <c r="E260" s="102"/>
      <c r="F260" s="102"/>
      <c r="G260" s="102"/>
      <c r="H260" s="803" t="s">
        <v>7471</v>
      </c>
      <c r="I260" s="804"/>
      <c r="J260" s="805"/>
      <c r="BX260" s="91" t="s">
        <v>7472</v>
      </c>
      <c r="BY260" s="91">
        <v>6176</v>
      </c>
      <c r="BZ260" s="91">
        <v>6300</v>
      </c>
      <c r="CA260" s="91">
        <f t="shared" si="0"/>
        <v>125</v>
      </c>
      <c r="CB260" s="91">
        <v>6176</v>
      </c>
      <c r="CC260" s="91">
        <v>6238</v>
      </c>
      <c r="CD260" s="91" t="s">
        <v>235</v>
      </c>
      <c r="CF260" s="91" t="s">
        <v>7472</v>
      </c>
      <c r="CG260" s="91">
        <v>0</v>
      </c>
      <c r="CH260" s="91">
        <v>124</v>
      </c>
      <c r="CI260" s="91">
        <f t="shared" si="1"/>
        <v>125</v>
      </c>
      <c r="CJ260" s="91">
        <f t="shared" si="2"/>
        <v>0</v>
      </c>
      <c r="CK260" s="91">
        <f t="shared" si="3"/>
        <v>62</v>
      </c>
      <c r="CL260" s="91" t="s">
        <v>235</v>
      </c>
    </row>
    <row r="261" spans="2:90">
      <c r="BX261" s="91" t="s">
        <v>7473</v>
      </c>
      <c r="BY261" s="91">
        <v>6301</v>
      </c>
      <c r="BZ261" s="91">
        <v>6425</v>
      </c>
      <c r="CA261" s="91">
        <f t="shared" si="0"/>
        <v>125</v>
      </c>
      <c r="CB261" s="91">
        <v>6301</v>
      </c>
      <c r="CC261" s="91">
        <v>6363</v>
      </c>
      <c r="CD261" s="91">
        <v>6425</v>
      </c>
      <c r="CF261" s="91" t="s">
        <v>7473</v>
      </c>
      <c r="CG261" s="91">
        <v>0</v>
      </c>
      <c r="CH261" s="91">
        <v>124</v>
      </c>
      <c r="CI261" s="91">
        <f t="shared" si="1"/>
        <v>125</v>
      </c>
      <c r="CJ261" s="91">
        <f t="shared" si="2"/>
        <v>0</v>
      </c>
      <c r="CK261" s="91">
        <f t="shared" si="3"/>
        <v>62</v>
      </c>
      <c r="CL261" s="91">
        <f t="shared" si="4"/>
        <v>124</v>
      </c>
    </row>
    <row r="264" spans="2:90">
      <c r="BX264" s="806" t="s">
        <v>7474</v>
      </c>
      <c r="BY264" s="806"/>
      <c r="BZ264" s="806"/>
      <c r="CA264" s="806"/>
      <c r="CB264" s="806"/>
      <c r="CC264" s="806"/>
      <c r="CD264" s="806"/>
      <c r="CF264" s="806" t="s">
        <v>7475</v>
      </c>
      <c r="CG264" s="806"/>
      <c r="CH264" s="806"/>
      <c r="CI264" s="806"/>
      <c r="CJ264" s="806"/>
      <c r="CK264" s="806"/>
      <c r="CL264" s="806"/>
    </row>
    <row r="265" spans="2:90">
      <c r="BX265" s="90"/>
      <c r="BY265" s="91" t="s">
        <v>2</v>
      </c>
      <c r="BZ265" s="91" t="s">
        <v>3</v>
      </c>
      <c r="CA265" s="91" t="s">
        <v>7455</v>
      </c>
      <c r="CB265" s="91" t="s">
        <v>7456</v>
      </c>
      <c r="CC265" s="91" t="s">
        <v>7457</v>
      </c>
      <c r="CD265" s="91" t="s">
        <v>7458</v>
      </c>
      <c r="CF265" s="90"/>
      <c r="CG265" s="91" t="s">
        <v>2</v>
      </c>
      <c r="CH265" s="91" t="s">
        <v>3</v>
      </c>
      <c r="CI265" s="91" t="s">
        <v>7455</v>
      </c>
      <c r="CJ265" s="91" t="s">
        <v>7456</v>
      </c>
      <c r="CK265" s="91" t="s">
        <v>7457</v>
      </c>
      <c r="CL265" s="91" t="s">
        <v>7458</v>
      </c>
    </row>
    <row r="266" spans="2:90">
      <c r="BX266" s="91" t="s">
        <v>7460</v>
      </c>
      <c r="BY266" s="91">
        <v>2402</v>
      </c>
      <c r="BZ266" s="91">
        <v>2480</v>
      </c>
      <c r="CA266" s="91">
        <f>(BZ266-BY266)/2+1</f>
        <v>40</v>
      </c>
      <c r="CB266" s="91">
        <v>2402</v>
      </c>
      <c r="CC266" s="91">
        <v>2442</v>
      </c>
      <c r="CD266" s="91">
        <v>2480</v>
      </c>
      <c r="CF266" s="91" t="s">
        <v>7460</v>
      </c>
      <c r="CG266" s="91">
        <v>0</v>
      </c>
      <c r="CH266" s="91">
        <v>39</v>
      </c>
      <c r="CI266" s="91">
        <f t="shared" ref="CI266:CI272" si="5">CA266</f>
        <v>40</v>
      </c>
      <c r="CJ266" s="91">
        <f>(CB266-BY266)/2</f>
        <v>0</v>
      </c>
      <c r="CK266" s="91">
        <f>(CC266-BY266)/2</f>
        <v>20</v>
      </c>
      <c r="CL266" s="91">
        <f>(CD266-BY266)/2</f>
        <v>39</v>
      </c>
    </row>
    <row r="267" spans="2:90">
      <c r="BX267" s="91" t="s">
        <v>7461</v>
      </c>
      <c r="BY267" s="91">
        <v>5150</v>
      </c>
      <c r="BZ267" s="91">
        <v>5250</v>
      </c>
      <c r="CA267" s="91">
        <f t="shared" ref="CA267:CA272" si="6">(BZ267-BY267)/2+1</f>
        <v>51</v>
      </c>
      <c r="CB267" s="91">
        <v>5150</v>
      </c>
      <c r="CC267" s="91">
        <v>5200</v>
      </c>
      <c r="CD267" s="91">
        <v>5250</v>
      </c>
      <c r="CF267" s="91" t="s">
        <v>7461</v>
      </c>
      <c r="CG267" s="91">
        <v>0</v>
      </c>
      <c r="CH267" s="91">
        <v>50</v>
      </c>
      <c r="CI267" s="91">
        <f t="shared" si="5"/>
        <v>51</v>
      </c>
      <c r="CJ267" s="91">
        <f t="shared" ref="CJ267:CJ272" si="7">(CB267-BY267)/2</f>
        <v>0</v>
      </c>
      <c r="CK267" s="91">
        <f t="shared" ref="CK267:CK272" si="8">(CC267-BY267)/2</f>
        <v>25</v>
      </c>
      <c r="CL267" s="91">
        <f t="shared" ref="CL267:CL272" si="9">(CD267-BY267)/2</f>
        <v>50</v>
      </c>
    </row>
    <row r="268" spans="2:90">
      <c r="BX268" s="91" t="s">
        <v>7464</v>
      </c>
      <c r="BY268" s="91">
        <v>5725</v>
      </c>
      <c r="BZ268" s="91">
        <v>5849</v>
      </c>
      <c r="CA268" s="91">
        <f t="shared" si="6"/>
        <v>63</v>
      </c>
      <c r="CB268" s="91">
        <v>5725</v>
      </c>
      <c r="CC268" s="91">
        <v>5789</v>
      </c>
      <c r="CD268" s="91">
        <v>5849</v>
      </c>
      <c r="CF268" s="91" t="s">
        <v>7464</v>
      </c>
      <c r="CG268" s="91">
        <v>0</v>
      </c>
      <c r="CH268" s="91">
        <v>62</v>
      </c>
      <c r="CI268" s="91">
        <f t="shared" si="5"/>
        <v>63</v>
      </c>
      <c r="CJ268" s="91">
        <f t="shared" si="7"/>
        <v>0</v>
      </c>
      <c r="CK268" s="91">
        <f t="shared" si="8"/>
        <v>32</v>
      </c>
      <c r="CL268" s="91">
        <f t="shared" si="9"/>
        <v>62</v>
      </c>
    </row>
    <row r="269" spans="2:90">
      <c r="BX269" s="91" t="s">
        <v>7467</v>
      </c>
      <c r="BY269" s="91">
        <v>5925</v>
      </c>
      <c r="BZ269" s="91">
        <v>6049</v>
      </c>
      <c r="CA269" s="91">
        <f t="shared" si="6"/>
        <v>63</v>
      </c>
      <c r="CB269" s="91">
        <v>5925</v>
      </c>
      <c r="CC269" s="91">
        <v>5989</v>
      </c>
      <c r="CD269" s="91" t="s">
        <v>235</v>
      </c>
      <c r="CF269" s="91" t="s">
        <v>7467</v>
      </c>
      <c r="CG269" s="91">
        <v>0</v>
      </c>
      <c r="CH269" s="91">
        <v>62</v>
      </c>
      <c r="CI269" s="91">
        <f t="shared" si="5"/>
        <v>63</v>
      </c>
      <c r="CJ269" s="91">
        <f t="shared" si="7"/>
        <v>0</v>
      </c>
      <c r="CK269" s="91">
        <f t="shared" si="8"/>
        <v>32</v>
      </c>
      <c r="CL269" s="91" t="s">
        <v>235</v>
      </c>
    </row>
    <row r="270" spans="2:90">
      <c r="BX270" s="91" t="s">
        <v>7470</v>
      </c>
      <c r="BY270" s="91">
        <v>6051</v>
      </c>
      <c r="BZ270" s="91">
        <v>6175</v>
      </c>
      <c r="CA270" s="91">
        <f t="shared" si="6"/>
        <v>63</v>
      </c>
      <c r="CB270" s="91">
        <v>6051</v>
      </c>
      <c r="CC270" s="91">
        <v>6113</v>
      </c>
      <c r="CD270" s="91" t="s">
        <v>235</v>
      </c>
      <c r="CF270" s="91" t="s">
        <v>7470</v>
      </c>
      <c r="CG270" s="91">
        <v>0</v>
      </c>
      <c r="CH270" s="91">
        <v>62</v>
      </c>
      <c r="CI270" s="91">
        <f t="shared" si="5"/>
        <v>63</v>
      </c>
      <c r="CJ270" s="91">
        <f t="shared" si="7"/>
        <v>0</v>
      </c>
      <c r="CK270" s="91">
        <f t="shared" si="8"/>
        <v>31</v>
      </c>
      <c r="CL270" s="91" t="s">
        <v>235</v>
      </c>
    </row>
    <row r="271" spans="2:90">
      <c r="BX271" s="91" t="s">
        <v>7472</v>
      </c>
      <c r="BY271" s="91">
        <v>6176</v>
      </c>
      <c r="BZ271" s="91">
        <v>6300</v>
      </c>
      <c r="CA271" s="91">
        <f t="shared" si="6"/>
        <v>63</v>
      </c>
      <c r="CB271" s="91">
        <v>6176</v>
      </c>
      <c r="CC271" s="91">
        <v>6238</v>
      </c>
      <c r="CD271" s="91" t="s">
        <v>235</v>
      </c>
      <c r="CF271" s="91" t="s">
        <v>7472</v>
      </c>
      <c r="CG271" s="91">
        <v>0</v>
      </c>
      <c r="CH271" s="91">
        <v>62</v>
      </c>
      <c r="CI271" s="91">
        <f t="shared" si="5"/>
        <v>63</v>
      </c>
      <c r="CJ271" s="91">
        <f t="shared" si="7"/>
        <v>0</v>
      </c>
      <c r="CK271" s="91">
        <f t="shared" si="8"/>
        <v>31</v>
      </c>
      <c r="CL271" s="91" t="s">
        <v>235</v>
      </c>
    </row>
    <row r="272" spans="2:90">
      <c r="BX272" s="91" t="s">
        <v>7473</v>
      </c>
      <c r="BY272" s="91">
        <v>6301</v>
      </c>
      <c r="BZ272" s="91">
        <v>6425</v>
      </c>
      <c r="CA272" s="91">
        <f t="shared" si="6"/>
        <v>63</v>
      </c>
      <c r="CB272" s="91">
        <v>6301</v>
      </c>
      <c r="CC272" s="91">
        <v>6363</v>
      </c>
      <c r="CD272" s="91">
        <v>6425</v>
      </c>
      <c r="CF272" s="91" t="s">
        <v>7473</v>
      </c>
      <c r="CG272" s="91">
        <v>0</v>
      </c>
      <c r="CH272" s="91">
        <v>62</v>
      </c>
      <c r="CI272" s="91">
        <f t="shared" si="5"/>
        <v>63</v>
      </c>
      <c r="CJ272" s="91">
        <f t="shared" si="7"/>
        <v>0</v>
      </c>
      <c r="CK272" s="91">
        <f t="shared" si="8"/>
        <v>31</v>
      </c>
      <c r="CL272" s="91">
        <f t="shared" si="9"/>
        <v>62</v>
      </c>
    </row>
    <row r="274" spans="76:90">
      <c r="BX274" s="806" t="s">
        <v>7476</v>
      </c>
      <c r="BY274" s="806"/>
      <c r="BZ274" s="806"/>
      <c r="CA274" s="806"/>
      <c r="CB274" s="806"/>
      <c r="CC274" s="806"/>
      <c r="CD274" s="806"/>
      <c r="CF274" s="806" t="s">
        <v>7477</v>
      </c>
      <c r="CG274" s="806"/>
      <c r="CH274" s="806"/>
      <c r="CI274" s="806"/>
      <c r="CJ274" s="806"/>
      <c r="CK274" s="806"/>
      <c r="CL274" s="806"/>
    </row>
    <row r="275" spans="76:90">
      <c r="BX275" s="90"/>
      <c r="BY275" s="91" t="s">
        <v>2</v>
      </c>
      <c r="BZ275" s="91" t="s">
        <v>3</v>
      </c>
      <c r="CA275" s="91" t="s">
        <v>7455</v>
      </c>
      <c r="CB275" s="91" t="s">
        <v>7456</v>
      </c>
      <c r="CC275" s="91" t="s">
        <v>7457</v>
      </c>
      <c r="CD275" s="91" t="s">
        <v>7458</v>
      </c>
      <c r="CF275" s="90"/>
      <c r="CG275" s="91" t="s">
        <v>2</v>
      </c>
      <c r="CH275" s="91" t="s">
        <v>3</v>
      </c>
      <c r="CI275" s="91" t="s">
        <v>7455</v>
      </c>
      <c r="CJ275" s="91" t="s">
        <v>7456</v>
      </c>
      <c r="CK275" s="91" t="s">
        <v>7457</v>
      </c>
      <c r="CL275" s="91" t="s">
        <v>7458</v>
      </c>
    </row>
    <row r="276" spans="76:90">
      <c r="BX276" s="91" t="s">
        <v>7460</v>
      </c>
      <c r="BY276" s="91">
        <v>2402</v>
      </c>
      <c r="BZ276" s="91">
        <v>2480</v>
      </c>
      <c r="CA276" s="91">
        <f t="shared" ref="CA276:CA282" si="10">BZ276-BY276+1</f>
        <v>79</v>
      </c>
      <c r="CB276" s="91">
        <v>2404</v>
      </c>
      <c r="CC276" s="91">
        <v>2441</v>
      </c>
      <c r="CD276" s="91">
        <v>2478</v>
      </c>
      <c r="CF276" s="91" t="s">
        <v>7460</v>
      </c>
      <c r="CG276" s="91">
        <v>0</v>
      </c>
      <c r="CH276" s="91">
        <v>78</v>
      </c>
      <c r="CI276" s="91">
        <f t="shared" ref="CI276:CI282" si="11">CA276</f>
        <v>79</v>
      </c>
      <c r="CJ276" s="91">
        <f t="shared" ref="CJ276:CJ282" si="12">CB276-BY276</f>
        <v>2</v>
      </c>
      <c r="CK276" s="91">
        <f t="shared" ref="CK276:CK282" si="13">CC276-BY276</f>
        <v>39</v>
      </c>
      <c r="CL276" s="91">
        <f t="shared" ref="CL276:CL282" si="14">CD276-BY276</f>
        <v>76</v>
      </c>
    </row>
    <row r="277" spans="76:90">
      <c r="BX277" s="91" t="s">
        <v>7461</v>
      </c>
      <c r="BY277" s="91">
        <v>5150</v>
      </c>
      <c r="BZ277" s="91">
        <v>5250</v>
      </c>
      <c r="CA277" s="91">
        <f t="shared" si="10"/>
        <v>101</v>
      </c>
      <c r="CB277" s="91">
        <v>5152</v>
      </c>
      <c r="CC277" s="91">
        <v>5200</v>
      </c>
      <c r="CD277" s="91">
        <v>5248</v>
      </c>
      <c r="CF277" s="91" t="s">
        <v>7461</v>
      </c>
      <c r="CG277" s="91">
        <v>0</v>
      </c>
      <c r="CH277" s="91">
        <v>100</v>
      </c>
      <c r="CI277" s="91">
        <f t="shared" si="11"/>
        <v>101</v>
      </c>
      <c r="CJ277" s="91">
        <f t="shared" si="12"/>
        <v>2</v>
      </c>
      <c r="CK277" s="91">
        <f t="shared" si="13"/>
        <v>50</v>
      </c>
      <c r="CL277" s="91">
        <f t="shared" si="14"/>
        <v>98</v>
      </c>
    </row>
    <row r="278" spans="76:90">
      <c r="BX278" s="91" t="s">
        <v>7464</v>
      </c>
      <c r="BY278" s="91">
        <v>5725</v>
      </c>
      <c r="BZ278" s="91">
        <v>5850</v>
      </c>
      <c r="CA278" s="91">
        <f t="shared" si="10"/>
        <v>126</v>
      </c>
      <c r="CB278" s="91">
        <v>5727</v>
      </c>
      <c r="CC278" s="91">
        <v>5787</v>
      </c>
      <c r="CD278" s="91">
        <v>5848</v>
      </c>
      <c r="CF278" s="91" t="s">
        <v>7464</v>
      </c>
      <c r="CG278" s="91">
        <v>0</v>
      </c>
      <c r="CH278" s="91">
        <v>125</v>
      </c>
      <c r="CI278" s="91">
        <f t="shared" si="11"/>
        <v>126</v>
      </c>
      <c r="CJ278" s="91">
        <f t="shared" si="12"/>
        <v>2</v>
      </c>
      <c r="CK278" s="91">
        <f t="shared" si="13"/>
        <v>62</v>
      </c>
      <c r="CL278" s="91">
        <f t="shared" si="14"/>
        <v>123</v>
      </c>
    </row>
    <row r="279" spans="76:90">
      <c r="BX279" s="91" t="s">
        <v>7467</v>
      </c>
      <c r="BY279" s="91">
        <v>5925</v>
      </c>
      <c r="BZ279" s="91">
        <v>6050</v>
      </c>
      <c r="CA279" s="91">
        <f t="shared" si="10"/>
        <v>126</v>
      </c>
      <c r="CB279" s="91">
        <v>5927</v>
      </c>
      <c r="CC279" s="91">
        <v>5987</v>
      </c>
      <c r="CD279" s="91" t="s">
        <v>235</v>
      </c>
      <c r="CF279" s="91" t="s">
        <v>7467</v>
      </c>
      <c r="CG279" s="91">
        <v>0</v>
      </c>
      <c r="CH279" s="91">
        <v>125</v>
      </c>
      <c r="CI279" s="91">
        <f t="shared" si="11"/>
        <v>126</v>
      </c>
      <c r="CJ279" s="91">
        <f t="shared" si="12"/>
        <v>2</v>
      </c>
      <c r="CK279" s="91">
        <f t="shared" si="13"/>
        <v>62</v>
      </c>
      <c r="CL279" s="91" t="s">
        <v>235</v>
      </c>
    </row>
    <row r="280" spans="76:90">
      <c r="BX280" s="91" t="s">
        <v>7470</v>
      </c>
      <c r="BY280" s="91">
        <v>6051</v>
      </c>
      <c r="BZ280" s="91">
        <v>6175</v>
      </c>
      <c r="CA280" s="91">
        <f t="shared" si="10"/>
        <v>125</v>
      </c>
      <c r="CB280" s="91">
        <v>6053</v>
      </c>
      <c r="CC280" s="91">
        <v>6113</v>
      </c>
      <c r="CD280" s="91" t="s">
        <v>235</v>
      </c>
      <c r="CF280" s="91" t="s">
        <v>7470</v>
      </c>
      <c r="CG280" s="91">
        <v>0</v>
      </c>
      <c r="CH280" s="91">
        <v>124</v>
      </c>
      <c r="CI280" s="91">
        <f t="shared" si="11"/>
        <v>125</v>
      </c>
      <c r="CJ280" s="91">
        <f t="shared" si="12"/>
        <v>2</v>
      </c>
      <c r="CK280" s="91">
        <f t="shared" si="13"/>
        <v>62</v>
      </c>
      <c r="CL280" s="91" t="s">
        <v>235</v>
      </c>
    </row>
    <row r="281" spans="76:90">
      <c r="BX281" s="91" t="s">
        <v>7472</v>
      </c>
      <c r="BY281" s="91">
        <v>6176</v>
      </c>
      <c r="BZ281" s="91">
        <v>6300</v>
      </c>
      <c r="CA281" s="91">
        <f t="shared" si="10"/>
        <v>125</v>
      </c>
      <c r="CB281" s="91">
        <v>6178</v>
      </c>
      <c r="CC281" s="91">
        <v>6238</v>
      </c>
      <c r="CD281" s="91" t="s">
        <v>235</v>
      </c>
      <c r="CF281" s="91" t="s">
        <v>7472</v>
      </c>
      <c r="CG281" s="91">
        <v>0</v>
      </c>
      <c r="CH281" s="91">
        <v>124</v>
      </c>
      <c r="CI281" s="91">
        <f t="shared" si="11"/>
        <v>125</v>
      </c>
      <c r="CJ281" s="91">
        <f t="shared" si="12"/>
        <v>2</v>
      </c>
      <c r="CK281" s="91">
        <f t="shared" si="13"/>
        <v>62</v>
      </c>
      <c r="CL281" s="91" t="s">
        <v>235</v>
      </c>
    </row>
    <row r="282" spans="76:90">
      <c r="BX282" s="91" t="s">
        <v>7473</v>
      </c>
      <c r="BY282" s="91">
        <v>6301</v>
      </c>
      <c r="BZ282" s="91">
        <v>6425</v>
      </c>
      <c r="CA282" s="91">
        <f t="shared" si="10"/>
        <v>125</v>
      </c>
      <c r="CB282" s="91">
        <v>6303</v>
      </c>
      <c r="CC282" s="91">
        <v>6363</v>
      </c>
      <c r="CD282" s="91">
        <v>6423</v>
      </c>
      <c r="CF282" s="91" t="s">
        <v>7473</v>
      </c>
      <c r="CG282" s="91">
        <v>0</v>
      </c>
      <c r="CH282" s="91">
        <v>124</v>
      </c>
      <c r="CI282" s="91">
        <f t="shared" si="11"/>
        <v>125</v>
      </c>
      <c r="CJ282" s="91">
        <f t="shared" si="12"/>
        <v>2</v>
      </c>
      <c r="CK282" s="91">
        <f t="shared" si="13"/>
        <v>62</v>
      </c>
      <c r="CL282" s="91">
        <f t="shared" si="14"/>
        <v>122</v>
      </c>
    </row>
  </sheetData>
  <autoFilter ref="A6:CL142" xr:uid="{DD8BD885-45C7-4544-814C-04885BBA4933}"/>
  <mergeCells count="140">
    <mergeCell ref="CF264:CL264"/>
    <mergeCell ref="BX274:CD274"/>
    <mergeCell ref="CF274:CL274"/>
    <mergeCell ref="H254:P254"/>
    <mergeCell ref="H255:P255"/>
    <mergeCell ref="H258:J258"/>
    <mergeCell ref="H259:J259"/>
    <mergeCell ref="H260:J260"/>
    <mergeCell ref="BX264:CD264"/>
    <mergeCell ref="D138:D142"/>
    <mergeCell ref="E138:E142"/>
    <mergeCell ref="F138:F142"/>
    <mergeCell ref="G138:G142"/>
    <mergeCell ref="BX253:CD253"/>
    <mergeCell ref="CF253:CL253"/>
    <mergeCell ref="B123:B142"/>
    <mergeCell ref="C123:C142"/>
    <mergeCell ref="D123:D137"/>
    <mergeCell ref="E123:E127"/>
    <mergeCell ref="F123:F137"/>
    <mergeCell ref="G123:G127"/>
    <mergeCell ref="E128:E132"/>
    <mergeCell ref="G128:G132"/>
    <mergeCell ref="E133:E137"/>
    <mergeCell ref="G133:G137"/>
    <mergeCell ref="E118:E122"/>
    <mergeCell ref="G118:G122"/>
    <mergeCell ref="C98:C112"/>
    <mergeCell ref="D98:D112"/>
    <mergeCell ref="E98:E102"/>
    <mergeCell ref="F98:F112"/>
    <mergeCell ref="G98:G102"/>
    <mergeCell ref="E103:E107"/>
    <mergeCell ref="G103:G107"/>
    <mergeCell ref="E108:E112"/>
    <mergeCell ref="G108:G112"/>
    <mergeCell ref="B68:B122"/>
    <mergeCell ref="C68:C72"/>
    <mergeCell ref="E68:E72"/>
    <mergeCell ref="F68:F72"/>
    <mergeCell ref="G68:G72"/>
    <mergeCell ref="C73:C97"/>
    <mergeCell ref="D73:D87"/>
    <mergeCell ref="E73:E77"/>
    <mergeCell ref="F73:F87"/>
    <mergeCell ref="G73:G77"/>
    <mergeCell ref="E78:E82"/>
    <mergeCell ref="G78:G82"/>
    <mergeCell ref="E83:E87"/>
    <mergeCell ref="G83:G87"/>
    <mergeCell ref="D88:D97"/>
    <mergeCell ref="E88:E92"/>
    <mergeCell ref="F88:F97"/>
    <mergeCell ref="G88:G92"/>
    <mergeCell ref="E93:E97"/>
    <mergeCell ref="G93:G97"/>
    <mergeCell ref="D113:D122"/>
    <mergeCell ref="E113:E117"/>
    <mergeCell ref="F113:F122"/>
    <mergeCell ref="G113:G117"/>
    <mergeCell ref="B43:B67"/>
    <mergeCell ref="C43:C67"/>
    <mergeCell ref="D43:D52"/>
    <mergeCell ref="E43:E47"/>
    <mergeCell ref="F43:F47"/>
    <mergeCell ref="G43:G47"/>
    <mergeCell ref="E48:E52"/>
    <mergeCell ref="F48:F52"/>
    <mergeCell ref="G48:G52"/>
    <mergeCell ref="D53:D57"/>
    <mergeCell ref="F53:F57"/>
    <mergeCell ref="G53:G57"/>
    <mergeCell ref="D58:D67"/>
    <mergeCell ref="E58:E62"/>
    <mergeCell ref="F58:F62"/>
    <mergeCell ref="G58:G62"/>
    <mergeCell ref="E63:E67"/>
    <mergeCell ref="F63:F67"/>
    <mergeCell ref="G63:G67"/>
    <mergeCell ref="B33:B42"/>
    <mergeCell ref="C33:C37"/>
    <mergeCell ref="F33:F37"/>
    <mergeCell ref="G33:G37"/>
    <mergeCell ref="C38:C42"/>
    <mergeCell ref="F38:F42"/>
    <mergeCell ref="G38:G42"/>
    <mergeCell ref="B23:B32"/>
    <mergeCell ref="C23:C32"/>
    <mergeCell ref="F23:F27"/>
    <mergeCell ref="G23:G27"/>
    <mergeCell ref="F28:F32"/>
    <mergeCell ref="G28:G32"/>
    <mergeCell ref="B15:B22"/>
    <mergeCell ref="C15:C22"/>
    <mergeCell ref="D15:D18"/>
    <mergeCell ref="F15:F18"/>
    <mergeCell ref="G15:G18"/>
    <mergeCell ref="D19:D22"/>
    <mergeCell ref="F19:F22"/>
    <mergeCell ref="G19:G22"/>
    <mergeCell ref="BL5:BN5"/>
    <mergeCell ref="B7:B14"/>
    <mergeCell ref="C7:C14"/>
    <mergeCell ref="D7:D14"/>
    <mergeCell ref="F7:F14"/>
    <mergeCell ref="G7:G14"/>
    <mergeCell ref="AT5:AV5"/>
    <mergeCell ref="AW5:AY5"/>
    <mergeCell ref="AZ5:BB5"/>
    <mergeCell ref="BC5:BE5"/>
    <mergeCell ref="AB5:AD5"/>
    <mergeCell ref="AE5:AG5"/>
    <mergeCell ref="AH5:AJ5"/>
    <mergeCell ref="AK5:AM5"/>
    <mergeCell ref="AN5:AP5"/>
    <mergeCell ref="AQ5:AS5"/>
    <mergeCell ref="B2:BU2"/>
    <mergeCell ref="B3:BU3"/>
    <mergeCell ref="B4:B6"/>
    <mergeCell ref="G4:G6"/>
    <mergeCell ref="H4:H6"/>
    <mergeCell ref="I4:I6"/>
    <mergeCell ref="S4:AA4"/>
    <mergeCell ref="AB4:AJ4"/>
    <mergeCell ref="AK4:AS4"/>
    <mergeCell ref="J5:L5"/>
    <mergeCell ref="P5:R5"/>
    <mergeCell ref="J4:R4"/>
    <mergeCell ref="AT4:BB4"/>
    <mergeCell ref="BC4:BK4"/>
    <mergeCell ref="BL4:BT4"/>
    <mergeCell ref="BU4:BU6"/>
    <mergeCell ref="M5:O5"/>
    <mergeCell ref="S5:U5"/>
    <mergeCell ref="V5:X5"/>
    <mergeCell ref="Y5:AA5"/>
    <mergeCell ref="BO5:BQ5"/>
    <mergeCell ref="BR5:BT5"/>
    <mergeCell ref="BF5:BH5"/>
    <mergeCell ref="BI5:BK5"/>
  </mergeCells>
  <conditionalFormatting sqref="M7:BT22 J7:L117 M23:AY77 N78:U81 M83:BT97 M98:R117">
    <cfRule type="containsText" dxfId="26" priority="23" operator="containsText" text="B0">
      <formula>NOT(ISERROR(SEARCH("B0",J7)))</formula>
    </cfRule>
    <cfRule type="containsText" dxfId="25" priority="24" operator="containsText" text="ALL">
      <formula>NOT(ISERROR(SEARCH("ALL",J7)))</formula>
    </cfRule>
  </conditionalFormatting>
  <conditionalFormatting sqref="S107:AY117">
    <cfRule type="containsText" dxfId="23" priority="20" operator="containsText" text="B0">
      <formula>NOT(ISERROR(SEARCH("B0",S107)))</formula>
    </cfRule>
    <cfRule type="containsText" dxfId="22" priority="21" operator="containsText" text="ALL">
      <formula>NOT(ISERROR(SEARCH("ALL",S107)))</formula>
    </cfRule>
  </conditionalFormatting>
  <conditionalFormatting sqref="AZ98:BK122 BL107:BQ122 H19:I22 AZ23:BK82 BP78:BT81 M82:AY82 BL82:BT82 J118:AY122 J123:BT142">
    <cfRule type="containsText" dxfId="20" priority="29" operator="containsText" text="B0">
      <formula>NOT(ISERROR(SEARCH("B0",H19)))</formula>
    </cfRule>
    <cfRule type="containsText" dxfId="19" priority="30" operator="containsText" text="ALL">
      <formula>NOT(ISERROR(SEARCH("ALL",H19)))</formula>
    </cfRule>
  </conditionalFormatting>
  <conditionalFormatting sqref="BL23:BT77 W78:AD81 AF78:AM81 AO78:AV81 AX78:AY81 BL78:BN81 S98:AY102 BL98:BT102 S103:U106 W103:AD106 AF103:AM106 AO103:AV106 AX103:AY106 BL103:BN106 BP103:BQ106">
    <cfRule type="containsText" dxfId="17" priority="26" operator="containsText" text="B0">
      <formula>NOT(ISERROR(SEARCH("B0",S23)))</formula>
    </cfRule>
    <cfRule type="containsText" dxfId="16" priority="27" operator="containsText" text="ALL">
      <formula>NOT(ISERROR(SEARCH("ALL",S23)))</formula>
    </cfRule>
  </conditionalFormatting>
  <conditionalFormatting sqref="BR103:BT122">
    <cfRule type="containsText" dxfId="14" priority="1" operator="containsText" text="B0">
      <formula>NOT(ISERROR(SEARCH("B0",BR103)))</formula>
    </cfRule>
    <cfRule type="containsText" dxfId="13" priority="2" operator="containsText" text="ALL">
      <formula>NOT(ISERROR(SEARCH("ALL",BR103)))</formula>
    </cfRule>
  </conditionalFormatting>
  <pageMargins left="0.7" right="0.7" top="0.75" bottom="0.75" header="0.3" footer="0.3"/>
  <pageSetup orientation="portrait" r:id="rId1"/>
  <legacyDrawing r:id="rId2"/>
  <extLst>
    <ext xmlns:x14="http://schemas.microsoft.com/office/spreadsheetml/2009/9/main" uri="{78C0D931-6437-407d-A8EE-F0AAD7539E65}">
      <x14:conditionalFormattings>
        <x14:conditionalFormatting xmlns:xm="http://schemas.microsoft.com/office/excel/2006/main">
          <x14:cfRule type="containsText" priority="31" operator="containsText" id="{095FA10B-9CCA-3F40-87FD-2485DB51689C}">
            <xm:f>NOT(ISERROR(SEARCH("-",H19)))</xm:f>
            <xm:f>"-"</xm:f>
            <x14:dxf>
              <fill>
                <patternFill>
                  <bgColor theme="0" tint="-0.24994659260841701"/>
                </patternFill>
              </fill>
            </x14:dxf>
          </x14:cfRule>
          <xm:sqref>H19:I22 AZ23:BK82 BP78:BT81 M82:AY82 BL82:BT82 AZ98:BK112 BL107:BQ112 J118:BQ122 J123:BT142</xm:sqref>
        </x14:conditionalFormatting>
        <x14:conditionalFormatting xmlns:xm="http://schemas.microsoft.com/office/excel/2006/main">
          <x14:cfRule type="containsText" priority="25" operator="containsText" id="{56D0807B-39F0-4745-84D7-56D3D00E311A}">
            <xm:f>NOT(ISERROR(SEARCH("-",J7)))</xm:f>
            <xm:f>"-"</xm:f>
            <x14:dxf>
              <fill>
                <patternFill>
                  <bgColor theme="0" tint="-0.24994659260841701"/>
                </patternFill>
              </fill>
            </x14:dxf>
          </x14:cfRule>
          <xm:sqref>M7:BT22 J7:L117 M23:AY77 N78:U81 M83:BT97 M98:R117</xm:sqref>
        </x14:conditionalFormatting>
        <x14:conditionalFormatting xmlns:xm="http://schemas.microsoft.com/office/excel/2006/main">
          <x14:cfRule type="containsText" priority="22" operator="containsText" id="{E5ACF808-55BA-7142-A86C-3D852DE79BCC}">
            <xm:f>NOT(ISERROR(SEARCH("-",S107)))</xm:f>
            <xm:f>"-"</xm:f>
            <x14:dxf>
              <fill>
                <patternFill>
                  <bgColor theme="0" tint="-0.24994659260841701"/>
                </patternFill>
              </fill>
            </x14:dxf>
          </x14:cfRule>
          <xm:sqref>S107:AY117</xm:sqref>
        </x14:conditionalFormatting>
        <x14:conditionalFormatting xmlns:xm="http://schemas.microsoft.com/office/excel/2006/main">
          <x14:cfRule type="containsText" priority="19" operator="containsText" id="{0A545EDE-543C-E047-8EA5-E5F0026F6098}">
            <xm:f>NOT(ISERROR(SEARCH("-",AZ113)))</xm:f>
            <xm:f>"-"</xm:f>
            <x14:dxf>
              <fill>
                <patternFill>
                  <bgColor theme="0" tint="-0.24994659260841701"/>
                </patternFill>
              </fill>
            </x14:dxf>
          </x14:cfRule>
          <xm:sqref>AZ113:BQ117</xm:sqref>
        </x14:conditionalFormatting>
        <x14:conditionalFormatting xmlns:xm="http://schemas.microsoft.com/office/excel/2006/main">
          <x14:cfRule type="containsText" priority="28" operator="containsText" id="{036868CA-6E35-254D-9BA6-2A5D9A6076F9}">
            <xm:f>NOT(ISERROR(SEARCH("-",S23)))</xm:f>
            <xm:f>"-"</xm:f>
            <x14:dxf>
              <fill>
                <patternFill>
                  <bgColor theme="0" tint="-0.24994659260841701"/>
                </patternFill>
              </fill>
            </x14:dxf>
          </x14:cfRule>
          <xm:sqref>BL23:BT77 W78:AD81 AF78:AM81 AO78:AV81 AX78:AY81 BL78:BN81 S98:AY102 BL98:BT102 S103:U106 W103:AD106 AF103:AM106 AO103:AV106 AX103:AY106 BL103:BN106 BP103:BQ106</xm:sqref>
        </x14:conditionalFormatting>
        <x14:conditionalFormatting xmlns:xm="http://schemas.microsoft.com/office/excel/2006/main">
          <x14:cfRule type="containsText" priority="3" operator="containsText" id="{F2524F4E-2E5F-914A-9B10-55A5C164A4F6}">
            <xm:f>NOT(ISERROR(SEARCH("-",BR103)))</xm:f>
            <xm:f>"-"</xm:f>
            <x14:dxf>
              <fill>
                <patternFill>
                  <bgColor theme="0" tint="-0.24994659260841701"/>
                </patternFill>
              </fill>
            </x14:dxf>
          </x14:cfRule>
          <xm:sqref>BR103:BT122</xm:sqref>
        </x14:conditionalFormatting>
      </x14:conditionalFormatting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02B680-2661-3844-B08D-D70BFEC8CB0F}">
  <dimension ref="B1:AR171"/>
  <sheetViews>
    <sheetView showGridLines="0" zoomScale="120" zoomScaleNormal="120" zoomScalePageLayoutView="80" workbookViewId="0">
      <pane xSplit="5" ySplit="5" topLeftCell="F6" activePane="bottomRight" state="frozen"/>
      <selection activeCell="W1" sqref="W1"/>
      <selection pane="topRight" activeCell="W1" sqref="W1"/>
      <selection pane="bottomLeft" activeCell="W1" sqref="W1"/>
      <selection pane="bottomRight" activeCell="AB51" sqref="AB51"/>
    </sheetView>
  </sheetViews>
  <sheetFormatPr baseColWidth="10" defaultColWidth="11" defaultRowHeight="16"/>
  <cols>
    <col min="1" max="1" width="2.5" style="334" customWidth="1"/>
    <col min="2" max="2" width="13.1640625" style="336" bestFit="1" customWidth="1"/>
    <col min="3" max="4" width="13.1640625" style="336" customWidth="1"/>
    <col min="5" max="5" width="13.6640625" style="334" bestFit="1" customWidth="1"/>
    <col min="6" max="26" width="5.33203125" style="336" customWidth="1"/>
    <col min="27" max="27" width="43.33203125" style="334" customWidth="1"/>
    <col min="28" max="28" width="11" style="334"/>
    <col min="29" max="29" width="7" style="334" bestFit="1" customWidth="1"/>
    <col min="30" max="30" width="8.1640625" style="334" bestFit="1" customWidth="1"/>
    <col min="31" max="32" width="6" style="334" bestFit="1" customWidth="1"/>
    <col min="33" max="33" width="14.1640625" style="334" bestFit="1" customWidth="1"/>
    <col min="34" max="36" width="6" style="334" bestFit="1" customWidth="1"/>
    <col min="37" max="37" width="7" style="334" bestFit="1" customWidth="1"/>
    <col min="38" max="38" width="8.1640625" style="334" bestFit="1" customWidth="1"/>
    <col min="39" max="39" width="5.1640625" style="334" customWidth="1"/>
    <col min="40" max="40" width="5.6640625" style="334" bestFit="1" customWidth="1"/>
    <col min="41" max="41" width="14.1640625" style="334" bestFit="1" customWidth="1"/>
    <col min="42" max="42" width="5.33203125" style="334" bestFit="1" customWidth="1"/>
    <col min="43" max="43" width="5.1640625" style="334" customWidth="1"/>
    <col min="44" max="44" width="5.6640625" style="334" bestFit="1" customWidth="1"/>
    <col min="45" max="45" width="11" style="334" customWidth="1"/>
    <col min="46" max="16384" width="11" style="334"/>
  </cols>
  <sheetData>
    <row r="1" spans="2:27" ht="17" thickBot="1">
      <c r="B1" s="335"/>
    </row>
    <row r="2" spans="2:27">
      <c r="B2" s="763" t="s">
        <v>7376</v>
      </c>
      <c r="C2" s="764"/>
      <c r="D2" s="764"/>
      <c r="E2" s="764"/>
      <c r="F2" s="764"/>
      <c r="G2" s="764"/>
      <c r="H2" s="764"/>
      <c r="I2" s="764"/>
      <c r="J2" s="764"/>
      <c r="K2" s="764"/>
      <c r="L2" s="764"/>
      <c r="M2" s="764"/>
      <c r="N2" s="764"/>
      <c r="O2" s="764"/>
      <c r="P2" s="764"/>
      <c r="Q2" s="764"/>
      <c r="R2" s="764"/>
      <c r="S2" s="764"/>
      <c r="T2" s="764"/>
      <c r="U2" s="764"/>
      <c r="V2" s="764"/>
      <c r="W2" s="764"/>
      <c r="X2" s="764"/>
      <c r="Y2" s="764"/>
      <c r="Z2" s="764"/>
      <c r="AA2" s="765"/>
    </row>
    <row r="3" spans="2:27" ht="17" thickBot="1">
      <c r="B3" s="766" t="s">
        <v>7691</v>
      </c>
      <c r="C3" s="767"/>
      <c r="D3" s="767"/>
      <c r="E3" s="767"/>
      <c r="F3" s="767"/>
      <c r="G3" s="767"/>
      <c r="H3" s="767"/>
      <c r="I3" s="767"/>
      <c r="J3" s="767"/>
      <c r="K3" s="767"/>
      <c r="L3" s="767"/>
      <c r="M3" s="767"/>
      <c r="N3" s="767"/>
      <c r="O3" s="767"/>
      <c r="P3" s="767"/>
      <c r="Q3" s="767"/>
      <c r="R3" s="767"/>
      <c r="S3" s="767"/>
      <c r="T3" s="767"/>
      <c r="U3" s="767"/>
      <c r="V3" s="767"/>
      <c r="W3" s="767"/>
      <c r="X3" s="767"/>
      <c r="Y3" s="767"/>
      <c r="Z3" s="767"/>
      <c r="AA3" s="768"/>
    </row>
    <row r="4" spans="2:27" ht="17" thickBot="1">
      <c r="B4" s="769" t="s">
        <v>7378</v>
      </c>
      <c r="C4" s="337"/>
      <c r="D4" s="769" t="s">
        <v>7379</v>
      </c>
      <c r="E4" s="769" t="s">
        <v>8013</v>
      </c>
      <c r="F4" s="774" t="s">
        <v>7353</v>
      </c>
      <c r="G4" s="775"/>
      <c r="H4" s="775"/>
      <c r="I4" s="774" t="s">
        <v>236</v>
      </c>
      <c r="J4" s="775"/>
      <c r="K4" s="775"/>
      <c r="L4" s="774" t="s">
        <v>238</v>
      </c>
      <c r="M4" s="775"/>
      <c r="N4" s="775"/>
      <c r="O4" s="774" t="s">
        <v>239</v>
      </c>
      <c r="P4" s="775"/>
      <c r="Q4" s="775"/>
      <c r="R4" s="774" t="s">
        <v>7382</v>
      </c>
      <c r="S4" s="775"/>
      <c r="T4" s="775"/>
      <c r="U4" s="774" t="s">
        <v>240</v>
      </c>
      <c r="V4" s="775"/>
      <c r="W4" s="775"/>
      <c r="X4" s="774" t="s">
        <v>241</v>
      </c>
      <c r="Y4" s="775"/>
      <c r="Z4" s="775"/>
      <c r="AA4" s="769" t="s">
        <v>5</v>
      </c>
    </row>
    <row r="5" spans="2:27" ht="15.75" customHeight="1" thickBot="1">
      <c r="B5" s="771"/>
      <c r="C5" s="339" t="s">
        <v>7383</v>
      </c>
      <c r="D5" s="771"/>
      <c r="E5" s="771"/>
      <c r="F5" s="579" t="s">
        <v>186</v>
      </c>
      <c r="G5" s="579" t="s">
        <v>207</v>
      </c>
      <c r="H5" s="579" t="s">
        <v>138</v>
      </c>
      <c r="I5" s="579" t="s">
        <v>186</v>
      </c>
      <c r="J5" s="579" t="s">
        <v>207</v>
      </c>
      <c r="K5" s="579" t="s">
        <v>138</v>
      </c>
      <c r="L5" s="579" t="s">
        <v>186</v>
      </c>
      <c r="M5" s="579" t="s">
        <v>207</v>
      </c>
      <c r="N5" s="579" t="s">
        <v>138</v>
      </c>
      <c r="O5" s="579" t="s">
        <v>186</v>
      </c>
      <c r="P5" s="579" t="s">
        <v>207</v>
      </c>
      <c r="Q5" s="579" t="s">
        <v>138</v>
      </c>
      <c r="R5" s="579" t="s">
        <v>186</v>
      </c>
      <c r="S5" s="579" t="s">
        <v>207</v>
      </c>
      <c r="T5" s="579" t="s">
        <v>138</v>
      </c>
      <c r="U5" s="579" t="s">
        <v>186</v>
      </c>
      <c r="V5" s="579" t="s">
        <v>207</v>
      </c>
      <c r="W5" s="579" t="s">
        <v>138</v>
      </c>
      <c r="X5" s="579" t="s">
        <v>186</v>
      </c>
      <c r="Y5" s="579" t="s">
        <v>207</v>
      </c>
      <c r="Z5" s="579" t="s">
        <v>138</v>
      </c>
      <c r="AA5" s="771"/>
    </row>
    <row r="6" spans="2:27" ht="18" thickBot="1">
      <c r="B6" s="355" t="s">
        <v>7386</v>
      </c>
      <c r="C6" s="355">
        <v>1</v>
      </c>
      <c r="D6" s="355" t="s">
        <v>7388</v>
      </c>
      <c r="E6" s="359" t="s">
        <v>8050</v>
      </c>
      <c r="F6" s="360" t="s">
        <v>7678</v>
      </c>
      <c r="G6" s="360"/>
      <c r="H6" s="360" t="s">
        <v>7678</v>
      </c>
      <c r="I6" s="223" t="s">
        <v>7678</v>
      </c>
      <c r="J6" s="223"/>
      <c r="K6" s="223" t="s">
        <v>7678</v>
      </c>
      <c r="L6" s="223" t="s">
        <v>7678</v>
      </c>
      <c r="M6" s="223"/>
      <c r="N6" s="223" t="s">
        <v>7678</v>
      </c>
      <c r="O6" s="223" t="s">
        <v>7678</v>
      </c>
      <c r="P6" s="223"/>
      <c r="Q6" s="580"/>
      <c r="R6" s="223" t="s">
        <v>7678</v>
      </c>
      <c r="S6" s="223"/>
      <c r="T6" s="580"/>
      <c r="U6" s="223" t="s">
        <v>7678</v>
      </c>
      <c r="V6" s="223"/>
      <c r="W6" s="580"/>
      <c r="X6" s="223"/>
      <c r="Y6" s="223"/>
      <c r="Z6" s="223" t="s">
        <v>7678</v>
      </c>
      <c r="AA6" s="581" t="s">
        <v>8051</v>
      </c>
    </row>
    <row r="7" spans="2:27" ht="17" thickBot="1">
      <c r="B7" s="780" t="s">
        <v>7400</v>
      </c>
      <c r="C7" s="780">
        <v>1</v>
      </c>
      <c r="D7" s="363" t="s">
        <v>7402</v>
      </c>
      <c r="E7" s="364" t="s">
        <v>8050</v>
      </c>
      <c r="F7" s="300" t="s">
        <v>7678</v>
      </c>
      <c r="G7" s="300"/>
      <c r="H7" s="300" t="s">
        <v>7678</v>
      </c>
      <c r="I7" s="582"/>
      <c r="J7" s="582"/>
      <c r="K7" s="582"/>
      <c r="L7" s="582"/>
      <c r="M7" s="582"/>
      <c r="N7" s="582"/>
      <c r="O7" s="582"/>
      <c r="P7" s="582"/>
      <c r="Q7" s="582"/>
      <c r="R7" s="582"/>
      <c r="S7" s="582"/>
      <c r="T7" s="582"/>
      <c r="U7" s="582"/>
      <c r="V7" s="582"/>
      <c r="W7" s="582"/>
      <c r="X7" s="582"/>
      <c r="Y7" s="582"/>
      <c r="Z7" s="582"/>
      <c r="AA7" s="367" t="s">
        <v>8051</v>
      </c>
    </row>
    <row r="8" spans="2:27" ht="16.5" customHeight="1" thickBot="1">
      <c r="B8" s="781"/>
      <c r="C8" s="781"/>
      <c r="D8" s="363" t="s">
        <v>7405</v>
      </c>
      <c r="E8" s="375" t="s">
        <v>8050</v>
      </c>
      <c r="F8" s="300" t="s">
        <v>7678</v>
      </c>
      <c r="G8" s="300"/>
      <c r="H8" s="300" t="s">
        <v>7678</v>
      </c>
      <c r="I8" s="582"/>
      <c r="J8" s="582"/>
      <c r="K8" s="582"/>
      <c r="L8" s="582"/>
      <c r="M8" s="582"/>
      <c r="N8" s="582"/>
      <c r="O8" s="582"/>
      <c r="P8" s="582"/>
      <c r="Q8" s="582"/>
      <c r="R8" s="582"/>
      <c r="S8" s="582"/>
      <c r="T8" s="582"/>
      <c r="U8" s="582"/>
      <c r="V8" s="582"/>
      <c r="W8" s="582"/>
      <c r="X8" s="582"/>
      <c r="Y8" s="582"/>
      <c r="Z8" s="582"/>
      <c r="AA8" s="377" t="s">
        <v>8051</v>
      </c>
    </row>
    <row r="9" spans="2:27" ht="16.5" customHeight="1" thickBot="1">
      <c r="B9" s="789" t="s">
        <v>7406</v>
      </c>
      <c r="C9" s="789">
        <v>1</v>
      </c>
      <c r="D9" s="385" t="s">
        <v>7407</v>
      </c>
      <c r="E9" s="387" t="s">
        <v>8050</v>
      </c>
      <c r="F9" s="224" t="s">
        <v>7678</v>
      </c>
      <c r="G9" s="224"/>
      <c r="H9" s="224" t="s">
        <v>7678</v>
      </c>
      <c r="I9" s="224" t="s">
        <v>7678</v>
      </c>
      <c r="J9" s="224"/>
      <c r="K9" s="224" t="s">
        <v>7678</v>
      </c>
      <c r="L9" s="224" t="s">
        <v>7678</v>
      </c>
      <c r="M9" s="224"/>
      <c r="N9" s="224" t="s">
        <v>7678</v>
      </c>
      <c r="O9" s="224" t="s">
        <v>7678</v>
      </c>
      <c r="P9" s="224"/>
      <c r="Q9" s="366"/>
      <c r="R9" s="224"/>
      <c r="S9" s="224"/>
      <c r="T9" s="366"/>
      <c r="U9" s="224"/>
      <c r="V9" s="224"/>
      <c r="W9" s="366"/>
      <c r="X9" s="224"/>
      <c r="Y9" s="224"/>
      <c r="Z9" s="224" t="s">
        <v>7678</v>
      </c>
      <c r="AA9" s="391" t="s">
        <v>8051</v>
      </c>
    </row>
    <row r="10" spans="2:27" ht="16.5" customHeight="1" thickBot="1">
      <c r="B10" s="790"/>
      <c r="C10" s="790"/>
      <c r="D10" s="385" t="s">
        <v>7409</v>
      </c>
      <c r="E10" s="392" t="s">
        <v>8050</v>
      </c>
      <c r="F10" s="323" t="s">
        <v>7678</v>
      </c>
      <c r="G10" s="323"/>
      <c r="H10" s="323" t="s">
        <v>7678</v>
      </c>
      <c r="I10" s="323" t="s">
        <v>7678</v>
      </c>
      <c r="J10" s="323"/>
      <c r="K10" s="323" t="s">
        <v>7678</v>
      </c>
      <c r="L10" s="323" t="s">
        <v>7678</v>
      </c>
      <c r="M10" s="323"/>
      <c r="N10" s="323" t="s">
        <v>7678</v>
      </c>
      <c r="O10" s="323" t="s">
        <v>7678</v>
      </c>
      <c r="P10" s="323"/>
      <c r="Q10" s="408"/>
      <c r="R10" s="323"/>
      <c r="S10" s="323"/>
      <c r="T10" s="408"/>
      <c r="U10" s="323"/>
      <c r="V10" s="323"/>
      <c r="W10" s="408"/>
      <c r="X10" s="323"/>
      <c r="Y10" s="323"/>
      <c r="Z10" s="323" t="s">
        <v>7678</v>
      </c>
      <c r="AA10" s="411" t="s">
        <v>8051</v>
      </c>
    </row>
    <row r="11" spans="2:27" ht="16.5" customHeight="1" thickBot="1">
      <c r="B11" s="786" t="s">
        <v>7410</v>
      </c>
      <c r="C11" s="414">
        <v>2</v>
      </c>
      <c r="D11" s="414" t="s">
        <v>7411</v>
      </c>
      <c r="E11" s="84" t="s">
        <v>8050</v>
      </c>
      <c r="F11" s="227" t="s">
        <v>7678</v>
      </c>
      <c r="G11" s="227"/>
      <c r="H11" s="227" t="s">
        <v>7678</v>
      </c>
      <c r="I11" s="227" t="s">
        <v>7678</v>
      </c>
      <c r="J11" s="227"/>
      <c r="K11" s="227" t="s">
        <v>7678</v>
      </c>
      <c r="L11" s="227" t="s">
        <v>7678</v>
      </c>
      <c r="M11" s="227"/>
      <c r="N11" s="227" t="s">
        <v>7678</v>
      </c>
      <c r="O11" s="227" t="s">
        <v>7678</v>
      </c>
      <c r="P11" s="227"/>
      <c r="Q11" s="416"/>
      <c r="R11" s="227"/>
      <c r="S11" s="227"/>
      <c r="T11" s="416"/>
      <c r="U11" s="227" t="s">
        <v>7678</v>
      </c>
      <c r="V11" s="227"/>
      <c r="W11" s="416"/>
      <c r="X11" s="227"/>
      <c r="Y11" s="227"/>
      <c r="Z11" s="227" t="s">
        <v>7678</v>
      </c>
      <c r="AA11" s="419" t="s">
        <v>8051</v>
      </c>
    </row>
    <row r="12" spans="2:27" ht="16.5" customHeight="1" thickBot="1">
      <c r="B12" s="787"/>
      <c r="C12" s="414">
        <v>4</v>
      </c>
      <c r="D12" s="414" t="s">
        <v>7414</v>
      </c>
      <c r="E12" s="84" t="s">
        <v>8050</v>
      </c>
      <c r="F12" s="227" t="s">
        <v>7678</v>
      </c>
      <c r="G12" s="227"/>
      <c r="H12" s="227" t="s">
        <v>7678</v>
      </c>
      <c r="I12" s="227" t="s">
        <v>7678</v>
      </c>
      <c r="J12" s="227"/>
      <c r="K12" s="227" t="s">
        <v>7678</v>
      </c>
      <c r="L12" s="227" t="s">
        <v>7678</v>
      </c>
      <c r="M12" s="227"/>
      <c r="N12" s="227" t="s">
        <v>7678</v>
      </c>
      <c r="O12" s="227" t="s">
        <v>7678</v>
      </c>
      <c r="P12" s="227"/>
      <c r="Q12" s="416"/>
      <c r="R12" s="227"/>
      <c r="S12" s="227"/>
      <c r="T12" s="416"/>
      <c r="U12" s="227" t="s">
        <v>7678</v>
      </c>
      <c r="V12" s="227"/>
      <c r="W12" s="416"/>
      <c r="X12" s="227"/>
      <c r="Y12" s="227"/>
      <c r="Z12" s="227" t="s">
        <v>7678</v>
      </c>
      <c r="AA12" s="432" t="s">
        <v>8051</v>
      </c>
    </row>
    <row r="13" spans="2:27" ht="17" thickBot="1">
      <c r="B13" s="792" t="s">
        <v>7415</v>
      </c>
      <c r="C13" s="792">
        <v>2</v>
      </c>
      <c r="D13" s="433" t="s">
        <v>7418</v>
      </c>
      <c r="E13" s="434" t="s">
        <v>8050</v>
      </c>
      <c r="F13" s="436" t="s">
        <v>7678</v>
      </c>
      <c r="G13" s="436"/>
      <c r="H13" s="436" t="s">
        <v>7678</v>
      </c>
      <c r="I13" s="436" t="s">
        <v>7678</v>
      </c>
      <c r="J13" s="436"/>
      <c r="K13" s="436"/>
      <c r="L13" s="436" t="s">
        <v>7678</v>
      </c>
      <c r="M13" s="436"/>
      <c r="N13" s="436"/>
      <c r="O13" s="436" t="s">
        <v>7678</v>
      </c>
      <c r="P13" s="436"/>
      <c r="Q13" s="440"/>
      <c r="R13" s="436"/>
      <c r="S13" s="436"/>
      <c r="T13" s="440"/>
      <c r="U13" s="436"/>
      <c r="V13" s="436"/>
      <c r="W13" s="440"/>
      <c r="X13" s="436"/>
      <c r="Y13" s="436"/>
      <c r="Z13" s="436" t="s">
        <v>7678</v>
      </c>
      <c r="AA13" s="443" t="s">
        <v>8051</v>
      </c>
    </row>
    <row r="14" spans="2:27" ht="15.75" customHeight="1" thickBot="1">
      <c r="B14" s="793"/>
      <c r="C14" s="793"/>
      <c r="D14" s="433" t="s">
        <v>7420</v>
      </c>
      <c r="E14" s="434" t="s">
        <v>8050</v>
      </c>
      <c r="F14" s="436" t="s">
        <v>7678</v>
      </c>
      <c r="G14" s="436"/>
      <c r="H14" s="436" t="s">
        <v>7678</v>
      </c>
      <c r="I14" s="436" t="s">
        <v>7678</v>
      </c>
      <c r="J14" s="436"/>
      <c r="K14" s="436"/>
      <c r="L14" s="436" t="s">
        <v>7678</v>
      </c>
      <c r="M14" s="436"/>
      <c r="N14" s="436"/>
      <c r="O14" s="436" t="s">
        <v>7678</v>
      </c>
      <c r="P14" s="436"/>
      <c r="Q14" s="440"/>
      <c r="R14" s="436"/>
      <c r="S14" s="436"/>
      <c r="T14" s="440"/>
      <c r="U14" s="436"/>
      <c r="V14" s="436"/>
      <c r="W14" s="440"/>
      <c r="X14" s="436"/>
      <c r="Y14" s="436"/>
      <c r="Z14" s="436" t="s">
        <v>7678</v>
      </c>
      <c r="AA14" s="443" t="s">
        <v>8051</v>
      </c>
    </row>
    <row r="15" spans="2:27" ht="15.75" customHeight="1" thickBot="1">
      <c r="B15" s="793"/>
      <c r="C15" s="793"/>
      <c r="D15" s="643" t="s">
        <v>7423</v>
      </c>
      <c r="E15" s="468" t="s">
        <v>8050</v>
      </c>
      <c r="F15" s="436" t="s">
        <v>7678</v>
      </c>
      <c r="G15" s="436"/>
      <c r="H15" s="436" t="s">
        <v>7678</v>
      </c>
      <c r="I15" s="436" t="s">
        <v>7678</v>
      </c>
      <c r="J15" s="436"/>
      <c r="K15" s="436"/>
      <c r="L15" s="436" t="s">
        <v>7678</v>
      </c>
      <c r="M15" s="436"/>
      <c r="N15" s="436"/>
      <c r="O15" s="436" t="s">
        <v>7678</v>
      </c>
      <c r="P15" s="436"/>
      <c r="Q15" s="469"/>
      <c r="R15" s="436"/>
      <c r="S15" s="436"/>
      <c r="T15" s="469"/>
      <c r="U15" s="436"/>
      <c r="V15" s="436"/>
      <c r="W15" s="469"/>
      <c r="X15" s="436"/>
      <c r="Y15" s="436"/>
      <c r="Z15" s="436" t="s">
        <v>7678</v>
      </c>
      <c r="AA15" s="443" t="s">
        <v>8051</v>
      </c>
    </row>
    <row r="16" spans="2:27" ht="15.75" customHeight="1" thickBot="1">
      <c r="B16" s="793"/>
      <c r="C16" s="793"/>
      <c r="D16" s="644" t="s">
        <v>7427</v>
      </c>
      <c r="E16" s="476" t="s">
        <v>8050</v>
      </c>
      <c r="F16" s="436" t="s">
        <v>7678</v>
      </c>
      <c r="G16" s="436"/>
      <c r="H16" s="436" t="s">
        <v>7678</v>
      </c>
      <c r="I16" s="436" t="s">
        <v>7678</v>
      </c>
      <c r="J16" s="436"/>
      <c r="K16" s="436"/>
      <c r="L16" s="436" t="s">
        <v>7678</v>
      </c>
      <c r="M16" s="436"/>
      <c r="N16" s="436"/>
      <c r="O16" s="436" t="s">
        <v>7678</v>
      </c>
      <c r="P16" s="436"/>
      <c r="Q16" s="469"/>
      <c r="R16" s="436"/>
      <c r="S16" s="436"/>
      <c r="T16" s="469"/>
      <c r="U16" s="436"/>
      <c r="V16" s="436"/>
      <c r="W16" s="469"/>
      <c r="X16" s="436"/>
      <c r="Y16" s="436"/>
      <c r="Z16" s="436" t="s">
        <v>7678</v>
      </c>
      <c r="AA16" s="443" t="s">
        <v>8051</v>
      </c>
    </row>
    <row r="17" spans="2:27" ht="15.75" customHeight="1" thickBot="1">
      <c r="B17" s="793"/>
      <c r="C17" s="793"/>
      <c r="D17" s="644" t="s">
        <v>7429</v>
      </c>
      <c r="E17" s="476" t="s">
        <v>8050</v>
      </c>
      <c r="F17" s="436" t="s">
        <v>7678</v>
      </c>
      <c r="G17" s="436"/>
      <c r="H17" s="436" t="s">
        <v>7678</v>
      </c>
      <c r="I17" s="436" t="s">
        <v>7678</v>
      </c>
      <c r="J17" s="436"/>
      <c r="K17" s="436"/>
      <c r="L17" s="436" t="s">
        <v>7678</v>
      </c>
      <c r="M17" s="436"/>
      <c r="N17" s="436"/>
      <c r="O17" s="436" t="s">
        <v>7678</v>
      </c>
      <c r="P17" s="436"/>
      <c r="Q17" s="469"/>
      <c r="R17" s="436"/>
      <c r="S17" s="436"/>
      <c r="T17" s="469"/>
      <c r="U17" s="436"/>
      <c r="V17" s="436"/>
      <c r="W17" s="469"/>
      <c r="X17" s="436"/>
      <c r="Y17" s="436"/>
      <c r="Z17" s="436" t="s">
        <v>7678</v>
      </c>
      <c r="AA17" s="454" t="s">
        <v>8051</v>
      </c>
    </row>
    <row r="18" spans="2:27" ht="17" thickBot="1">
      <c r="B18" s="807" t="s">
        <v>7430</v>
      </c>
      <c r="C18" s="481" t="s">
        <v>7413</v>
      </c>
      <c r="D18" s="481" t="s">
        <v>7431</v>
      </c>
      <c r="E18" s="482" t="s">
        <v>8050</v>
      </c>
      <c r="F18" s="484" t="s">
        <v>7678</v>
      </c>
      <c r="G18" s="484"/>
      <c r="H18" s="484" t="s">
        <v>7678</v>
      </c>
      <c r="I18" s="484" t="s">
        <v>7678</v>
      </c>
      <c r="J18" s="484"/>
      <c r="K18" s="484"/>
      <c r="L18" s="484" t="s">
        <v>7678</v>
      </c>
      <c r="M18" s="484"/>
      <c r="N18" s="484"/>
      <c r="O18" s="484" t="s">
        <v>7678</v>
      </c>
      <c r="P18" s="484"/>
      <c r="Q18" s="488"/>
      <c r="R18" s="484"/>
      <c r="S18" s="484"/>
      <c r="T18" s="488"/>
      <c r="U18" s="484"/>
      <c r="V18" s="484"/>
      <c r="W18" s="488"/>
      <c r="X18" s="484"/>
      <c r="Y18" s="484"/>
      <c r="Z18" s="484" t="s">
        <v>7678</v>
      </c>
      <c r="AA18" s="491" t="s">
        <v>8051</v>
      </c>
    </row>
    <row r="19" spans="2:27" ht="15.75" customHeight="1" thickBot="1">
      <c r="B19" s="808"/>
      <c r="C19" s="807" t="s">
        <v>7425</v>
      </c>
      <c r="D19" s="641" t="s">
        <v>7439</v>
      </c>
      <c r="E19" s="515" t="s">
        <v>8050</v>
      </c>
      <c r="F19" s="484" t="s">
        <v>7678</v>
      </c>
      <c r="G19" s="484"/>
      <c r="H19" s="484" t="s">
        <v>7678</v>
      </c>
      <c r="I19" s="484" t="s">
        <v>7678</v>
      </c>
      <c r="J19" s="484"/>
      <c r="K19" s="484"/>
      <c r="L19" s="484" t="s">
        <v>7678</v>
      </c>
      <c r="M19" s="484"/>
      <c r="N19" s="484"/>
      <c r="O19" s="484" t="s">
        <v>7678</v>
      </c>
      <c r="P19" s="484"/>
      <c r="Q19" s="516"/>
      <c r="R19" s="484"/>
      <c r="S19" s="484"/>
      <c r="T19" s="516"/>
      <c r="U19" s="484"/>
      <c r="V19" s="484"/>
      <c r="W19" s="516"/>
      <c r="X19" s="484"/>
      <c r="Y19" s="484"/>
      <c r="Z19" s="484" t="s">
        <v>7678</v>
      </c>
      <c r="AA19" s="517" t="s">
        <v>8051</v>
      </c>
    </row>
    <row r="20" spans="2:27" ht="15.75" customHeight="1" thickBot="1">
      <c r="B20" s="808"/>
      <c r="C20" s="808"/>
      <c r="D20" s="641" t="s">
        <v>7440</v>
      </c>
      <c r="E20" s="515" t="s">
        <v>8050</v>
      </c>
      <c r="F20" s="484" t="s">
        <v>7678</v>
      </c>
      <c r="G20" s="523"/>
      <c r="H20" s="484" t="s">
        <v>7678</v>
      </c>
      <c r="I20" s="484" t="s">
        <v>7678</v>
      </c>
      <c r="J20" s="523"/>
      <c r="K20" s="484"/>
      <c r="L20" s="484" t="s">
        <v>7678</v>
      </c>
      <c r="M20" s="523"/>
      <c r="N20" s="484"/>
      <c r="O20" s="484" t="s">
        <v>7678</v>
      </c>
      <c r="P20" s="523"/>
      <c r="Q20" s="516"/>
      <c r="R20" s="484"/>
      <c r="S20" s="523"/>
      <c r="T20" s="516"/>
      <c r="U20" s="484"/>
      <c r="V20" s="484"/>
      <c r="W20" s="516"/>
      <c r="X20" s="484"/>
      <c r="Y20" s="523"/>
      <c r="Z20" s="484" t="s">
        <v>7678</v>
      </c>
      <c r="AA20" s="517" t="s">
        <v>8051</v>
      </c>
    </row>
    <row r="21" spans="2:27" ht="15.75" customHeight="1" thickBot="1">
      <c r="B21" s="808"/>
      <c r="C21" s="808"/>
      <c r="D21" s="641" t="s">
        <v>7441</v>
      </c>
      <c r="E21" s="515" t="s">
        <v>8050</v>
      </c>
      <c r="F21" s="484" t="s">
        <v>7678</v>
      </c>
      <c r="G21" s="484"/>
      <c r="H21" s="484" t="s">
        <v>7678</v>
      </c>
      <c r="I21" s="484" t="s">
        <v>7678</v>
      </c>
      <c r="J21" s="484"/>
      <c r="K21" s="484"/>
      <c r="L21" s="484" t="s">
        <v>7678</v>
      </c>
      <c r="M21" s="484"/>
      <c r="N21" s="484"/>
      <c r="O21" s="484" t="s">
        <v>7678</v>
      </c>
      <c r="P21" s="484"/>
      <c r="Q21" s="516"/>
      <c r="R21" s="484"/>
      <c r="S21" s="484"/>
      <c r="T21" s="516"/>
      <c r="U21" s="484"/>
      <c r="V21" s="484"/>
      <c r="W21" s="516"/>
      <c r="X21" s="484"/>
      <c r="Y21" s="484"/>
      <c r="Z21" s="484" t="s">
        <v>7678</v>
      </c>
      <c r="AA21" s="491" t="s">
        <v>8051</v>
      </c>
    </row>
    <row r="22" spans="2:27" ht="15.75" customHeight="1" thickBot="1">
      <c r="B22" s="808"/>
      <c r="C22" s="808"/>
      <c r="D22" s="642" t="s">
        <v>7442</v>
      </c>
      <c r="E22" s="525" t="s">
        <v>8050</v>
      </c>
      <c r="F22" s="484" t="s">
        <v>7678</v>
      </c>
      <c r="G22" s="484"/>
      <c r="H22" s="484" t="s">
        <v>7678</v>
      </c>
      <c r="I22" s="484" t="s">
        <v>7678</v>
      </c>
      <c r="J22" s="484"/>
      <c r="K22" s="484"/>
      <c r="L22" s="484" t="s">
        <v>7678</v>
      </c>
      <c r="M22" s="484"/>
      <c r="N22" s="484"/>
      <c r="O22" s="484" t="s">
        <v>7678</v>
      </c>
      <c r="P22" s="484"/>
      <c r="Q22" s="488"/>
      <c r="R22" s="484"/>
      <c r="S22" s="484"/>
      <c r="T22" s="488"/>
      <c r="U22" s="484"/>
      <c r="V22" s="484"/>
      <c r="W22" s="488"/>
      <c r="X22" s="484"/>
      <c r="Y22" s="484"/>
      <c r="Z22" s="484" t="s">
        <v>7678</v>
      </c>
      <c r="AA22" s="491" t="s">
        <v>8051</v>
      </c>
    </row>
    <row r="23" spans="2:27" ht="15.75" customHeight="1" thickBot="1">
      <c r="B23" s="808"/>
      <c r="C23" s="808"/>
      <c r="D23" s="642" t="s">
        <v>7443</v>
      </c>
      <c r="E23" s="525" t="s">
        <v>8050</v>
      </c>
      <c r="F23" s="484" t="s">
        <v>7678</v>
      </c>
      <c r="G23" s="484"/>
      <c r="H23" s="484" t="s">
        <v>7678</v>
      </c>
      <c r="I23" s="484" t="s">
        <v>7678</v>
      </c>
      <c r="J23" s="484"/>
      <c r="K23" s="484"/>
      <c r="L23" s="484" t="s">
        <v>7678</v>
      </c>
      <c r="M23" s="484"/>
      <c r="N23" s="484"/>
      <c r="O23" s="484" t="s">
        <v>7678</v>
      </c>
      <c r="P23" s="484"/>
      <c r="Q23" s="488"/>
      <c r="R23" s="484"/>
      <c r="S23" s="484"/>
      <c r="T23" s="488"/>
      <c r="U23" s="484"/>
      <c r="V23" s="484"/>
      <c r="W23" s="488"/>
      <c r="X23" s="484"/>
      <c r="Y23" s="484"/>
      <c r="Z23" s="484" t="s">
        <v>7678</v>
      </c>
      <c r="AA23" s="517" t="s">
        <v>8051</v>
      </c>
    </row>
    <row r="24" spans="2:27" ht="15.75" customHeight="1" thickBot="1">
      <c r="B24" s="808"/>
      <c r="C24" s="807" t="s">
        <v>7432</v>
      </c>
      <c r="D24" s="640" t="s">
        <v>7434</v>
      </c>
      <c r="E24" s="537" t="s">
        <v>8050</v>
      </c>
      <c r="F24" s="582"/>
      <c r="G24" s="582"/>
      <c r="H24" s="582"/>
      <c r="I24" s="484" t="s">
        <v>7678</v>
      </c>
      <c r="J24" s="484"/>
      <c r="K24" s="484"/>
      <c r="L24" s="484" t="s">
        <v>7678</v>
      </c>
      <c r="M24" s="484"/>
      <c r="N24" s="484"/>
      <c r="O24" s="484" t="s">
        <v>7678</v>
      </c>
      <c r="P24" s="484"/>
      <c r="Q24" s="516"/>
      <c r="R24" s="484"/>
      <c r="S24" s="484"/>
      <c r="T24" s="516"/>
      <c r="U24" s="484"/>
      <c r="V24" s="484"/>
      <c r="W24" s="516"/>
      <c r="X24" s="484"/>
      <c r="Y24" s="484"/>
      <c r="Z24" s="484" t="s">
        <v>7678</v>
      </c>
      <c r="AA24" s="491" t="s">
        <v>8051</v>
      </c>
    </row>
    <row r="25" spans="2:27" ht="15.75" customHeight="1" thickBot="1">
      <c r="B25" s="808"/>
      <c r="C25" s="808"/>
      <c r="D25" s="640" t="s">
        <v>7435</v>
      </c>
      <c r="E25" s="537" t="s">
        <v>8050</v>
      </c>
      <c r="F25" s="582"/>
      <c r="G25" s="582"/>
      <c r="H25" s="582"/>
      <c r="I25" s="484" t="s">
        <v>7678</v>
      </c>
      <c r="J25" s="523"/>
      <c r="K25" s="484"/>
      <c r="L25" s="484" t="s">
        <v>7678</v>
      </c>
      <c r="M25" s="523"/>
      <c r="N25" s="484"/>
      <c r="O25" s="484" t="s">
        <v>7678</v>
      </c>
      <c r="P25" s="523"/>
      <c r="Q25" s="516"/>
      <c r="R25" s="484"/>
      <c r="S25" s="523"/>
      <c r="T25" s="516"/>
      <c r="U25" s="484"/>
      <c r="V25" s="484"/>
      <c r="W25" s="516"/>
      <c r="X25" s="484"/>
      <c r="Y25" s="523"/>
      <c r="Z25" s="484" t="s">
        <v>7678</v>
      </c>
      <c r="AA25" s="491" t="s">
        <v>8051</v>
      </c>
    </row>
    <row r="26" spans="2:27" ht="15.75" customHeight="1" thickBot="1">
      <c r="B26" s="808"/>
      <c r="C26" s="808"/>
      <c r="D26" s="640" t="s">
        <v>7436</v>
      </c>
      <c r="E26" s="537" t="s">
        <v>8050</v>
      </c>
      <c r="F26" s="582"/>
      <c r="G26" s="582"/>
      <c r="H26" s="582"/>
      <c r="I26" s="484" t="s">
        <v>7678</v>
      </c>
      <c r="J26" s="484"/>
      <c r="K26" s="484"/>
      <c r="L26" s="484" t="s">
        <v>7678</v>
      </c>
      <c r="M26" s="484"/>
      <c r="N26" s="484"/>
      <c r="O26" s="484" t="s">
        <v>7678</v>
      </c>
      <c r="P26" s="484"/>
      <c r="Q26" s="516"/>
      <c r="R26" s="484"/>
      <c r="S26" s="484"/>
      <c r="T26" s="516"/>
      <c r="U26" s="484"/>
      <c r="V26" s="484"/>
      <c r="W26" s="516"/>
      <c r="X26" s="484"/>
      <c r="Y26" s="484"/>
      <c r="Z26" s="484" t="s">
        <v>7678</v>
      </c>
      <c r="AA26" s="517" t="s">
        <v>8051</v>
      </c>
    </row>
    <row r="27" spans="2:27" ht="15.75" customHeight="1" thickBot="1">
      <c r="B27" s="808"/>
      <c r="C27" s="808"/>
      <c r="D27" s="639" t="s">
        <v>7437</v>
      </c>
      <c r="E27" s="541" t="s">
        <v>8050</v>
      </c>
      <c r="F27" s="582"/>
      <c r="G27" s="582"/>
      <c r="H27" s="582"/>
      <c r="I27" s="484" t="s">
        <v>7678</v>
      </c>
      <c r="J27" s="484"/>
      <c r="K27" s="484"/>
      <c r="L27" s="484" t="s">
        <v>7678</v>
      </c>
      <c r="M27" s="484"/>
      <c r="N27" s="484"/>
      <c r="O27" s="484" t="s">
        <v>7678</v>
      </c>
      <c r="P27" s="484"/>
      <c r="Q27" s="488"/>
      <c r="R27" s="484"/>
      <c r="S27" s="484"/>
      <c r="T27" s="488"/>
      <c r="U27" s="484"/>
      <c r="V27" s="484"/>
      <c r="W27" s="488"/>
      <c r="X27" s="484"/>
      <c r="Y27" s="484"/>
      <c r="Z27" s="484" t="s">
        <v>7678</v>
      </c>
      <c r="AA27" s="491" t="s">
        <v>8051</v>
      </c>
    </row>
    <row r="28" spans="2:27" ht="15.75" customHeight="1" thickBot="1">
      <c r="B28" s="808"/>
      <c r="C28" s="808"/>
      <c r="D28" s="639" t="s">
        <v>7438</v>
      </c>
      <c r="E28" s="541" t="s">
        <v>8050</v>
      </c>
      <c r="F28" s="582"/>
      <c r="G28" s="582"/>
      <c r="H28" s="582"/>
      <c r="I28" s="484" t="s">
        <v>7678</v>
      </c>
      <c r="J28" s="484"/>
      <c r="K28" s="484"/>
      <c r="L28" s="484" t="s">
        <v>7678</v>
      </c>
      <c r="M28" s="484"/>
      <c r="N28" s="484"/>
      <c r="O28" s="484" t="s">
        <v>7678</v>
      </c>
      <c r="P28" s="484"/>
      <c r="Q28" s="488"/>
      <c r="R28" s="484"/>
      <c r="S28" s="484"/>
      <c r="T28" s="488"/>
      <c r="U28" s="484"/>
      <c r="V28" s="484"/>
      <c r="W28" s="488"/>
      <c r="X28" s="484"/>
      <c r="Y28" s="484"/>
      <c r="Z28" s="484" t="s">
        <v>7678</v>
      </c>
      <c r="AA28" s="517" t="s">
        <v>8051</v>
      </c>
    </row>
    <row r="29" spans="2:27" ht="17" thickBot="1">
      <c r="B29" s="821" t="s">
        <v>7444</v>
      </c>
      <c r="C29" s="821" t="s">
        <v>7445</v>
      </c>
      <c r="D29" s="345" t="s">
        <v>7447</v>
      </c>
      <c r="E29" s="346" t="s">
        <v>8050</v>
      </c>
      <c r="F29" s="582"/>
      <c r="G29" s="582"/>
      <c r="H29" s="582"/>
      <c r="I29" s="549" t="s">
        <v>7678</v>
      </c>
      <c r="J29" s="549"/>
      <c r="K29" s="549" t="s">
        <v>7678</v>
      </c>
      <c r="L29" s="549" t="s">
        <v>7678</v>
      </c>
      <c r="M29" s="549"/>
      <c r="N29" s="549"/>
      <c r="O29" s="549" t="s">
        <v>7678</v>
      </c>
      <c r="P29" s="549"/>
      <c r="Q29" s="552"/>
      <c r="R29" s="549"/>
      <c r="S29" s="549"/>
      <c r="T29" s="552"/>
      <c r="U29" s="549"/>
      <c r="V29" s="549"/>
      <c r="W29" s="552"/>
      <c r="X29" s="549"/>
      <c r="Y29" s="549"/>
      <c r="Z29" s="549" t="s">
        <v>7678</v>
      </c>
      <c r="AA29" s="555" t="s">
        <v>8051</v>
      </c>
    </row>
    <row r="30" spans="2:27" ht="15.75" customHeight="1" thickBot="1">
      <c r="B30" s="822"/>
      <c r="C30" s="822"/>
      <c r="D30" s="345" t="s">
        <v>7448</v>
      </c>
      <c r="E30" s="346" t="s">
        <v>8050</v>
      </c>
      <c r="F30" s="582"/>
      <c r="G30" s="582"/>
      <c r="H30" s="582"/>
      <c r="I30" s="549" t="s">
        <v>7678</v>
      </c>
      <c r="J30" s="549"/>
      <c r="K30" s="549" t="s">
        <v>7678</v>
      </c>
      <c r="L30" s="549" t="s">
        <v>7678</v>
      </c>
      <c r="M30" s="549"/>
      <c r="N30" s="549"/>
      <c r="O30" s="549" t="s">
        <v>7678</v>
      </c>
      <c r="P30" s="549"/>
      <c r="Q30" s="552"/>
      <c r="R30" s="549"/>
      <c r="S30" s="549"/>
      <c r="T30" s="552"/>
      <c r="U30" s="549"/>
      <c r="V30" s="549"/>
      <c r="W30" s="552"/>
      <c r="X30" s="549"/>
      <c r="Y30" s="549"/>
      <c r="Z30" s="549" t="s">
        <v>7678</v>
      </c>
      <c r="AA30" s="555" t="s">
        <v>8051</v>
      </c>
    </row>
    <row r="31" spans="2:27" ht="15.75" customHeight="1" thickBot="1">
      <c r="B31" s="823"/>
      <c r="C31" s="823"/>
      <c r="D31" s="648" t="s">
        <v>7449</v>
      </c>
      <c r="E31" s="649" t="s">
        <v>8050</v>
      </c>
      <c r="F31" s="650"/>
      <c r="G31" s="650"/>
      <c r="H31" s="650"/>
      <c r="I31" s="651" t="s">
        <v>7678</v>
      </c>
      <c r="J31" s="651"/>
      <c r="K31" s="651" t="s">
        <v>7678</v>
      </c>
      <c r="L31" s="651" t="s">
        <v>7678</v>
      </c>
      <c r="M31" s="651"/>
      <c r="N31" s="651" t="s">
        <v>7678</v>
      </c>
      <c r="O31" s="651" t="s">
        <v>7678</v>
      </c>
      <c r="P31" s="651"/>
      <c r="Q31" s="652"/>
      <c r="R31" s="651"/>
      <c r="S31" s="651"/>
      <c r="T31" s="652"/>
      <c r="U31" s="651"/>
      <c r="V31" s="651"/>
      <c r="W31" s="652"/>
      <c r="X31" s="651"/>
      <c r="Y31" s="651"/>
      <c r="Z31" s="651" t="s">
        <v>7678</v>
      </c>
      <c r="AA31" s="573" t="s">
        <v>8051</v>
      </c>
    </row>
    <row r="142" spans="2:44" ht="17" thickBot="1">
      <c r="AD142" s="847" t="s">
        <v>7451</v>
      </c>
      <c r="AE142" s="847"/>
      <c r="AF142" s="847"/>
      <c r="AG142" s="847"/>
      <c r="AH142" s="847"/>
      <c r="AI142" s="847"/>
      <c r="AJ142" s="847"/>
      <c r="AL142" s="847" t="s">
        <v>7452</v>
      </c>
      <c r="AM142" s="847"/>
      <c r="AN142" s="847"/>
      <c r="AO142" s="847"/>
      <c r="AP142" s="847"/>
      <c r="AQ142" s="847"/>
      <c r="AR142" s="847"/>
    </row>
    <row r="143" spans="2:44">
      <c r="B143" s="583" t="s">
        <v>7453</v>
      </c>
      <c r="C143" s="584"/>
      <c r="D143" s="584"/>
      <c r="E143" s="848" t="s">
        <v>7454</v>
      </c>
      <c r="F143" s="848"/>
      <c r="G143" s="848"/>
      <c r="H143" s="849"/>
      <c r="AD143" s="585"/>
      <c r="AE143" s="586" t="s">
        <v>2</v>
      </c>
      <c r="AF143" s="586" t="s">
        <v>3</v>
      </c>
      <c r="AG143" s="586" t="s">
        <v>7455</v>
      </c>
      <c r="AH143" s="586" t="s">
        <v>7456</v>
      </c>
      <c r="AI143" s="586" t="s">
        <v>7457</v>
      </c>
      <c r="AJ143" s="586" t="s">
        <v>7458</v>
      </c>
      <c r="AL143" s="585"/>
      <c r="AM143" s="586" t="s">
        <v>2</v>
      </c>
      <c r="AN143" s="586" t="s">
        <v>3</v>
      </c>
      <c r="AO143" s="586" t="s">
        <v>7455</v>
      </c>
      <c r="AP143" s="586" t="s">
        <v>7456</v>
      </c>
      <c r="AQ143" s="586" t="s">
        <v>7457</v>
      </c>
      <c r="AR143" s="586" t="s">
        <v>7458</v>
      </c>
    </row>
    <row r="144" spans="2:44" ht="17" thickBot="1">
      <c r="B144" s="587"/>
      <c r="C144" s="588"/>
      <c r="D144" s="588"/>
      <c r="E144" s="850" t="s">
        <v>7459</v>
      </c>
      <c r="F144" s="850"/>
      <c r="G144" s="850"/>
      <c r="H144" s="851"/>
      <c r="AD144" s="586" t="s">
        <v>7460</v>
      </c>
      <c r="AE144" s="586">
        <v>2402</v>
      </c>
      <c r="AF144" s="586">
        <v>2480</v>
      </c>
      <c r="AG144" s="586">
        <f>AF144-AE144+1</f>
        <v>79</v>
      </c>
      <c r="AH144" s="586">
        <v>2402</v>
      </c>
      <c r="AI144" s="586">
        <v>2441</v>
      </c>
      <c r="AJ144" s="586">
        <v>2480</v>
      </c>
      <c r="AL144" s="586" t="s">
        <v>7460</v>
      </c>
      <c r="AM144" s="586">
        <v>0</v>
      </c>
      <c r="AN144" s="586">
        <v>78</v>
      </c>
      <c r="AO144" s="586">
        <f>AG144</f>
        <v>79</v>
      </c>
      <c r="AP144" s="586">
        <f>AH144-AE144</f>
        <v>0</v>
      </c>
      <c r="AQ144" s="586">
        <f>AI144-AE144</f>
        <v>39</v>
      </c>
      <c r="AR144" s="586">
        <f>AJ144-AE144</f>
        <v>78</v>
      </c>
    </row>
    <row r="145" spans="2:44" ht="17" thickBot="1">
      <c r="AD145" s="586" t="s">
        <v>7461</v>
      </c>
      <c r="AE145" s="586">
        <v>5150</v>
      </c>
      <c r="AF145" s="586">
        <v>5250</v>
      </c>
      <c r="AG145" s="586">
        <f t="shared" ref="AG145:AG150" si="0">AF145-AE145+1</f>
        <v>101</v>
      </c>
      <c r="AH145" s="586">
        <v>5150</v>
      </c>
      <c r="AI145" s="586">
        <v>5200</v>
      </c>
      <c r="AJ145" s="586">
        <v>5250</v>
      </c>
      <c r="AL145" s="586" t="s">
        <v>7461</v>
      </c>
      <c r="AM145" s="586">
        <v>0</v>
      </c>
      <c r="AN145" s="586">
        <v>100</v>
      </c>
      <c r="AO145" s="586">
        <f t="shared" ref="AO145:AO150" si="1">AG145</f>
        <v>101</v>
      </c>
      <c r="AP145" s="586">
        <f t="shared" ref="AP145:AP150" si="2">AH145-AE145</f>
        <v>0</v>
      </c>
      <c r="AQ145" s="586">
        <f t="shared" ref="AQ145:AQ150" si="3">AI145-AE145</f>
        <v>50</v>
      </c>
      <c r="AR145" s="586">
        <f t="shared" ref="AR145:AR150" si="4">AJ145-AE145</f>
        <v>100</v>
      </c>
    </row>
    <row r="146" spans="2:44">
      <c r="B146" s="589" t="s">
        <v>7462</v>
      </c>
      <c r="C146" s="590"/>
      <c r="D146" s="590"/>
      <c r="E146" s="591" t="s">
        <v>7463</v>
      </c>
      <c r="F146" s="592"/>
      <c r="AD146" s="586" t="s">
        <v>7464</v>
      </c>
      <c r="AE146" s="586">
        <v>5725</v>
      </c>
      <c r="AF146" s="586">
        <v>5850</v>
      </c>
      <c r="AG146" s="586">
        <f t="shared" si="0"/>
        <v>126</v>
      </c>
      <c r="AH146" s="586">
        <v>5725</v>
      </c>
      <c r="AI146" s="586">
        <v>5787</v>
      </c>
      <c r="AJ146" s="586">
        <v>5850</v>
      </c>
      <c r="AL146" s="586" t="s">
        <v>7464</v>
      </c>
      <c r="AM146" s="586">
        <v>0</v>
      </c>
      <c r="AN146" s="586">
        <v>125</v>
      </c>
      <c r="AO146" s="586">
        <f t="shared" si="1"/>
        <v>126</v>
      </c>
      <c r="AP146" s="586">
        <f t="shared" si="2"/>
        <v>0</v>
      </c>
      <c r="AQ146" s="586">
        <f t="shared" si="3"/>
        <v>62</v>
      </c>
      <c r="AR146" s="586">
        <f t="shared" si="4"/>
        <v>125</v>
      </c>
    </row>
    <row r="147" spans="2:44">
      <c r="B147" s="593" t="s">
        <v>7465</v>
      </c>
      <c r="C147" s="594"/>
      <c r="D147" s="594"/>
      <c r="E147" s="845" t="s">
        <v>7466</v>
      </c>
      <c r="F147" s="846"/>
      <c r="AD147" s="586" t="s">
        <v>7467</v>
      </c>
      <c r="AE147" s="586">
        <v>5925</v>
      </c>
      <c r="AF147" s="586">
        <v>6050</v>
      </c>
      <c r="AG147" s="586">
        <f t="shared" si="0"/>
        <v>126</v>
      </c>
      <c r="AH147" s="586">
        <v>5925</v>
      </c>
      <c r="AI147" s="586">
        <v>5987</v>
      </c>
      <c r="AJ147" s="586" t="s">
        <v>235</v>
      </c>
      <c r="AL147" s="586" t="s">
        <v>7467</v>
      </c>
      <c r="AM147" s="586">
        <v>0</v>
      </c>
      <c r="AN147" s="586">
        <v>125</v>
      </c>
      <c r="AO147" s="586">
        <f t="shared" si="1"/>
        <v>126</v>
      </c>
      <c r="AP147" s="586">
        <f t="shared" si="2"/>
        <v>0</v>
      </c>
      <c r="AQ147" s="586">
        <f t="shared" si="3"/>
        <v>62</v>
      </c>
      <c r="AR147" s="586" t="s">
        <v>235</v>
      </c>
    </row>
    <row r="148" spans="2:44">
      <c r="B148" s="593" t="s">
        <v>7468</v>
      </c>
      <c r="C148" s="594"/>
      <c r="D148" s="594"/>
      <c r="E148" s="845" t="s">
        <v>7469</v>
      </c>
      <c r="F148" s="846"/>
      <c r="AD148" s="586" t="s">
        <v>7470</v>
      </c>
      <c r="AE148" s="586">
        <v>6051</v>
      </c>
      <c r="AF148" s="586">
        <v>6175</v>
      </c>
      <c r="AG148" s="586">
        <f t="shared" si="0"/>
        <v>125</v>
      </c>
      <c r="AH148" s="586">
        <v>6051</v>
      </c>
      <c r="AI148" s="586">
        <v>6113</v>
      </c>
      <c r="AJ148" s="586" t="s">
        <v>235</v>
      </c>
      <c r="AL148" s="586" t="s">
        <v>7470</v>
      </c>
      <c r="AM148" s="586">
        <v>0</v>
      </c>
      <c r="AN148" s="586">
        <v>124</v>
      </c>
      <c r="AO148" s="586">
        <f t="shared" si="1"/>
        <v>125</v>
      </c>
      <c r="AP148" s="586">
        <f t="shared" si="2"/>
        <v>0</v>
      </c>
      <c r="AQ148" s="586">
        <f t="shared" si="3"/>
        <v>62</v>
      </c>
      <c r="AR148" s="586" t="s">
        <v>235</v>
      </c>
    </row>
    <row r="149" spans="2:44" ht="17" thickBot="1">
      <c r="B149" s="595" t="s">
        <v>7412</v>
      </c>
      <c r="C149" s="596"/>
      <c r="D149" s="596"/>
      <c r="E149" s="852" t="s">
        <v>7471</v>
      </c>
      <c r="F149" s="853"/>
      <c r="AD149" s="586" t="s">
        <v>7472</v>
      </c>
      <c r="AE149" s="586">
        <v>6176</v>
      </c>
      <c r="AF149" s="586">
        <v>6300</v>
      </c>
      <c r="AG149" s="586">
        <f t="shared" si="0"/>
        <v>125</v>
      </c>
      <c r="AH149" s="586">
        <v>6176</v>
      </c>
      <c r="AI149" s="586">
        <v>6238</v>
      </c>
      <c r="AJ149" s="586" t="s">
        <v>235</v>
      </c>
      <c r="AL149" s="586" t="s">
        <v>7472</v>
      </c>
      <c r="AM149" s="586">
        <v>0</v>
      </c>
      <c r="AN149" s="586">
        <v>124</v>
      </c>
      <c r="AO149" s="586">
        <f t="shared" si="1"/>
        <v>125</v>
      </c>
      <c r="AP149" s="586">
        <f t="shared" si="2"/>
        <v>0</v>
      </c>
      <c r="AQ149" s="586">
        <f t="shared" si="3"/>
        <v>62</v>
      </c>
      <c r="AR149" s="586" t="s">
        <v>235</v>
      </c>
    </row>
    <row r="150" spans="2:44">
      <c r="AD150" s="586" t="s">
        <v>7473</v>
      </c>
      <c r="AE150" s="586">
        <v>6301</v>
      </c>
      <c r="AF150" s="586">
        <v>6425</v>
      </c>
      <c r="AG150" s="586">
        <f t="shared" si="0"/>
        <v>125</v>
      </c>
      <c r="AH150" s="586">
        <v>6301</v>
      </c>
      <c r="AI150" s="586">
        <v>6363</v>
      </c>
      <c r="AJ150" s="586">
        <v>6425</v>
      </c>
      <c r="AL150" s="586" t="s">
        <v>7473</v>
      </c>
      <c r="AM150" s="586">
        <v>0</v>
      </c>
      <c r="AN150" s="586">
        <v>124</v>
      </c>
      <c r="AO150" s="586">
        <f t="shared" si="1"/>
        <v>125</v>
      </c>
      <c r="AP150" s="586">
        <f t="shared" si="2"/>
        <v>0</v>
      </c>
      <c r="AQ150" s="586">
        <f t="shared" si="3"/>
        <v>62</v>
      </c>
      <c r="AR150" s="586">
        <f t="shared" si="4"/>
        <v>124</v>
      </c>
    </row>
    <row r="153" spans="2:44">
      <c r="AD153" s="847" t="s">
        <v>7474</v>
      </c>
      <c r="AE153" s="847"/>
      <c r="AF153" s="847"/>
      <c r="AG153" s="847"/>
      <c r="AH153" s="847"/>
      <c r="AI153" s="847"/>
      <c r="AJ153" s="847"/>
      <c r="AL153" s="847" t="s">
        <v>7475</v>
      </c>
      <c r="AM153" s="847"/>
      <c r="AN153" s="847"/>
      <c r="AO153" s="847"/>
      <c r="AP153" s="847"/>
      <c r="AQ153" s="847"/>
      <c r="AR153" s="847"/>
    </row>
    <row r="154" spans="2:44">
      <c r="AD154" s="585"/>
      <c r="AE154" s="586" t="s">
        <v>2</v>
      </c>
      <c r="AF154" s="586" t="s">
        <v>3</v>
      </c>
      <c r="AG154" s="586" t="s">
        <v>7455</v>
      </c>
      <c r="AH154" s="586" t="s">
        <v>7456</v>
      </c>
      <c r="AI154" s="586" t="s">
        <v>7457</v>
      </c>
      <c r="AJ154" s="586" t="s">
        <v>7458</v>
      </c>
      <c r="AL154" s="585"/>
      <c r="AM154" s="586" t="s">
        <v>2</v>
      </c>
      <c r="AN154" s="586" t="s">
        <v>3</v>
      </c>
      <c r="AO154" s="586" t="s">
        <v>7455</v>
      </c>
      <c r="AP154" s="586" t="s">
        <v>7456</v>
      </c>
      <c r="AQ154" s="586" t="s">
        <v>7457</v>
      </c>
      <c r="AR154" s="586" t="s">
        <v>7458</v>
      </c>
    </row>
    <row r="155" spans="2:44">
      <c r="AD155" s="586" t="s">
        <v>7460</v>
      </c>
      <c r="AE155" s="586">
        <v>2402</v>
      </c>
      <c r="AF155" s="586">
        <v>2480</v>
      </c>
      <c r="AG155" s="586">
        <f>(AF155-AE155)/2+1</f>
        <v>40</v>
      </c>
      <c r="AH155" s="586">
        <v>2402</v>
      </c>
      <c r="AI155" s="586">
        <v>2442</v>
      </c>
      <c r="AJ155" s="586">
        <v>2480</v>
      </c>
      <c r="AL155" s="586" t="s">
        <v>7460</v>
      </c>
      <c r="AM155" s="586">
        <v>0</v>
      </c>
      <c r="AN155" s="586">
        <v>39</v>
      </c>
      <c r="AO155" s="586">
        <f t="shared" ref="AO155:AO161" si="5">AG155</f>
        <v>40</v>
      </c>
      <c r="AP155" s="586">
        <f>(AH155-AE155)/2</f>
        <v>0</v>
      </c>
      <c r="AQ155" s="586">
        <f>(AI155-AE155)/2</f>
        <v>20</v>
      </c>
      <c r="AR155" s="586">
        <f>(AJ155-AE155)/2</f>
        <v>39</v>
      </c>
    </row>
    <row r="156" spans="2:44">
      <c r="AD156" s="586" t="s">
        <v>7461</v>
      </c>
      <c r="AE156" s="586">
        <v>5150</v>
      </c>
      <c r="AF156" s="586">
        <v>5250</v>
      </c>
      <c r="AG156" s="586">
        <f t="shared" ref="AG156:AG161" si="6">(AF156-AE156)/2+1</f>
        <v>51</v>
      </c>
      <c r="AH156" s="586">
        <v>5150</v>
      </c>
      <c r="AI156" s="586">
        <v>5200</v>
      </c>
      <c r="AJ156" s="586">
        <v>5250</v>
      </c>
      <c r="AL156" s="586" t="s">
        <v>7461</v>
      </c>
      <c r="AM156" s="586">
        <v>0</v>
      </c>
      <c r="AN156" s="586">
        <v>50</v>
      </c>
      <c r="AO156" s="586">
        <f t="shared" si="5"/>
        <v>51</v>
      </c>
      <c r="AP156" s="586">
        <f t="shared" ref="AP156:AP161" si="7">(AH156-AE156)/2</f>
        <v>0</v>
      </c>
      <c r="AQ156" s="586">
        <f t="shared" ref="AQ156:AQ161" si="8">(AI156-AE156)/2</f>
        <v>25</v>
      </c>
      <c r="AR156" s="586">
        <f t="shared" ref="AR156:AR161" si="9">(AJ156-AE156)/2</f>
        <v>50</v>
      </c>
    </row>
    <row r="157" spans="2:44">
      <c r="AD157" s="586" t="s">
        <v>7464</v>
      </c>
      <c r="AE157" s="586">
        <v>5725</v>
      </c>
      <c r="AF157" s="586">
        <v>5849</v>
      </c>
      <c r="AG157" s="586">
        <f t="shared" si="6"/>
        <v>63</v>
      </c>
      <c r="AH157" s="586">
        <v>5725</v>
      </c>
      <c r="AI157" s="586">
        <v>5789</v>
      </c>
      <c r="AJ157" s="586">
        <v>5849</v>
      </c>
      <c r="AL157" s="586" t="s">
        <v>7464</v>
      </c>
      <c r="AM157" s="586">
        <v>0</v>
      </c>
      <c r="AN157" s="586">
        <v>62</v>
      </c>
      <c r="AO157" s="586">
        <f t="shared" si="5"/>
        <v>63</v>
      </c>
      <c r="AP157" s="586">
        <f t="shared" si="7"/>
        <v>0</v>
      </c>
      <c r="AQ157" s="586">
        <f t="shared" si="8"/>
        <v>32</v>
      </c>
      <c r="AR157" s="586">
        <f t="shared" si="9"/>
        <v>62</v>
      </c>
    </row>
    <row r="158" spans="2:44">
      <c r="AD158" s="586" t="s">
        <v>7467</v>
      </c>
      <c r="AE158" s="586">
        <v>5925</v>
      </c>
      <c r="AF158" s="586">
        <v>6049</v>
      </c>
      <c r="AG158" s="586">
        <f t="shared" si="6"/>
        <v>63</v>
      </c>
      <c r="AH158" s="586">
        <v>5925</v>
      </c>
      <c r="AI158" s="586">
        <v>5989</v>
      </c>
      <c r="AJ158" s="586" t="s">
        <v>235</v>
      </c>
      <c r="AL158" s="586" t="s">
        <v>7467</v>
      </c>
      <c r="AM158" s="586">
        <v>0</v>
      </c>
      <c r="AN158" s="586">
        <v>62</v>
      </c>
      <c r="AO158" s="586">
        <f t="shared" si="5"/>
        <v>63</v>
      </c>
      <c r="AP158" s="586">
        <f t="shared" si="7"/>
        <v>0</v>
      </c>
      <c r="AQ158" s="586">
        <f t="shared" si="8"/>
        <v>32</v>
      </c>
      <c r="AR158" s="586" t="s">
        <v>235</v>
      </c>
    </row>
    <row r="159" spans="2:44">
      <c r="AD159" s="586" t="s">
        <v>7470</v>
      </c>
      <c r="AE159" s="586">
        <v>6051</v>
      </c>
      <c r="AF159" s="586">
        <v>6175</v>
      </c>
      <c r="AG159" s="586">
        <f t="shared" si="6"/>
        <v>63</v>
      </c>
      <c r="AH159" s="586">
        <v>6051</v>
      </c>
      <c r="AI159" s="586">
        <v>6113</v>
      </c>
      <c r="AJ159" s="586" t="s">
        <v>235</v>
      </c>
      <c r="AL159" s="586" t="s">
        <v>7470</v>
      </c>
      <c r="AM159" s="586">
        <v>0</v>
      </c>
      <c r="AN159" s="586">
        <v>62</v>
      </c>
      <c r="AO159" s="586">
        <f t="shared" si="5"/>
        <v>63</v>
      </c>
      <c r="AP159" s="586">
        <f t="shared" si="7"/>
        <v>0</v>
      </c>
      <c r="AQ159" s="586">
        <f t="shared" si="8"/>
        <v>31</v>
      </c>
      <c r="AR159" s="586" t="s">
        <v>235</v>
      </c>
    </row>
    <row r="160" spans="2:44">
      <c r="AD160" s="586" t="s">
        <v>7472</v>
      </c>
      <c r="AE160" s="586">
        <v>6176</v>
      </c>
      <c r="AF160" s="586">
        <v>6300</v>
      </c>
      <c r="AG160" s="586">
        <f t="shared" si="6"/>
        <v>63</v>
      </c>
      <c r="AH160" s="586">
        <v>6176</v>
      </c>
      <c r="AI160" s="586">
        <v>6238</v>
      </c>
      <c r="AJ160" s="586" t="s">
        <v>235</v>
      </c>
      <c r="AL160" s="586" t="s">
        <v>7472</v>
      </c>
      <c r="AM160" s="586">
        <v>0</v>
      </c>
      <c r="AN160" s="586">
        <v>62</v>
      </c>
      <c r="AO160" s="586">
        <f t="shared" si="5"/>
        <v>63</v>
      </c>
      <c r="AP160" s="586">
        <f t="shared" si="7"/>
        <v>0</v>
      </c>
      <c r="AQ160" s="586">
        <f t="shared" si="8"/>
        <v>31</v>
      </c>
      <c r="AR160" s="586" t="s">
        <v>235</v>
      </c>
    </row>
    <row r="161" spans="30:44">
      <c r="AD161" s="586" t="s">
        <v>7473</v>
      </c>
      <c r="AE161" s="586">
        <v>6301</v>
      </c>
      <c r="AF161" s="586">
        <v>6425</v>
      </c>
      <c r="AG161" s="586">
        <f t="shared" si="6"/>
        <v>63</v>
      </c>
      <c r="AH161" s="586">
        <v>6301</v>
      </c>
      <c r="AI161" s="586">
        <v>6363</v>
      </c>
      <c r="AJ161" s="586">
        <v>6425</v>
      </c>
      <c r="AL161" s="586" t="s">
        <v>7473</v>
      </c>
      <c r="AM161" s="586">
        <v>0</v>
      </c>
      <c r="AN161" s="586">
        <v>62</v>
      </c>
      <c r="AO161" s="586">
        <f t="shared" si="5"/>
        <v>63</v>
      </c>
      <c r="AP161" s="586">
        <f t="shared" si="7"/>
        <v>0</v>
      </c>
      <c r="AQ161" s="586">
        <f t="shared" si="8"/>
        <v>31</v>
      </c>
      <c r="AR161" s="586">
        <f t="shared" si="9"/>
        <v>62</v>
      </c>
    </row>
    <row r="163" spans="30:44">
      <c r="AD163" s="847" t="s">
        <v>7476</v>
      </c>
      <c r="AE163" s="847"/>
      <c r="AF163" s="847"/>
      <c r="AG163" s="847"/>
      <c r="AH163" s="847"/>
      <c r="AI163" s="847"/>
      <c r="AJ163" s="847"/>
      <c r="AL163" s="847" t="s">
        <v>7477</v>
      </c>
      <c r="AM163" s="847"/>
      <c r="AN163" s="847"/>
      <c r="AO163" s="847"/>
      <c r="AP163" s="847"/>
      <c r="AQ163" s="847"/>
      <c r="AR163" s="847"/>
    </row>
    <row r="164" spans="30:44">
      <c r="AD164" s="585"/>
      <c r="AE164" s="586" t="s">
        <v>2</v>
      </c>
      <c r="AF164" s="586" t="s">
        <v>3</v>
      </c>
      <c r="AG164" s="586" t="s">
        <v>7455</v>
      </c>
      <c r="AH164" s="586" t="s">
        <v>7456</v>
      </c>
      <c r="AI164" s="586" t="s">
        <v>7457</v>
      </c>
      <c r="AJ164" s="586" t="s">
        <v>7458</v>
      </c>
      <c r="AL164" s="585"/>
      <c r="AM164" s="586" t="s">
        <v>2</v>
      </c>
      <c r="AN164" s="586" t="s">
        <v>3</v>
      </c>
      <c r="AO164" s="586" t="s">
        <v>7455</v>
      </c>
      <c r="AP164" s="586" t="s">
        <v>7456</v>
      </c>
      <c r="AQ164" s="586" t="s">
        <v>7457</v>
      </c>
      <c r="AR164" s="586" t="s">
        <v>7458</v>
      </c>
    </row>
    <row r="165" spans="30:44">
      <c r="AD165" s="586" t="s">
        <v>7460</v>
      </c>
      <c r="AE165" s="586">
        <v>2402</v>
      </c>
      <c r="AF165" s="586">
        <v>2480</v>
      </c>
      <c r="AG165" s="586">
        <f t="shared" ref="AG165:AG171" si="10">AF165-AE165+1</f>
        <v>79</v>
      </c>
      <c r="AH165" s="586">
        <v>2404</v>
      </c>
      <c r="AI165" s="586">
        <v>2441</v>
      </c>
      <c r="AJ165" s="586">
        <v>2478</v>
      </c>
      <c r="AL165" s="586" t="s">
        <v>7460</v>
      </c>
      <c r="AM165" s="586">
        <v>0</v>
      </c>
      <c r="AN165" s="586">
        <v>78</v>
      </c>
      <c r="AO165" s="586">
        <f t="shared" ref="AO165:AO171" si="11">AG165</f>
        <v>79</v>
      </c>
      <c r="AP165" s="586">
        <f t="shared" ref="AP165:AP171" si="12">AH165-AE165</f>
        <v>2</v>
      </c>
      <c r="AQ165" s="586">
        <f t="shared" ref="AQ165:AQ171" si="13">AI165-AE165</f>
        <v>39</v>
      </c>
      <c r="AR165" s="586">
        <f t="shared" ref="AR165:AR171" si="14">AJ165-AE165</f>
        <v>76</v>
      </c>
    </row>
    <row r="166" spans="30:44">
      <c r="AD166" s="586" t="s">
        <v>7461</v>
      </c>
      <c r="AE166" s="586">
        <v>5150</v>
      </c>
      <c r="AF166" s="586">
        <v>5250</v>
      </c>
      <c r="AG166" s="586">
        <f t="shared" si="10"/>
        <v>101</v>
      </c>
      <c r="AH166" s="586">
        <v>5152</v>
      </c>
      <c r="AI166" s="586">
        <v>5200</v>
      </c>
      <c r="AJ166" s="586">
        <v>5248</v>
      </c>
      <c r="AL166" s="586" t="s">
        <v>7461</v>
      </c>
      <c r="AM166" s="586">
        <v>0</v>
      </c>
      <c r="AN166" s="586">
        <v>100</v>
      </c>
      <c r="AO166" s="586">
        <f t="shared" si="11"/>
        <v>101</v>
      </c>
      <c r="AP166" s="586">
        <f t="shared" si="12"/>
        <v>2</v>
      </c>
      <c r="AQ166" s="586">
        <f t="shared" si="13"/>
        <v>50</v>
      </c>
      <c r="AR166" s="586">
        <f t="shared" si="14"/>
        <v>98</v>
      </c>
    </row>
    <row r="167" spans="30:44">
      <c r="AD167" s="586" t="s">
        <v>7464</v>
      </c>
      <c r="AE167" s="586">
        <v>5725</v>
      </c>
      <c r="AF167" s="586">
        <v>5850</v>
      </c>
      <c r="AG167" s="586">
        <f t="shared" si="10"/>
        <v>126</v>
      </c>
      <c r="AH167" s="586">
        <v>5727</v>
      </c>
      <c r="AI167" s="586">
        <v>5787</v>
      </c>
      <c r="AJ167" s="586">
        <v>5848</v>
      </c>
      <c r="AL167" s="586" t="s">
        <v>7464</v>
      </c>
      <c r="AM167" s="586">
        <v>0</v>
      </c>
      <c r="AN167" s="586">
        <v>125</v>
      </c>
      <c r="AO167" s="586">
        <f t="shared" si="11"/>
        <v>126</v>
      </c>
      <c r="AP167" s="586">
        <f t="shared" si="12"/>
        <v>2</v>
      </c>
      <c r="AQ167" s="586">
        <f t="shared" si="13"/>
        <v>62</v>
      </c>
      <c r="AR167" s="586">
        <f t="shared" si="14"/>
        <v>123</v>
      </c>
    </row>
    <row r="168" spans="30:44">
      <c r="AD168" s="586" t="s">
        <v>7467</v>
      </c>
      <c r="AE168" s="586">
        <v>5925</v>
      </c>
      <c r="AF168" s="586">
        <v>6050</v>
      </c>
      <c r="AG168" s="586">
        <f t="shared" si="10"/>
        <v>126</v>
      </c>
      <c r="AH168" s="586">
        <v>5927</v>
      </c>
      <c r="AI168" s="586">
        <v>5987</v>
      </c>
      <c r="AJ168" s="586" t="s">
        <v>235</v>
      </c>
      <c r="AL168" s="586" t="s">
        <v>7467</v>
      </c>
      <c r="AM168" s="586">
        <v>0</v>
      </c>
      <c r="AN168" s="586">
        <v>125</v>
      </c>
      <c r="AO168" s="586">
        <f t="shared" si="11"/>
        <v>126</v>
      </c>
      <c r="AP168" s="586">
        <f t="shared" si="12"/>
        <v>2</v>
      </c>
      <c r="AQ168" s="586">
        <f t="shared" si="13"/>
        <v>62</v>
      </c>
      <c r="AR168" s="586" t="s">
        <v>235</v>
      </c>
    </row>
    <row r="169" spans="30:44">
      <c r="AD169" s="586" t="s">
        <v>7470</v>
      </c>
      <c r="AE169" s="586">
        <v>6051</v>
      </c>
      <c r="AF169" s="586">
        <v>6175</v>
      </c>
      <c r="AG169" s="586">
        <f t="shared" si="10"/>
        <v>125</v>
      </c>
      <c r="AH169" s="586">
        <v>6053</v>
      </c>
      <c r="AI169" s="586">
        <v>6113</v>
      </c>
      <c r="AJ169" s="586" t="s">
        <v>235</v>
      </c>
      <c r="AL169" s="586" t="s">
        <v>7470</v>
      </c>
      <c r="AM169" s="586">
        <v>0</v>
      </c>
      <c r="AN169" s="586">
        <v>124</v>
      </c>
      <c r="AO169" s="586">
        <f t="shared" si="11"/>
        <v>125</v>
      </c>
      <c r="AP169" s="586">
        <f t="shared" si="12"/>
        <v>2</v>
      </c>
      <c r="AQ169" s="586">
        <f t="shared" si="13"/>
        <v>62</v>
      </c>
      <c r="AR169" s="586" t="s">
        <v>235</v>
      </c>
    </row>
    <row r="170" spans="30:44">
      <c r="AD170" s="586" t="s">
        <v>7472</v>
      </c>
      <c r="AE170" s="586">
        <v>6176</v>
      </c>
      <c r="AF170" s="586">
        <v>6300</v>
      </c>
      <c r="AG170" s="586">
        <f t="shared" si="10"/>
        <v>125</v>
      </c>
      <c r="AH170" s="586">
        <v>6178</v>
      </c>
      <c r="AI170" s="586">
        <v>6238</v>
      </c>
      <c r="AJ170" s="586" t="s">
        <v>235</v>
      </c>
      <c r="AL170" s="586" t="s">
        <v>7472</v>
      </c>
      <c r="AM170" s="586">
        <v>0</v>
      </c>
      <c r="AN170" s="586">
        <v>124</v>
      </c>
      <c r="AO170" s="586">
        <f t="shared" si="11"/>
        <v>125</v>
      </c>
      <c r="AP170" s="586">
        <f t="shared" si="12"/>
        <v>2</v>
      </c>
      <c r="AQ170" s="586">
        <f t="shared" si="13"/>
        <v>62</v>
      </c>
      <c r="AR170" s="586" t="s">
        <v>235</v>
      </c>
    </row>
    <row r="171" spans="30:44">
      <c r="AD171" s="586" t="s">
        <v>7473</v>
      </c>
      <c r="AE171" s="586">
        <v>6301</v>
      </c>
      <c r="AF171" s="586">
        <v>6425</v>
      </c>
      <c r="AG171" s="586">
        <f t="shared" si="10"/>
        <v>125</v>
      </c>
      <c r="AH171" s="586">
        <v>6303</v>
      </c>
      <c r="AI171" s="586">
        <v>6363</v>
      </c>
      <c r="AJ171" s="586">
        <v>6423</v>
      </c>
      <c r="AL171" s="586" t="s">
        <v>7473</v>
      </c>
      <c r="AM171" s="586">
        <v>0</v>
      </c>
      <c r="AN171" s="586">
        <v>124</v>
      </c>
      <c r="AO171" s="586">
        <f t="shared" si="11"/>
        <v>125</v>
      </c>
      <c r="AP171" s="586">
        <f t="shared" si="12"/>
        <v>2</v>
      </c>
      <c r="AQ171" s="586">
        <f t="shared" si="13"/>
        <v>62</v>
      </c>
      <c r="AR171" s="586">
        <f t="shared" si="14"/>
        <v>122</v>
      </c>
    </row>
  </sheetData>
  <mergeCells count="36">
    <mergeCell ref="AD163:AJ163"/>
    <mergeCell ref="AL163:AR163"/>
    <mergeCell ref="B29:B31"/>
    <mergeCell ref="C29:C31"/>
    <mergeCell ref="AD142:AJ142"/>
    <mergeCell ref="AL142:AR142"/>
    <mergeCell ref="E143:H143"/>
    <mergeCell ref="E144:H144"/>
    <mergeCell ref="E147:F147"/>
    <mergeCell ref="E148:F148"/>
    <mergeCell ref="E149:F149"/>
    <mergeCell ref="AD153:AJ153"/>
    <mergeCell ref="AL153:AR153"/>
    <mergeCell ref="C7:C8"/>
    <mergeCell ref="B11:B12"/>
    <mergeCell ref="B13:B17"/>
    <mergeCell ref="C13:C17"/>
    <mergeCell ref="B18:B28"/>
    <mergeCell ref="C19:C23"/>
    <mergeCell ref="C24:C28"/>
    <mergeCell ref="B9:B10"/>
    <mergeCell ref="C9:C10"/>
    <mergeCell ref="B7:B8"/>
    <mergeCell ref="B2:AA2"/>
    <mergeCell ref="B3:AA3"/>
    <mergeCell ref="B4:B5"/>
    <mergeCell ref="D4:D5"/>
    <mergeCell ref="E4:E5"/>
    <mergeCell ref="F4:H4"/>
    <mergeCell ref="I4:K4"/>
    <mergeCell ref="L4:N4"/>
    <mergeCell ref="O4:Q4"/>
    <mergeCell ref="R4:T4"/>
    <mergeCell ref="U4:W4"/>
    <mergeCell ref="X4:Z4"/>
    <mergeCell ref="AA4:AA5"/>
  </mergeCells>
  <conditionalFormatting sqref="F6:Z18 E8 F19:S19 X19:Y19 T19:W20 Z19:Z31 F20 H20:I20 K20:L20 N20:O20 Q20:R20 X20 F21:Y23 I24:S24 X24:Y24 F24:H28 T24:W28 I25 K25:L25 N25:O25 Q25:R25 X25 I26:S28 X26:Y28 F29:Y31">
    <cfRule type="containsText" dxfId="11" priority="1" operator="containsText" text="B0">
      <formula>NOT(ISERROR(SEARCH("B0",E6)))</formula>
    </cfRule>
    <cfRule type="containsText" dxfId="10" priority="2" operator="containsText" text="ALL">
      <formula>NOT(ISERROR(SEARCH("ALL",E6)))</formula>
    </cfRule>
  </conditionalFormatting>
  <pageMargins left="0.7" right="0.7" top="0.75" bottom="0.75" header="0.3" footer="0.3"/>
  <pageSetup orientation="portrait" r:id="rId1"/>
  <extLst>
    <ext xmlns:x14="http://schemas.microsoft.com/office/spreadsheetml/2009/9/main" uri="{78C0D931-6437-407d-A8EE-F0AAD7539E65}">
      <x14:conditionalFormattings>
        <x14:conditionalFormatting xmlns:xm="http://schemas.microsoft.com/office/excel/2006/main">
          <x14:cfRule type="containsText" priority="3" operator="containsText" id="{7C391159-7EC9-784A-9EF3-72AB18E2869F}">
            <xm:f>NOT(ISERROR(SEARCH("-",E6)))</xm:f>
            <xm:f>"-"</xm:f>
            <x14:dxf>
              <fill>
                <patternFill>
                  <bgColor theme="0" tint="-0.24994659260841701"/>
                </patternFill>
              </fill>
            </x14:dxf>
          </x14:cfRule>
          <xm:sqref>F6:Z18 E8 F19:S19 X19:Y19 T19:W20 Z19:Z31 F20 H20:I20 K20:L20 N20:O20 Q20:R20 X20 F21:Y23 I24:S24 X24:Y24 F24:H28 T24:W28 I25 K25:L25 N25:O25 Q25:R25 X25 I26:S28 X26:Y28 F29:Y31</xm:sqref>
        </x14:conditionalFormatting>
      </x14:conditionalFormatting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26BB5-A150-8B42-AA1C-9AC1B08FFCC1}">
  <dimension ref="A1:S44"/>
  <sheetViews>
    <sheetView workbookViewId="0">
      <selection activeCell="H48" sqref="H48"/>
    </sheetView>
  </sheetViews>
  <sheetFormatPr baseColWidth="10" defaultRowHeight="16"/>
  <cols>
    <col min="5" max="5" width="23.33203125" bestFit="1" customWidth="1"/>
    <col min="6" max="6" width="23.33203125" customWidth="1"/>
  </cols>
  <sheetData>
    <row r="1" spans="1:19" ht="17" thickBot="1">
      <c r="H1" s="857" t="s">
        <v>8083</v>
      </c>
      <c r="I1" s="858"/>
      <c r="J1" s="858"/>
      <c r="K1" s="858"/>
      <c r="L1" s="858"/>
      <c r="M1" s="858"/>
      <c r="N1" s="857" t="s">
        <v>8015</v>
      </c>
      <c r="O1" s="858"/>
      <c r="P1" s="858"/>
      <c r="Q1" s="858"/>
      <c r="R1" s="858"/>
      <c r="S1" s="858"/>
    </row>
    <row r="2" spans="1:19" ht="17" thickBot="1">
      <c r="H2" s="774" t="s">
        <v>8084</v>
      </c>
      <c r="I2" s="775"/>
      <c r="J2" s="775"/>
      <c r="K2" s="775"/>
      <c r="L2" s="775"/>
      <c r="M2" s="775"/>
      <c r="N2" s="774" t="s">
        <v>8069</v>
      </c>
      <c r="O2" s="775"/>
      <c r="P2" s="775"/>
      <c r="Q2" s="775"/>
      <c r="R2" s="775"/>
      <c r="S2" s="775"/>
    </row>
    <row r="3" spans="1:19" ht="17" thickBot="1">
      <c r="A3" s="769" t="s">
        <v>8014</v>
      </c>
      <c r="B3" s="769" t="s">
        <v>7383</v>
      </c>
      <c r="C3" s="769" t="s">
        <v>8017</v>
      </c>
      <c r="D3" s="769" t="s">
        <v>8052</v>
      </c>
      <c r="E3" s="769" t="s">
        <v>8013</v>
      </c>
      <c r="F3" s="769" t="s">
        <v>8019</v>
      </c>
      <c r="G3" s="769" t="s">
        <v>8016</v>
      </c>
      <c r="H3" s="774" t="s">
        <v>7460</v>
      </c>
      <c r="I3" s="775"/>
      <c r="J3" s="776"/>
      <c r="K3" s="774" t="s">
        <v>7461</v>
      </c>
      <c r="L3" s="775"/>
      <c r="M3" s="776"/>
      <c r="N3" s="774" t="s">
        <v>7460</v>
      </c>
      <c r="O3" s="775"/>
      <c r="P3" s="776"/>
      <c r="Q3" s="774" t="s">
        <v>7461</v>
      </c>
      <c r="R3" s="775"/>
      <c r="S3" s="776"/>
    </row>
    <row r="4" spans="1:19">
      <c r="A4" s="770"/>
      <c r="B4" s="770"/>
      <c r="C4" s="770"/>
      <c r="D4" s="770"/>
      <c r="E4" s="770"/>
      <c r="F4" s="772"/>
      <c r="G4" s="772"/>
      <c r="H4" s="777" t="s">
        <v>138</v>
      </c>
      <c r="I4" s="778"/>
      <c r="J4" s="779"/>
      <c r="K4" s="777" t="s">
        <v>186</v>
      </c>
      <c r="L4" s="778"/>
      <c r="M4" s="779"/>
      <c r="N4" s="777" t="s">
        <v>138</v>
      </c>
      <c r="O4" s="778"/>
      <c r="P4" s="779"/>
      <c r="Q4" s="777" t="s">
        <v>186</v>
      </c>
      <c r="R4" s="778"/>
      <c r="S4" s="779"/>
    </row>
    <row r="5" spans="1:19">
      <c r="A5" s="770"/>
      <c r="B5" s="770"/>
      <c r="C5" s="770"/>
      <c r="D5" s="770"/>
      <c r="E5" s="770"/>
      <c r="F5" s="772"/>
      <c r="G5" s="772"/>
      <c r="H5" s="859">
        <v>2480</v>
      </c>
      <c r="I5" s="860"/>
      <c r="J5" s="861"/>
      <c r="K5" s="859">
        <v>5150</v>
      </c>
      <c r="L5" s="860"/>
      <c r="M5" s="861"/>
      <c r="N5" s="859">
        <v>2478</v>
      </c>
      <c r="O5" s="860"/>
      <c r="P5" s="861"/>
      <c r="Q5" s="859">
        <v>5151</v>
      </c>
      <c r="R5" s="860"/>
      <c r="S5" s="861"/>
    </row>
    <row r="6" spans="1:19" ht="17" thickBot="1">
      <c r="A6" s="771"/>
      <c r="B6" s="771"/>
      <c r="C6" s="771"/>
      <c r="D6" s="771"/>
      <c r="E6" s="771"/>
      <c r="F6" s="773"/>
      <c r="G6" s="773"/>
      <c r="H6" s="617">
        <v>1.5</v>
      </c>
      <c r="I6" s="618">
        <v>1.2</v>
      </c>
      <c r="J6" s="619">
        <v>0.73</v>
      </c>
      <c r="K6" s="620">
        <v>1.5</v>
      </c>
      <c r="L6" s="618">
        <v>1.2</v>
      </c>
      <c r="M6" s="619">
        <v>0.73</v>
      </c>
      <c r="N6" s="617">
        <v>1.5</v>
      </c>
      <c r="O6" s="618">
        <v>1.2</v>
      </c>
      <c r="P6" s="619">
        <v>0.73</v>
      </c>
      <c r="Q6" s="620">
        <v>1.5</v>
      </c>
      <c r="R6" s="618">
        <v>1.2</v>
      </c>
      <c r="S6" s="619">
        <v>0.73</v>
      </c>
    </row>
    <row r="7" spans="1:19">
      <c r="A7" s="783" t="s">
        <v>7407</v>
      </c>
      <c r="B7" s="783" t="s">
        <v>8053</v>
      </c>
      <c r="C7" s="784" t="s">
        <v>8022</v>
      </c>
      <c r="D7" s="783">
        <v>2480</v>
      </c>
      <c r="E7" s="359" t="s">
        <v>8067</v>
      </c>
      <c r="F7" s="359">
        <v>0.73</v>
      </c>
      <c r="G7" s="359" t="s">
        <v>7390</v>
      </c>
      <c r="H7" s="662"/>
      <c r="I7" s="663"/>
      <c r="J7" s="664"/>
      <c r="K7" s="360"/>
      <c r="L7" s="615"/>
      <c r="M7" s="616"/>
      <c r="N7" s="662"/>
      <c r="O7" s="663"/>
      <c r="P7" s="664"/>
      <c r="Q7" s="360"/>
      <c r="R7" s="615"/>
      <c r="S7" s="616" t="s">
        <v>7678</v>
      </c>
    </row>
    <row r="8" spans="1:19">
      <c r="A8" s="784"/>
      <c r="B8" s="784"/>
      <c r="C8" s="784"/>
      <c r="D8" s="784"/>
      <c r="E8" s="359" t="s">
        <v>8067</v>
      </c>
      <c r="F8" s="356">
        <v>1.5</v>
      </c>
      <c r="G8" s="356" t="s">
        <v>7390</v>
      </c>
      <c r="H8" s="665"/>
      <c r="I8" s="666"/>
      <c r="J8" s="667"/>
      <c r="K8" s="347"/>
      <c r="L8" s="348"/>
      <c r="M8" s="349"/>
      <c r="N8" s="665"/>
      <c r="O8" s="666"/>
      <c r="P8" s="667"/>
      <c r="Q8" s="347" t="s">
        <v>7678</v>
      </c>
      <c r="R8" s="348"/>
      <c r="S8" s="349"/>
    </row>
    <row r="9" spans="1:19">
      <c r="A9" s="784"/>
      <c r="B9" s="784"/>
      <c r="C9" s="784"/>
      <c r="D9" s="784"/>
      <c r="E9" s="356" t="s">
        <v>7395</v>
      </c>
      <c r="F9" s="359">
        <v>0.73</v>
      </c>
      <c r="G9" s="359" t="s">
        <v>7927</v>
      </c>
      <c r="H9" s="665"/>
      <c r="I9" s="666"/>
      <c r="J9" s="667"/>
      <c r="K9" s="347"/>
      <c r="L9" s="348"/>
      <c r="M9" s="349"/>
      <c r="N9" s="665"/>
      <c r="O9" s="666"/>
      <c r="P9" s="667"/>
      <c r="Q9" s="347"/>
      <c r="R9" s="348"/>
      <c r="S9" s="349" t="s">
        <v>7678</v>
      </c>
    </row>
    <row r="10" spans="1:19" ht="17" thickBot="1">
      <c r="A10" s="784"/>
      <c r="B10" s="784"/>
      <c r="C10" s="784"/>
      <c r="D10" s="785"/>
      <c r="E10" s="356" t="s">
        <v>7395</v>
      </c>
      <c r="F10" s="359">
        <v>1.5</v>
      </c>
      <c r="G10" s="359" t="s">
        <v>7927</v>
      </c>
      <c r="H10" s="665"/>
      <c r="I10" s="666"/>
      <c r="J10" s="667"/>
      <c r="K10" s="347"/>
      <c r="L10" s="348"/>
      <c r="M10" s="349"/>
      <c r="N10" s="665"/>
      <c r="O10" s="666"/>
      <c r="P10" s="667"/>
      <c r="Q10" s="347" t="s">
        <v>7678</v>
      </c>
      <c r="R10" s="348"/>
      <c r="S10" s="349"/>
    </row>
    <row r="11" spans="1:19">
      <c r="A11" s="784"/>
      <c r="B11" s="784"/>
      <c r="C11" s="783" t="s">
        <v>8021</v>
      </c>
      <c r="D11" s="783">
        <v>6425</v>
      </c>
      <c r="E11" s="346" t="s">
        <v>8067</v>
      </c>
      <c r="F11" s="346">
        <v>0.73</v>
      </c>
      <c r="G11" s="346" t="s">
        <v>7390</v>
      </c>
      <c r="H11" s="608"/>
      <c r="I11" s="609"/>
      <c r="J11" s="610"/>
      <c r="K11" s="656"/>
      <c r="L11" s="657"/>
      <c r="M11" s="658"/>
      <c r="N11" s="608"/>
      <c r="O11" s="609"/>
      <c r="P11" s="610" t="s">
        <v>7678</v>
      </c>
      <c r="Q11" s="656"/>
      <c r="R11" s="657"/>
      <c r="S11" s="658"/>
    </row>
    <row r="12" spans="1:19">
      <c r="A12" s="784"/>
      <c r="B12" s="784"/>
      <c r="C12" s="784"/>
      <c r="D12" s="784"/>
      <c r="E12" s="359" t="s">
        <v>8067</v>
      </c>
      <c r="F12" s="356">
        <v>1.5</v>
      </c>
      <c r="G12" s="356" t="s">
        <v>7390</v>
      </c>
      <c r="H12" s="347"/>
      <c r="I12" s="348"/>
      <c r="J12" s="349"/>
      <c r="K12" s="665"/>
      <c r="L12" s="666"/>
      <c r="M12" s="667"/>
      <c r="N12" s="347" t="s">
        <v>7678</v>
      </c>
      <c r="O12" s="348"/>
      <c r="P12" s="349"/>
      <c r="Q12" s="665"/>
      <c r="R12" s="666"/>
      <c r="S12" s="667"/>
    </row>
    <row r="13" spans="1:19">
      <c r="A13" s="784"/>
      <c r="B13" s="784"/>
      <c r="C13" s="784"/>
      <c r="D13" s="784"/>
      <c r="E13" s="356" t="s">
        <v>7395</v>
      </c>
      <c r="F13" s="359">
        <v>0.73</v>
      </c>
      <c r="G13" s="359" t="s">
        <v>7927</v>
      </c>
      <c r="H13" s="347"/>
      <c r="I13" s="348"/>
      <c r="J13" s="349"/>
      <c r="K13" s="665"/>
      <c r="L13" s="666"/>
      <c r="M13" s="667"/>
      <c r="N13" s="347"/>
      <c r="O13" s="348"/>
      <c r="P13" s="349" t="s">
        <v>7678</v>
      </c>
      <c r="Q13" s="665"/>
      <c r="R13" s="666"/>
      <c r="S13" s="667"/>
    </row>
    <row r="14" spans="1:19" ht="17" thickBot="1">
      <c r="A14" s="785"/>
      <c r="B14" s="785"/>
      <c r="C14" s="785"/>
      <c r="D14" s="785"/>
      <c r="E14" s="362" t="s">
        <v>7395</v>
      </c>
      <c r="F14" s="614">
        <v>1.5</v>
      </c>
      <c r="G14" s="614" t="s">
        <v>7927</v>
      </c>
      <c r="H14" s="611"/>
      <c r="I14" s="612"/>
      <c r="J14" s="613"/>
      <c r="K14" s="659"/>
      <c r="L14" s="660"/>
      <c r="M14" s="661"/>
      <c r="N14" s="611" t="s">
        <v>7678</v>
      </c>
      <c r="O14" s="612"/>
      <c r="P14" s="613"/>
      <c r="Q14" s="659"/>
      <c r="R14" s="660"/>
      <c r="S14" s="661"/>
    </row>
    <row r="15" spans="1:19">
      <c r="A15" s="783" t="s">
        <v>7409</v>
      </c>
      <c r="B15" s="783" t="s">
        <v>8054</v>
      </c>
      <c r="C15" s="784" t="s">
        <v>8022</v>
      </c>
      <c r="D15" s="784">
        <v>2479</v>
      </c>
      <c r="E15" s="359" t="s">
        <v>8067</v>
      </c>
      <c r="F15" s="359">
        <v>0.73</v>
      </c>
      <c r="G15" s="359" t="s">
        <v>7390</v>
      </c>
      <c r="H15" s="662"/>
      <c r="I15" s="663"/>
      <c r="J15" s="664"/>
      <c r="K15" s="360"/>
      <c r="L15" s="615"/>
      <c r="M15" s="616"/>
      <c r="N15" s="662"/>
      <c r="O15" s="663"/>
      <c r="P15" s="664"/>
      <c r="Q15" s="360"/>
      <c r="R15" s="615"/>
      <c r="S15" s="616" t="s">
        <v>7678</v>
      </c>
    </row>
    <row r="16" spans="1:19">
      <c r="A16" s="784"/>
      <c r="B16" s="784"/>
      <c r="C16" s="784"/>
      <c r="D16" s="784"/>
      <c r="E16" s="359" t="s">
        <v>8067</v>
      </c>
      <c r="F16" s="356">
        <v>1.5</v>
      </c>
      <c r="G16" s="356" t="s">
        <v>7390</v>
      </c>
      <c r="H16" s="665"/>
      <c r="I16" s="666"/>
      <c r="J16" s="667"/>
      <c r="K16" s="347"/>
      <c r="L16" s="348"/>
      <c r="M16" s="349"/>
      <c r="N16" s="665"/>
      <c r="O16" s="666"/>
      <c r="P16" s="667"/>
      <c r="Q16" s="347" t="s">
        <v>7678</v>
      </c>
      <c r="R16" s="348"/>
      <c r="S16" s="349"/>
    </row>
    <row r="17" spans="1:19">
      <c r="A17" s="784"/>
      <c r="B17" s="784"/>
      <c r="C17" s="784"/>
      <c r="D17" s="784"/>
      <c r="E17" s="356" t="s">
        <v>7395</v>
      </c>
      <c r="F17" s="359">
        <v>0.73</v>
      </c>
      <c r="G17" s="359" t="s">
        <v>7927</v>
      </c>
      <c r="H17" s="665"/>
      <c r="I17" s="666"/>
      <c r="J17" s="667"/>
      <c r="K17" s="347"/>
      <c r="L17" s="348"/>
      <c r="M17" s="349"/>
      <c r="N17" s="665"/>
      <c r="O17" s="666"/>
      <c r="P17" s="667"/>
      <c r="Q17" s="347"/>
      <c r="R17" s="348"/>
      <c r="S17" s="349" t="s">
        <v>7678</v>
      </c>
    </row>
    <row r="18" spans="1:19" ht="17" thickBot="1">
      <c r="A18" s="784"/>
      <c r="B18" s="784"/>
      <c r="C18" s="784"/>
      <c r="D18" s="784"/>
      <c r="E18" s="356" t="s">
        <v>7395</v>
      </c>
      <c r="F18" s="359">
        <v>1.5</v>
      </c>
      <c r="G18" s="359" t="s">
        <v>7927</v>
      </c>
      <c r="H18" s="665"/>
      <c r="I18" s="666"/>
      <c r="J18" s="667"/>
      <c r="K18" s="347"/>
      <c r="L18" s="348"/>
      <c r="M18" s="349"/>
      <c r="N18" s="665"/>
      <c r="O18" s="666"/>
      <c r="P18" s="667"/>
      <c r="Q18" s="347" t="s">
        <v>7678</v>
      </c>
      <c r="R18" s="348"/>
      <c r="S18" s="349"/>
    </row>
    <row r="19" spans="1:19">
      <c r="A19" s="784"/>
      <c r="B19" s="784"/>
      <c r="C19" s="783" t="s">
        <v>8021</v>
      </c>
      <c r="D19" s="783">
        <v>6424</v>
      </c>
      <c r="E19" s="346" t="s">
        <v>8067</v>
      </c>
      <c r="F19" s="346">
        <v>0.73</v>
      </c>
      <c r="G19" s="346" t="s">
        <v>7390</v>
      </c>
      <c r="H19" s="608"/>
      <c r="I19" s="609"/>
      <c r="J19" s="610"/>
      <c r="K19" s="656"/>
      <c r="L19" s="657"/>
      <c r="M19" s="658"/>
      <c r="N19" s="608"/>
      <c r="O19" s="609"/>
      <c r="P19" s="610" t="s">
        <v>7678</v>
      </c>
      <c r="Q19" s="656"/>
      <c r="R19" s="657"/>
      <c r="S19" s="658"/>
    </row>
    <row r="20" spans="1:19">
      <c r="A20" s="784"/>
      <c r="B20" s="784"/>
      <c r="C20" s="784"/>
      <c r="D20" s="784"/>
      <c r="E20" s="359" t="s">
        <v>8067</v>
      </c>
      <c r="F20" s="356">
        <v>1.5</v>
      </c>
      <c r="G20" s="356" t="s">
        <v>7390</v>
      </c>
      <c r="H20" s="347"/>
      <c r="I20" s="348"/>
      <c r="J20" s="349"/>
      <c r="K20" s="665"/>
      <c r="L20" s="666"/>
      <c r="M20" s="667"/>
      <c r="N20" s="347" t="s">
        <v>7678</v>
      </c>
      <c r="O20" s="348"/>
      <c r="P20" s="349"/>
      <c r="Q20" s="665"/>
      <c r="R20" s="666"/>
      <c r="S20" s="667"/>
    </row>
    <row r="21" spans="1:19">
      <c r="A21" s="784"/>
      <c r="B21" s="784"/>
      <c r="C21" s="784"/>
      <c r="D21" s="784"/>
      <c r="E21" s="356" t="s">
        <v>7395</v>
      </c>
      <c r="F21" s="359">
        <v>0.73</v>
      </c>
      <c r="G21" s="359" t="s">
        <v>7927</v>
      </c>
      <c r="H21" s="347"/>
      <c r="I21" s="348"/>
      <c r="J21" s="349"/>
      <c r="K21" s="665"/>
      <c r="L21" s="666"/>
      <c r="M21" s="667"/>
      <c r="N21" s="347"/>
      <c r="O21" s="348"/>
      <c r="P21" s="349" t="s">
        <v>7678</v>
      </c>
      <c r="Q21" s="665"/>
      <c r="R21" s="666"/>
      <c r="S21" s="667"/>
    </row>
    <row r="22" spans="1:19" ht="17" thickBot="1">
      <c r="A22" s="785"/>
      <c r="B22" s="785"/>
      <c r="C22" s="785"/>
      <c r="D22" s="785"/>
      <c r="E22" s="358" t="s">
        <v>7395</v>
      </c>
      <c r="F22" s="621">
        <v>1.5</v>
      </c>
      <c r="G22" s="621" t="s">
        <v>7927</v>
      </c>
      <c r="H22" s="605"/>
      <c r="I22" s="606"/>
      <c r="J22" s="607"/>
      <c r="K22" s="668"/>
      <c r="L22" s="669"/>
      <c r="M22" s="670"/>
      <c r="N22" s="605" t="s">
        <v>7678</v>
      </c>
      <c r="O22" s="606"/>
      <c r="P22" s="607"/>
      <c r="Q22" s="668"/>
      <c r="R22" s="669"/>
      <c r="S22" s="670"/>
    </row>
    <row r="23" spans="1:19">
      <c r="A23" s="783" t="s">
        <v>8023</v>
      </c>
      <c r="B23" s="783" t="s">
        <v>8053</v>
      </c>
      <c r="C23" s="783" t="s">
        <v>8018</v>
      </c>
      <c r="D23" s="783">
        <v>2480</v>
      </c>
      <c r="E23" s="346" t="s">
        <v>8020</v>
      </c>
      <c r="F23" s="346">
        <v>0.73</v>
      </c>
      <c r="G23" s="346" t="s">
        <v>7390</v>
      </c>
      <c r="H23" s="656"/>
      <c r="I23" s="657"/>
      <c r="J23" s="658"/>
      <c r="K23" s="608" t="s">
        <v>7678</v>
      </c>
      <c r="L23" s="609" t="s">
        <v>7678</v>
      </c>
      <c r="M23" s="610" t="s">
        <v>7678</v>
      </c>
      <c r="N23" s="656"/>
      <c r="O23" s="657"/>
      <c r="P23" s="658"/>
      <c r="Q23" s="608" t="s">
        <v>7678</v>
      </c>
      <c r="R23" s="609" t="s">
        <v>7678</v>
      </c>
      <c r="S23" s="610" t="s">
        <v>7678</v>
      </c>
    </row>
    <row r="24" spans="1:19" ht="17" thickBot="1">
      <c r="A24" s="785"/>
      <c r="B24" s="785"/>
      <c r="C24" s="785"/>
      <c r="D24" s="785"/>
      <c r="E24" s="614" t="s">
        <v>8020</v>
      </c>
      <c r="F24" s="362">
        <v>1.5</v>
      </c>
      <c r="G24" s="362" t="s">
        <v>7390</v>
      </c>
      <c r="H24" s="659"/>
      <c r="I24" s="660"/>
      <c r="J24" s="661"/>
      <c r="K24" s="611" t="s">
        <v>7678</v>
      </c>
      <c r="L24" s="612"/>
      <c r="M24" s="613"/>
      <c r="N24" s="659"/>
      <c r="O24" s="660"/>
      <c r="P24" s="661"/>
      <c r="Q24" s="611" t="s">
        <v>7678</v>
      </c>
      <c r="R24" s="612"/>
      <c r="S24" s="613"/>
    </row>
    <row r="25" spans="1:19">
      <c r="A25" s="783" t="s">
        <v>7411</v>
      </c>
      <c r="B25" s="783" t="s">
        <v>8054</v>
      </c>
      <c r="C25" s="784" t="s">
        <v>8018</v>
      </c>
      <c r="D25" s="784">
        <v>2479</v>
      </c>
      <c r="E25" s="359" t="s">
        <v>8020</v>
      </c>
      <c r="F25" s="359">
        <v>0.73</v>
      </c>
      <c r="G25" s="359" t="s">
        <v>7390</v>
      </c>
      <c r="H25" s="662"/>
      <c r="I25" s="663"/>
      <c r="J25" s="664"/>
      <c r="K25" s="360"/>
      <c r="L25" s="615"/>
      <c r="M25" s="616"/>
      <c r="N25" s="662"/>
      <c r="O25" s="663"/>
      <c r="P25" s="664"/>
      <c r="Q25" s="360"/>
      <c r="R25" s="615"/>
      <c r="S25" s="616" t="s">
        <v>7678</v>
      </c>
    </row>
    <row r="26" spans="1:19" ht="17" thickBot="1">
      <c r="A26" s="784"/>
      <c r="B26" s="784"/>
      <c r="C26" s="784"/>
      <c r="D26" s="784"/>
      <c r="E26" s="359" t="s">
        <v>8020</v>
      </c>
      <c r="F26" s="356">
        <v>1.5</v>
      </c>
      <c r="G26" s="356" t="s">
        <v>7390</v>
      </c>
      <c r="H26" s="665"/>
      <c r="I26" s="666"/>
      <c r="J26" s="667"/>
      <c r="K26" s="347"/>
      <c r="L26" s="348"/>
      <c r="M26" s="349"/>
      <c r="N26" s="665"/>
      <c r="O26" s="666"/>
      <c r="P26" s="667"/>
      <c r="Q26" s="347" t="s">
        <v>7678</v>
      </c>
      <c r="R26" s="348"/>
      <c r="S26" s="349"/>
    </row>
    <row r="27" spans="1:19">
      <c r="A27" s="784"/>
      <c r="B27" s="784"/>
      <c r="C27" s="783" t="s">
        <v>8021</v>
      </c>
      <c r="D27" s="783">
        <v>6424</v>
      </c>
      <c r="E27" s="346" t="s">
        <v>8020</v>
      </c>
      <c r="F27" s="346">
        <v>0.73</v>
      </c>
      <c r="G27" s="346" t="s">
        <v>7390</v>
      </c>
      <c r="H27" s="608"/>
      <c r="I27" s="609"/>
      <c r="J27" s="610"/>
      <c r="K27" s="656"/>
      <c r="L27" s="657"/>
      <c r="M27" s="658"/>
      <c r="N27" s="608"/>
      <c r="O27" s="609"/>
      <c r="P27" s="610" t="s">
        <v>7678</v>
      </c>
      <c r="Q27" s="656"/>
      <c r="R27" s="657"/>
      <c r="S27" s="658"/>
    </row>
    <row r="28" spans="1:19" ht="17" thickBot="1">
      <c r="A28" s="785"/>
      <c r="B28" s="785"/>
      <c r="C28" s="784"/>
      <c r="D28" s="784"/>
      <c r="E28" s="621" t="s">
        <v>8020</v>
      </c>
      <c r="F28" s="358">
        <v>1.5</v>
      </c>
      <c r="G28" s="358" t="s">
        <v>7390</v>
      </c>
      <c r="H28" s="605"/>
      <c r="I28" s="606"/>
      <c r="J28" s="607"/>
      <c r="K28" s="668"/>
      <c r="L28" s="669"/>
      <c r="M28" s="670"/>
      <c r="N28" s="605" t="s">
        <v>7678</v>
      </c>
      <c r="O28" s="606"/>
      <c r="P28" s="607"/>
      <c r="Q28" s="668"/>
      <c r="R28" s="669"/>
      <c r="S28" s="670"/>
    </row>
    <row r="29" spans="1:19">
      <c r="A29" s="783" t="s">
        <v>7414</v>
      </c>
      <c r="B29" s="783" t="s">
        <v>8055</v>
      </c>
      <c r="C29" s="783" t="s">
        <v>8018</v>
      </c>
      <c r="D29" s="783">
        <v>2478</v>
      </c>
      <c r="E29" s="346" t="s">
        <v>8020</v>
      </c>
      <c r="F29" s="346">
        <v>0.73</v>
      </c>
      <c r="G29" s="346" t="s">
        <v>7390</v>
      </c>
      <c r="H29" s="656"/>
      <c r="I29" s="657"/>
      <c r="J29" s="658"/>
      <c r="K29" s="360"/>
      <c r="L29" s="615"/>
      <c r="M29" s="616"/>
      <c r="N29" s="656"/>
      <c r="O29" s="657"/>
      <c r="P29" s="658"/>
      <c r="Q29" s="360"/>
      <c r="R29" s="615"/>
      <c r="S29" s="616" t="s">
        <v>7678</v>
      </c>
    </row>
    <row r="30" spans="1:19" ht="17" thickBot="1">
      <c r="A30" s="784"/>
      <c r="B30" s="784"/>
      <c r="C30" s="784"/>
      <c r="D30" s="784"/>
      <c r="E30" s="359" t="s">
        <v>8020</v>
      </c>
      <c r="F30" s="356">
        <v>1.5</v>
      </c>
      <c r="G30" s="356" t="s">
        <v>7390</v>
      </c>
      <c r="H30" s="665"/>
      <c r="I30" s="666"/>
      <c r="J30" s="667"/>
      <c r="K30" s="347"/>
      <c r="L30" s="348"/>
      <c r="M30" s="349"/>
      <c r="N30" s="665"/>
      <c r="O30" s="666"/>
      <c r="P30" s="667"/>
      <c r="Q30" s="347" t="s">
        <v>7678</v>
      </c>
      <c r="R30" s="348"/>
      <c r="S30" s="349"/>
    </row>
    <row r="31" spans="1:19">
      <c r="A31" s="784"/>
      <c r="B31" s="784"/>
      <c r="C31" s="783" t="s">
        <v>8021</v>
      </c>
      <c r="D31" s="783">
        <v>6423</v>
      </c>
      <c r="E31" s="346" t="s">
        <v>8020</v>
      </c>
      <c r="F31" s="346">
        <v>0.73</v>
      </c>
      <c r="G31" s="346" t="s">
        <v>7390</v>
      </c>
      <c r="H31" s="608"/>
      <c r="I31" s="609"/>
      <c r="J31" s="610"/>
      <c r="K31" s="656"/>
      <c r="L31" s="657"/>
      <c r="M31" s="658"/>
      <c r="N31" s="608"/>
      <c r="O31" s="609"/>
      <c r="P31" s="610" t="s">
        <v>7678</v>
      </c>
      <c r="Q31" s="656"/>
      <c r="R31" s="657"/>
      <c r="S31" s="658"/>
    </row>
    <row r="32" spans="1:19" ht="17" thickBot="1">
      <c r="A32" s="785"/>
      <c r="B32" s="785"/>
      <c r="C32" s="785"/>
      <c r="D32" s="785"/>
      <c r="E32" s="614" t="s">
        <v>8020</v>
      </c>
      <c r="F32" s="362">
        <v>1.5</v>
      </c>
      <c r="G32" s="362" t="s">
        <v>7390</v>
      </c>
      <c r="H32" s="611"/>
      <c r="I32" s="612"/>
      <c r="J32" s="613"/>
      <c r="K32" s="659"/>
      <c r="L32" s="660"/>
      <c r="M32" s="661"/>
      <c r="N32" s="611" t="s">
        <v>7678</v>
      </c>
      <c r="O32" s="612"/>
      <c r="P32" s="613"/>
      <c r="Q32" s="659"/>
      <c r="R32" s="660"/>
      <c r="S32" s="661"/>
    </row>
    <row r="33" spans="1:19">
      <c r="A33" s="783" t="s">
        <v>7442</v>
      </c>
      <c r="B33" s="783" t="s">
        <v>8055</v>
      </c>
      <c r="C33" s="783" t="s">
        <v>8018</v>
      </c>
      <c r="D33" s="783">
        <v>2478</v>
      </c>
      <c r="E33" s="346" t="s">
        <v>8020</v>
      </c>
      <c r="F33" s="346">
        <v>0.73</v>
      </c>
      <c r="G33" s="346" t="s">
        <v>7390</v>
      </c>
      <c r="H33" s="656"/>
      <c r="I33" s="657"/>
      <c r="J33" s="658"/>
      <c r="K33" s="608"/>
      <c r="L33" s="609"/>
      <c r="M33" s="610"/>
      <c r="N33" s="656"/>
      <c r="O33" s="657"/>
      <c r="P33" s="658"/>
      <c r="Q33" s="608"/>
      <c r="R33" s="609"/>
      <c r="S33" s="610" t="s">
        <v>7678</v>
      </c>
    </row>
    <row r="34" spans="1:19" ht="17" thickBot="1">
      <c r="A34" s="784"/>
      <c r="B34" s="784"/>
      <c r="C34" s="784"/>
      <c r="D34" s="784"/>
      <c r="E34" s="359" t="s">
        <v>8020</v>
      </c>
      <c r="F34" s="356">
        <v>1.5</v>
      </c>
      <c r="G34" s="356" t="s">
        <v>7390</v>
      </c>
      <c r="H34" s="665"/>
      <c r="I34" s="666"/>
      <c r="J34" s="667"/>
      <c r="K34" s="347"/>
      <c r="L34" s="348"/>
      <c r="M34" s="349"/>
      <c r="N34" s="665"/>
      <c r="O34" s="666"/>
      <c r="P34" s="667"/>
      <c r="Q34" s="347" t="s">
        <v>7678</v>
      </c>
      <c r="R34" s="348"/>
      <c r="S34" s="349"/>
    </row>
    <row r="35" spans="1:19">
      <c r="A35" s="784"/>
      <c r="B35" s="784"/>
      <c r="C35" s="783" t="s">
        <v>8021</v>
      </c>
      <c r="D35" s="783">
        <v>6423</v>
      </c>
      <c r="E35" s="346" t="s">
        <v>8020</v>
      </c>
      <c r="F35" s="346">
        <v>0.73</v>
      </c>
      <c r="G35" s="346" t="s">
        <v>7390</v>
      </c>
      <c r="H35" s="608"/>
      <c r="I35" s="609"/>
      <c r="J35" s="610"/>
      <c r="K35" s="656"/>
      <c r="L35" s="657"/>
      <c r="M35" s="658"/>
      <c r="N35" s="608"/>
      <c r="O35" s="609"/>
      <c r="P35" s="610" t="s">
        <v>7678</v>
      </c>
      <c r="Q35" s="656"/>
      <c r="R35" s="657"/>
      <c r="S35" s="658"/>
    </row>
    <row r="36" spans="1:19" ht="17" thickBot="1">
      <c r="A36" s="785"/>
      <c r="B36" s="785"/>
      <c r="C36" s="785"/>
      <c r="D36" s="785"/>
      <c r="E36" s="614" t="s">
        <v>8020</v>
      </c>
      <c r="F36" s="362">
        <v>1.5</v>
      </c>
      <c r="G36" s="362" t="s">
        <v>7390</v>
      </c>
      <c r="H36" s="611"/>
      <c r="I36" s="612"/>
      <c r="J36" s="613"/>
      <c r="K36" s="659"/>
      <c r="L36" s="660"/>
      <c r="M36" s="661"/>
      <c r="N36" s="611" t="s">
        <v>7678</v>
      </c>
      <c r="O36" s="612"/>
      <c r="P36" s="613"/>
      <c r="Q36" s="659"/>
      <c r="R36" s="660"/>
      <c r="S36" s="661"/>
    </row>
    <row r="37" spans="1:19">
      <c r="A37" s="783" t="s">
        <v>7436</v>
      </c>
      <c r="B37" s="783" t="s">
        <v>8058</v>
      </c>
      <c r="C37" s="783" t="s">
        <v>8021</v>
      </c>
      <c r="D37" s="783">
        <v>6421</v>
      </c>
      <c r="E37" s="346" t="s">
        <v>8020</v>
      </c>
      <c r="F37" s="346">
        <v>0.73</v>
      </c>
      <c r="G37" s="346" t="s">
        <v>7390</v>
      </c>
      <c r="H37" s="608"/>
      <c r="I37" s="609"/>
      <c r="J37" s="610"/>
      <c r="K37" s="656"/>
      <c r="L37" s="657"/>
      <c r="M37" s="658"/>
      <c r="N37" s="608"/>
      <c r="O37" s="609"/>
      <c r="P37" s="610" t="s">
        <v>7678</v>
      </c>
      <c r="Q37" s="656"/>
      <c r="R37" s="657"/>
      <c r="S37" s="658"/>
    </row>
    <row r="38" spans="1:19" ht="17" thickBot="1">
      <c r="A38" s="785"/>
      <c r="B38" s="785"/>
      <c r="C38" s="785"/>
      <c r="D38" s="785"/>
      <c r="E38" s="614" t="s">
        <v>8020</v>
      </c>
      <c r="F38" s="362">
        <v>1.5</v>
      </c>
      <c r="G38" s="362" t="s">
        <v>7390</v>
      </c>
      <c r="H38" s="611"/>
      <c r="I38" s="612"/>
      <c r="J38" s="613"/>
      <c r="K38" s="659"/>
      <c r="L38" s="660"/>
      <c r="M38" s="661"/>
      <c r="N38" s="611" t="s">
        <v>7678</v>
      </c>
      <c r="O38" s="612"/>
      <c r="P38" s="613"/>
      <c r="Q38" s="659"/>
      <c r="R38" s="660"/>
      <c r="S38" s="661"/>
    </row>
    <row r="39" spans="1:19">
      <c r="A39" s="854" t="s">
        <v>7437</v>
      </c>
      <c r="B39" s="854" t="s">
        <v>8058</v>
      </c>
      <c r="C39" s="854" t="s">
        <v>8021</v>
      </c>
      <c r="D39" s="854">
        <v>6421</v>
      </c>
      <c r="E39" s="622" t="s">
        <v>8020</v>
      </c>
      <c r="F39" s="622">
        <v>0.73</v>
      </c>
      <c r="G39" s="622" t="s">
        <v>7930</v>
      </c>
      <c r="H39" s="623"/>
      <c r="I39" s="623"/>
      <c r="J39" s="624"/>
      <c r="K39" s="671"/>
      <c r="L39" s="671"/>
      <c r="M39" s="672"/>
      <c r="N39" s="623"/>
      <c r="O39" s="623"/>
      <c r="P39" s="624" t="s">
        <v>7678</v>
      </c>
      <c r="Q39" s="671"/>
      <c r="R39" s="671"/>
      <c r="S39" s="672"/>
    </row>
    <row r="40" spans="1:19" ht="17" thickBot="1">
      <c r="A40" s="855"/>
      <c r="B40" s="855"/>
      <c r="C40" s="855"/>
      <c r="D40" s="855"/>
      <c r="E40" s="625" t="s">
        <v>8020</v>
      </c>
      <c r="F40" s="626">
        <v>1.5</v>
      </c>
      <c r="G40" s="627" t="s">
        <v>7930</v>
      </c>
      <c r="H40" s="628"/>
      <c r="I40" s="628"/>
      <c r="J40" s="629"/>
      <c r="K40" s="673"/>
      <c r="L40" s="673"/>
      <c r="M40" s="674"/>
      <c r="N40" s="628" t="s">
        <v>7678</v>
      </c>
      <c r="O40" s="628"/>
      <c r="P40" s="629"/>
      <c r="Q40" s="673"/>
      <c r="R40" s="673"/>
      <c r="S40" s="674"/>
    </row>
    <row r="41" spans="1:19">
      <c r="A41" s="856" t="s">
        <v>7429</v>
      </c>
      <c r="B41" s="856" t="s">
        <v>8054</v>
      </c>
      <c r="C41" s="783" t="s">
        <v>8075</v>
      </c>
      <c r="D41" s="783">
        <v>2478</v>
      </c>
      <c r="E41" s="346" t="s">
        <v>8020</v>
      </c>
      <c r="F41" s="346">
        <v>0.73</v>
      </c>
      <c r="G41" s="346" t="s">
        <v>7390</v>
      </c>
      <c r="H41" s="656"/>
      <c r="I41" s="657"/>
      <c r="J41" s="658"/>
      <c r="K41" s="608"/>
      <c r="L41" s="609"/>
      <c r="M41" s="610"/>
      <c r="N41" s="656"/>
      <c r="O41" s="657"/>
      <c r="P41" s="658"/>
      <c r="Q41" s="608"/>
      <c r="R41" s="609"/>
      <c r="S41" s="610" t="s">
        <v>7678</v>
      </c>
    </row>
    <row r="42" spans="1:19" ht="17" thickBot="1">
      <c r="A42" s="784"/>
      <c r="B42" s="784"/>
      <c r="C42" s="784"/>
      <c r="D42" s="784"/>
      <c r="E42" s="359" t="s">
        <v>8020</v>
      </c>
      <c r="F42" s="356">
        <v>1.5</v>
      </c>
      <c r="G42" s="356" t="s">
        <v>7390</v>
      </c>
      <c r="H42" s="665"/>
      <c r="I42" s="666"/>
      <c r="J42" s="667"/>
      <c r="K42" s="347"/>
      <c r="L42" s="348"/>
      <c r="M42" s="349"/>
      <c r="N42" s="665"/>
      <c r="O42" s="666"/>
      <c r="P42" s="667"/>
      <c r="Q42" s="347" t="s">
        <v>7678</v>
      </c>
      <c r="R42" s="348"/>
      <c r="S42" s="349"/>
    </row>
    <row r="43" spans="1:19">
      <c r="A43" s="784"/>
      <c r="B43" s="784"/>
      <c r="C43" s="783" t="s">
        <v>8021</v>
      </c>
      <c r="D43" s="783">
        <v>6424</v>
      </c>
      <c r="E43" s="346" t="s">
        <v>8020</v>
      </c>
      <c r="F43" s="346">
        <v>0.73</v>
      </c>
      <c r="G43" s="346" t="s">
        <v>7390</v>
      </c>
      <c r="H43" s="608"/>
      <c r="I43" s="609"/>
      <c r="J43" s="610"/>
      <c r="K43" s="656"/>
      <c r="L43" s="657"/>
      <c r="M43" s="658"/>
      <c r="N43" s="608"/>
      <c r="O43" s="609"/>
      <c r="P43" s="610" t="s">
        <v>7678</v>
      </c>
      <c r="Q43" s="656"/>
      <c r="R43" s="657"/>
      <c r="S43" s="658"/>
    </row>
    <row r="44" spans="1:19" ht="17" thickBot="1">
      <c r="A44" s="785"/>
      <c r="B44" s="785"/>
      <c r="C44" s="785"/>
      <c r="D44" s="785"/>
      <c r="E44" s="614" t="s">
        <v>8020</v>
      </c>
      <c r="F44" s="362">
        <v>1.5</v>
      </c>
      <c r="G44" s="362" t="s">
        <v>7390</v>
      </c>
      <c r="H44" s="611"/>
      <c r="I44" s="612"/>
      <c r="J44" s="613"/>
      <c r="K44" s="659"/>
      <c r="L44" s="660"/>
      <c r="M44" s="661"/>
      <c r="N44" s="611" t="s">
        <v>7678</v>
      </c>
      <c r="O44" s="612"/>
      <c r="P44" s="613"/>
      <c r="Q44" s="659"/>
      <c r="R44" s="660"/>
      <c r="S44" s="661"/>
    </row>
  </sheetData>
  <mergeCells count="71">
    <mergeCell ref="H5:J5"/>
    <mergeCell ref="K5:M5"/>
    <mergeCell ref="H2:M2"/>
    <mergeCell ref="H3:J3"/>
    <mergeCell ref="K3:M3"/>
    <mergeCell ref="H4:J4"/>
    <mergeCell ref="K4:M4"/>
    <mergeCell ref="A41:A44"/>
    <mergeCell ref="B41:B44"/>
    <mergeCell ref="C41:C42"/>
    <mergeCell ref="D41:D42"/>
    <mergeCell ref="C43:C44"/>
    <mergeCell ref="D43:D44"/>
    <mergeCell ref="A37:A38"/>
    <mergeCell ref="B37:B38"/>
    <mergeCell ref="C37:C38"/>
    <mergeCell ref="D37:D38"/>
    <mergeCell ref="A39:A40"/>
    <mergeCell ref="B39:B40"/>
    <mergeCell ref="C39:C40"/>
    <mergeCell ref="D39:D40"/>
    <mergeCell ref="A33:A36"/>
    <mergeCell ref="B33:B36"/>
    <mergeCell ref="C33:C34"/>
    <mergeCell ref="D33:D34"/>
    <mergeCell ref="C35:C36"/>
    <mergeCell ref="D35:D36"/>
    <mergeCell ref="A29:A32"/>
    <mergeCell ref="B29:B32"/>
    <mergeCell ref="C29:C30"/>
    <mergeCell ref="D29:D30"/>
    <mergeCell ref="C31:C32"/>
    <mergeCell ref="D31:D32"/>
    <mergeCell ref="A23:A24"/>
    <mergeCell ref="B23:B24"/>
    <mergeCell ref="C23:C24"/>
    <mergeCell ref="D23:D24"/>
    <mergeCell ref="A25:A28"/>
    <mergeCell ref="B25:B28"/>
    <mergeCell ref="C25:C26"/>
    <mergeCell ref="D25:D26"/>
    <mergeCell ref="C27:C28"/>
    <mergeCell ref="D27:D28"/>
    <mergeCell ref="D11:D14"/>
    <mergeCell ref="A15:A22"/>
    <mergeCell ref="B15:B22"/>
    <mergeCell ref="C15:C18"/>
    <mergeCell ref="D15:D18"/>
    <mergeCell ref="C19:C22"/>
    <mergeCell ref="D19:D22"/>
    <mergeCell ref="A7:A14"/>
    <mergeCell ref="B7:B14"/>
    <mergeCell ref="C7:C10"/>
    <mergeCell ref="D7:D10"/>
    <mergeCell ref="C11:C14"/>
    <mergeCell ref="N1:S1"/>
    <mergeCell ref="N2:S2"/>
    <mergeCell ref="A3:A6"/>
    <mergeCell ref="B3:B6"/>
    <mergeCell ref="C3:C6"/>
    <mergeCell ref="D3:D6"/>
    <mergeCell ref="E3:E6"/>
    <mergeCell ref="F3:F6"/>
    <mergeCell ref="G3:G6"/>
    <mergeCell ref="N3:P3"/>
    <mergeCell ref="Q3:S3"/>
    <mergeCell ref="N4:P4"/>
    <mergeCell ref="Q4:S4"/>
    <mergeCell ref="N5:P5"/>
    <mergeCell ref="Q5:S5"/>
    <mergeCell ref="H1:M1"/>
  </mergeCells>
  <conditionalFormatting sqref="H7:S38">
    <cfRule type="containsText" dxfId="8" priority="4" operator="containsText" text="B0">
      <formula>NOT(ISERROR(SEARCH("B0",H7)))</formula>
    </cfRule>
    <cfRule type="containsText" dxfId="7" priority="5" operator="containsText" text="ALL">
      <formula>NOT(ISERROR(SEARCH("ALL",H7)))</formula>
    </cfRule>
  </conditionalFormatting>
  <conditionalFormatting sqref="H41:S44">
    <cfRule type="containsText" dxfId="5" priority="1" operator="containsText" text="B0">
      <formula>NOT(ISERROR(SEARCH("B0",H41)))</formula>
    </cfRule>
    <cfRule type="containsText" dxfId="4" priority="2" operator="containsText" text="ALL">
      <formula>NOT(ISERROR(SEARCH("ALL",H41)))</formula>
    </cfRule>
  </conditionalFormatting>
  <pageMargins left="0.7" right="0.7" top="0.75" bottom="0.75" header="0.3" footer="0.3"/>
  <pageSetup orientation="portrait" horizontalDpi="0" verticalDpi="0"/>
  <extLst>
    <ext xmlns:x14="http://schemas.microsoft.com/office/spreadsheetml/2009/9/main" uri="{78C0D931-6437-407d-A8EE-F0AAD7539E65}">
      <x14:conditionalFormattings>
        <x14:conditionalFormatting xmlns:xm="http://schemas.microsoft.com/office/excel/2006/main">
          <x14:cfRule type="containsText" priority="6" operator="containsText" id="{16C9C686-537C-0649-9C33-D7EFA5EAF7E0}">
            <xm:f>NOT(ISERROR(SEARCH("-",H7)))</xm:f>
            <xm:f>"-"</xm:f>
            <x14:dxf>
              <fill>
                <patternFill>
                  <bgColor theme="0" tint="-0.24994659260841701"/>
                </patternFill>
              </fill>
            </x14:dxf>
          </x14:cfRule>
          <xm:sqref>H7:S38</xm:sqref>
        </x14:conditionalFormatting>
        <x14:conditionalFormatting xmlns:xm="http://schemas.microsoft.com/office/excel/2006/main">
          <x14:cfRule type="containsText" priority="3" operator="containsText" id="{982D9594-D8A4-2340-8E24-AEDF112EF300}">
            <xm:f>NOT(ISERROR(SEARCH("-",H41)))</xm:f>
            <xm:f>"-"</xm:f>
            <x14:dxf>
              <fill>
                <patternFill>
                  <bgColor theme="0" tint="-0.24994659260841701"/>
                </patternFill>
              </fill>
            </x14:dxf>
          </x14:cfRule>
          <xm:sqref>H41:S44</xm:sqref>
        </x14:conditionalFormatting>
      </x14:conditionalFormatting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7373C-CA09-9C49-962F-3985ACDA92D9}">
  <dimension ref="A1:Q14"/>
  <sheetViews>
    <sheetView zoomScale="118" workbookViewId="0">
      <selection activeCell="N54" sqref="N54"/>
    </sheetView>
  </sheetViews>
  <sheetFormatPr baseColWidth="10" defaultRowHeight="16"/>
  <cols>
    <col min="5" max="5" width="23.33203125" bestFit="1" customWidth="1"/>
  </cols>
  <sheetData>
    <row r="1" spans="1:17" ht="17" thickBot="1">
      <c r="F1" s="857" t="s">
        <v>8085</v>
      </c>
      <c r="G1" s="858"/>
      <c r="H1" s="858"/>
      <c r="I1" s="858"/>
      <c r="J1" s="858"/>
      <c r="K1" s="858"/>
      <c r="L1" s="857" t="s">
        <v>8025</v>
      </c>
      <c r="M1" s="858"/>
      <c r="N1" s="858"/>
      <c r="O1" s="858"/>
      <c r="P1" s="858"/>
      <c r="Q1" s="858"/>
    </row>
    <row r="2" spans="1:17" ht="17" thickBot="1">
      <c r="F2" s="774" t="s">
        <v>8069</v>
      </c>
      <c r="G2" s="775"/>
      <c r="H2" s="775"/>
      <c r="I2" s="775"/>
      <c r="J2" s="775"/>
      <c r="K2" s="775"/>
      <c r="L2" s="774" t="s">
        <v>8069</v>
      </c>
      <c r="M2" s="775"/>
      <c r="N2" s="775"/>
      <c r="O2" s="775"/>
      <c r="P2" s="775"/>
      <c r="Q2" s="775"/>
    </row>
    <row r="3" spans="1:17" ht="17" thickBot="1">
      <c r="A3" s="769" t="s">
        <v>8014</v>
      </c>
      <c r="B3" s="769" t="s">
        <v>8073</v>
      </c>
      <c r="C3" s="769" t="s">
        <v>8017</v>
      </c>
      <c r="D3" s="769" t="s">
        <v>8052</v>
      </c>
      <c r="E3" s="769" t="s">
        <v>8013</v>
      </c>
      <c r="F3" s="774" t="s">
        <v>7460</v>
      </c>
      <c r="G3" s="775"/>
      <c r="H3" s="776"/>
      <c r="I3" s="774" t="s">
        <v>7461</v>
      </c>
      <c r="J3" s="775"/>
      <c r="K3" s="776"/>
      <c r="L3" s="774" t="s">
        <v>7460</v>
      </c>
      <c r="M3" s="775"/>
      <c r="N3" s="776"/>
      <c r="O3" s="774" t="s">
        <v>7461</v>
      </c>
      <c r="P3" s="775"/>
      <c r="Q3" s="776"/>
    </row>
    <row r="4" spans="1:17">
      <c r="A4" s="770"/>
      <c r="B4" s="770"/>
      <c r="C4" s="770"/>
      <c r="D4" s="770"/>
      <c r="E4" s="770"/>
      <c r="F4" s="777" t="s">
        <v>138</v>
      </c>
      <c r="G4" s="778"/>
      <c r="H4" s="779"/>
      <c r="I4" s="777" t="s">
        <v>186</v>
      </c>
      <c r="J4" s="778"/>
      <c r="K4" s="779"/>
      <c r="L4" s="777" t="s">
        <v>138</v>
      </c>
      <c r="M4" s="778"/>
      <c r="N4" s="779"/>
      <c r="O4" s="777" t="s">
        <v>186</v>
      </c>
      <c r="P4" s="778"/>
      <c r="Q4" s="779"/>
    </row>
    <row r="5" spans="1:17">
      <c r="A5" s="770"/>
      <c r="B5" s="770"/>
      <c r="C5" s="770"/>
      <c r="D5" s="770"/>
      <c r="E5" s="770"/>
      <c r="F5" s="859">
        <v>2480</v>
      </c>
      <c r="G5" s="860"/>
      <c r="H5" s="861"/>
      <c r="I5" s="859">
        <v>5150</v>
      </c>
      <c r="J5" s="860"/>
      <c r="K5" s="861"/>
      <c r="L5" s="859">
        <v>2478</v>
      </c>
      <c r="M5" s="860"/>
      <c r="N5" s="861"/>
      <c r="O5" s="859">
        <v>5151</v>
      </c>
      <c r="P5" s="860"/>
      <c r="Q5" s="861"/>
    </row>
    <row r="6" spans="1:17" ht="17" thickBot="1">
      <c r="A6" s="770"/>
      <c r="B6" s="770"/>
      <c r="C6" s="770"/>
      <c r="D6" s="770"/>
      <c r="E6" s="770"/>
      <c r="F6" s="630">
        <v>1.5</v>
      </c>
      <c r="G6" s="631">
        <v>1.2</v>
      </c>
      <c r="H6" s="632">
        <v>0.73</v>
      </c>
      <c r="I6" s="633">
        <v>1.5</v>
      </c>
      <c r="J6" s="631">
        <v>1.2</v>
      </c>
      <c r="K6" s="632">
        <v>0.73</v>
      </c>
      <c r="L6" s="630">
        <v>1.5</v>
      </c>
      <c r="M6" s="631">
        <v>1.2</v>
      </c>
      <c r="N6" s="632">
        <v>0.73</v>
      </c>
      <c r="O6" s="633">
        <v>1.5</v>
      </c>
      <c r="P6" s="631">
        <v>1.2</v>
      </c>
      <c r="Q6" s="632">
        <v>0.73</v>
      </c>
    </row>
    <row r="7" spans="1:17">
      <c r="A7" s="865" t="s">
        <v>7407</v>
      </c>
      <c r="B7" s="862" t="s">
        <v>8074</v>
      </c>
      <c r="C7" s="635" t="s">
        <v>8022</v>
      </c>
      <c r="D7" s="635">
        <v>2480</v>
      </c>
      <c r="E7" s="636" t="s">
        <v>8026</v>
      </c>
      <c r="F7" s="657"/>
      <c r="G7" s="657"/>
      <c r="H7" s="657"/>
      <c r="I7" s="609"/>
      <c r="J7" s="609"/>
      <c r="K7" s="610"/>
      <c r="L7" s="657"/>
      <c r="M7" s="657"/>
      <c r="N7" s="657"/>
      <c r="O7" s="609"/>
      <c r="P7" s="609"/>
      <c r="Q7" s="610" t="s">
        <v>7678</v>
      </c>
    </row>
    <row r="8" spans="1:17" ht="17" thickBot="1">
      <c r="A8" s="866"/>
      <c r="B8" s="863"/>
      <c r="C8" s="638" t="s">
        <v>8021</v>
      </c>
      <c r="D8" s="638">
        <v>6425</v>
      </c>
      <c r="E8" s="637" t="s">
        <v>8026</v>
      </c>
      <c r="F8" s="612"/>
      <c r="G8" s="612"/>
      <c r="H8" s="612"/>
      <c r="I8" s="660"/>
      <c r="J8" s="660"/>
      <c r="K8" s="660"/>
      <c r="L8" s="612"/>
      <c r="M8" s="612"/>
      <c r="N8" s="612" t="s">
        <v>7678</v>
      </c>
      <c r="O8" s="660"/>
      <c r="P8" s="660"/>
      <c r="Q8" s="661"/>
    </row>
    <row r="9" spans="1:17">
      <c r="A9" s="865" t="s">
        <v>7409</v>
      </c>
      <c r="B9" s="862" t="s">
        <v>7413</v>
      </c>
      <c r="C9" s="690" t="s">
        <v>8075</v>
      </c>
      <c r="D9" s="690">
        <v>2478</v>
      </c>
      <c r="E9" s="690" t="s">
        <v>8026</v>
      </c>
      <c r="F9" s="657"/>
      <c r="G9" s="657"/>
      <c r="H9" s="657"/>
      <c r="I9" s="609"/>
      <c r="J9" s="609"/>
      <c r="K9" s="610"/>
      <c r="L9" s="657"/>
      <c r="M9" s="657"/>
      <c r="N9" s="657"/>
      <c r="O9" s="609" t="s">
        <v>7678</v>
      </c>
      <c r="P9" s="609"/>
      <c r="Q9" s="610" t="s">
        <v>7678</v>
      </c>
    </row>
    <row r="10" spans="1:17" ht="17" thickBot="1">
      <c r="A10" s="871"/>
      <c r="B10" s="870"/>
      <c r="C10" s="691" t="s">
        <v>8076</v>
      </c>
      <c r="D10" s="691">
        <v>6424</v>
      </c>
      <c r="E10" s="691" t="s">
        <v>8026</v>
      </c>
      <c r="F10" s="348"/>
      <c r="G10" s="348"/>
      <c r="H10" s="348"/>
      <c r="I10" s="660"/>
      <c r="J10" s="660"/>
      <c r="K10" s="660"/>
      <c r="L10" s="348" t="s">
        <v>7678</v>
      </c>
      <c r="M10" s="348"/>
      <c r="N10" s="348" t="s">
        <v>7678</v>
      </c>
      <c r="O10" s="660"/>
      <c r="P10" s="660"/>
      <c r="Q10" s="661"/>
    </row>
    <row r="11" spans="1:17" ht="17" thickBot="1">
      <c r="A11" s="692" t="s">
        <v>8023</v>
      </c>
      <c r="B11" s="690" t="s">
        <v>8074</v>
      </c>
      <c r="C11" s="635" t="s">
        <v>8018</v>
      </c>
      <c r="D11" s="690">
        <v>2480</v>
      </c>
      <c r="E11" s="636" t="s">
        <v>8026</v>
      </c>
      <c r="F11" s="657"/>
      <c r="G11" s="657"/>
      <c r="H11" s="657"/>
      <c r="I11" s="609" t="s">
        <v>7678</v>
      </c>
      <c r="J11" s="609" t="s">
        <v>7678</v>
      </c>
      <c r="K11" s="610" t="s">
        <v>7678</v>
      </c>
      <c r="L11" s="657"/>
      <c r="M11" s="657"/>
      <c r="N11" s="657"/>
      <c r="O11" s="609" t="s">
        <v>7678</v>
      </c>
      <c r="P11" s="609"/>
      <c r="Q11" s="610" t="s">
        <v>7678</v>
      </c>
    </row>
    <row r="12" spans="1:17">
      <c r="A12" s="865" t="s">
        <v>7443</v>
      </c>
      <c r="B12" s="862" t="s">
        <v>7425</v>
      </c>
      <c r="C12" s="690" t="s">
        <v>8078</v>
      </c>
      <c r="D12" s="690">
        <v>2478</v>
      </c>
      <c r="E12" s="636" t="s">
        <v>8026</v>
      </c>
      <c r="F12" s="657"/>
      <c r="G12" s="657"/>
      <c r="H12" s="657"/>
      <c r="I12" s="609"/>
      <c r="J12" s="609"/>
      <c r="K12" s="610"/>
      <c r="L12" s="657"/>
      <c r="M12" s="657"/>
      <c r="N12" s="657"/>
      <c r="O12" s="609" t="s">
        <v>7678</v>
      </c>
      <c r="P12" s="609"/>
      <c r="Q12" s="610" t="s">
        <v>7678</v>
      </c>
    </row>
    <row r="13" spans="1:17" ht="17" thickBot="1">
      <c r="A13" s="867"/>
      <c r="B13" s="870"/>
      <c r="C13" s="693" t="s">
        <v>8080</v>
      </c>
      <c r="D13" s="691">
        <v>6423</v>
      </c>
      <c r="E13" s="634" t="s">
        <v>8026</v>
      </c>
      <c r="F13" s="348"/>
      <c r="G13" s="348"/>
      <c r="H13" s="348"/>
      <c r="I13" s="666"/>
      <c r="J13" s="666"/>
      <c r="K13" s="667"/>
      <c r="L13" s="348" t="s">
        <v>7678</v>
      </c>
      <c r="M13" s="348"/>
      <c r="N13" s="348" t="s">
        <v>7678</v>
      </c>
      <c r="O13" s="666"/>
      <c r="P13" s="666"/>
      <c r="Q13" s="667"/>
    </row>
    <row r="14" spans="1:17" ht="17" thickBot="1">
      <c r="A14" s="694" t="s">
        <v>7438</v>
      </c>
      <c r="B14" s="695" t="s">
        <v>7432</v>
      </c>
      <c r="C14" s="695" t="s">
        <v>8079</v>
      </c>
      <c r="D14" s="695">
        <v>6421</v>
      </c>
      <c r="E14" s="696" t="s">
        <v>8026</v>
      </c>
      <c r="F14" s="697"/>
      <c r="G14" s="697"/>
      <c r="H14" s="697"/>
      <c r="I14" s="698"/>
      <c r="J14" s="698"/>
      <c r="K14" s="699"/>
      <c r="L14" s="697" t="s">
        <v>7678</v>
      </c>
      <c r="M14" s="697"/>
      <c r="N14" s="697" t="s">
        <v>7678</v>
      </c>
      <c r="O14" s="698"/>
      <c r="P14" s="698"/>
      <c r="Q14" s="699"/>
    </row>
  </sheetData>
  <mergeCells count="27">
    <mergeCell ref="I3:K3"/>
    <mergeCell ref="F4:H4"/>
    <mergeCell ref="I4:K4"/>
    <mergeCell ref="F5:H5"/>
    <mergeCell ref="I5:K5"/>
    <mergeCell ref="A7:A8"/>
    <mergeCell ref="A9:A10"/>
    <mergeCell ref="A12:A13"/>
    <mergeCell ref="B7:B8"/>
    <mergeCell ref="B9:B10"/>
    <mergeCell ref="B12:B13"/>
    <mergeCell ref="L1:Q1"/>
    <mergeCell ref="L2:Q2"/>
    <mergeCell ref="A3:A6"/>
    <mergeCell ref="E3:E6"/>
    <mergeCell ref="L3:N3"/>
    <mergeCell ref="O3:Q3"/>
    <mergeCell ref="L4:N4"/>
    <mergeCell ref="O4:Q4"/>
    <mergeCell ref="O5:Q5"/>
    <mergeCell ref="L5:N5"/>
    <mergeCell ref="D3:D6"/>
    <mergeCell ref="C3:C6"/>
    <mergeCell ref="B3:B6"/>
    <mergeCell ref="F1:K1"/>
    <mergeCell ref="F2:K2"/>
    <mergeCell ref="F3:H3"/>
  </mergeCells>
  <conditionalFormatting sqref="F7:Q14">
    <cfRule type="containsText" dxfId="2" priority="4" operator="containsText" text="B0">
      <formula>NOT(ISERROR(SEARCH("B0",F7)))</formula>
    </cfRule>
    <cfRule type="containsText" dxfId="1" priority="5" operator="containsText" text="ALL">
      <formula>NOT(ISERROR(SEARCH("ALL",F7)))</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6" operator="containsText" id="{1825B654-A1E3-634F-BCFC-172C09E53D86}">
            <xm:f>NOT(ISERROR(SEARCH("-",F7)))</xm:f>
            <xm:f>"-"</xm:f>
            <x14:dxf>
              <fill>
                <patternFill>
                  <bgColor theme="0" tint="-0.24994659260841701"/>
                </patternFill>
              </fill>
            </x14:dxf>
          </x14:cfRule>
          <xm:sqref>F7:Q14</xm:sqref>
        </x14:conditionalFormatting>
      </x14:conditionalFormatting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09018-6351-234F-ADEE-DB48190E0B1A}">
  <dimension ref="A1:J50"/>
  <sheetViews>
    <sheetView showGridLines="0" zoomScale="160" zoomScaleNormal="150" workbookViewId="0">
      <selection activeCell="C10" sqref="C10"/>
    </sheetView>
  </sheetViews>
  <sheetFormatPr baseColWidth="10" defaultColWidth="9" defaultRowHeight="16"/>
  <cols>
    <col min="1" max="1" width="3.33203125" style="120" customWidth="1"/>
    <col min="2" max="2" width="17" style="120" customWidth="1"/>
    <col min="3" max="3" width="56.83203125" style="140" customWidth="1"/>
    <col min="4" max="4" width="10.6640625" style="140" customWidth="1"/>
    <col min="5" max="5" width="10.6640625" style="141" customWidth="1"/>
    <col min="6" max="8" width="10.6640625" style="142" customWidth="1"/>
    <col min="9" max="9" width="28.5" style="142" bestFit="1" customWidth="1"/>
    <col min="10" max="10" width="38.6640625" style="120" customWidth="1"/>
    <col min="11" max="16384" width="9" style="120"/>
  </cols>
  <sheetData>
    <row r="1" spans="2:9" s="109" customFormat="1" ht="17" thickBot="1">
      <c r="B1" s="103"/>
      <c r="C1" s="104"/>
      <c r="D1" s="105"/>
      <c r="E1" s="106"/>
      <c r="F1" s="107"/>
      <c r="G1" s="107"/>
      <c r="H1" s="107"/>
      <c r="I1" s="108"/>
    </row>
    <row r="2" spans="2:9" s="109" customFormat="1" ht="30" customHeight="1">
      <c r="B2" s="881" t="s">
        <v>7478</v>
      </c>
      <c r="C2" s="883" t="s">
        <v>7378</v>
      </c>
      <c r="D2" s="232" t="s">
        <v>7479</v>
      </c>
      <c r="E2" s="885" t="s">
        <v>7480</v>
      </c>
      <c r="F2" s="886"/>
      <c r="G2" s="886"/>
      <c r="H2" s="887"/>
      <c r="I2" s="872" t="s">
        <v>7481</v>
      </c>
    </row>
    <row r="3" spans="2:9" s="109" customFormat="1" ht="35" thickBot="1">
      <c r="B3" s="882"/>
      <c r="C3" s="884"/>
      <c r="D3" s="110" t="s">
        <v>7718</v>
      </c>
      <c r="E3" s="111" t="s">
        <v>7484</v>
      </c>
      <c r="F3" s="112" t="s">
        <v>7485</v>
      </c>
      <c r="G3" s="112" t="s">
        <v>7486</v>
      </c>
      <c r="H3" s="113" t="s">
        <v>7487</v>
      </c>
      <c r="I3" s="873"/>
    </row>
    <row r="4" spans="2:9" ht="17">
      <c r="B4" s="874" t="s">
        <v>7353</v>
      </c>
      <c r="C4" s="114" t="s">
        <v>7386</v>
      </c>
      <c r="D4" s="115">
        <v>1.5</v>
      </c>
      <c r="E4" s="117">
        <v>14.5</v>
      </c>
      <c r="F4" s="116">
        <v>15.5</v>
      </c>
      <c r="G4" s="118">
        <v>16.5</v>
      </c>
      <c r="H4" s="878" t="s">
        <v>237</v>
      </c>
      <c r="I4" s="119" t="s">
        <v>7891</v>
      </c>
    </row>
    <row r="5" spans="2:9" ht="17">
      <c r="B5" s="875"/>
      <c r="C5" s="121" t="s">
        <v>7713</v>
      </c>
      <c r="D5" s="122">
        <v>1.5</v>
      </c>
      <c r="E5" s="124">
        <v>11.5</v>
      </c>
      <c r="F5" s="123">
        <v>12.5</v>
      </c>
      <c r="G5" s="125">
        <v>13.5</v>
      </c>
      <c r="H5" s="879"/>
      <c r="I5" s="126" t="s">
        <v>7488</v>
      </c>
    </row>
    <row r="6" spans="2:9" ht="17">
      <c r="B6" s="875"/>
      <c r="C6" s="121" t="s">
        <v>7489</v>
      </c>
      <c r="D6" s="122">
        <v>1.5</v>
      </c>
      <c r="E6" s="124">
        <v>14.5</v>
      </c>
      <c r="F6" s="123">
        <v>15.5</v>
      </c>
      <c r="G6" s="125">
        <v>16.5</v>
      </c>
      <c r="H6" s="879"/>
      <c r="I6" s="126" t="s">
        <v>7490</v>
      </c>
    </row>
    <row r="7" spans="2:9" ht="17">
      <c r="B7" s="875"/>
      <c r="C7" s="121" t="s">
        <v>7491</v>
      </c>
      <c r="D7" s="122">
        <v>1.5</v>
      </c>
      <c r="E7" s="124">
        <v>11.5</v>
      </c>
      <c r="F7" s="123">
        <v>12.5</v>
      </c>
      <c r="G7" s="125">
        <v>13.5</v>
      </c>
      <c r="H7" s="879"/>
      <c r="I7" s="126" t="s">
        <v>7492</v>
      </c>
    </row>
    <row r="8" spans="2:9" ht="17">
      <c r="B8" s="875"/>
      <c r="C8" s="121" t="s">
        <v>7928</v>
      </c>
      <c r="D8" s="122">
        <v>1.5</v>
      </c>
      <c r="E8" s="124">
        <v>11.5</v>
      </c>
      <c r="F8" s="123">
        <v>12.5</v>
      </c>
      <c r="G8" s="125">
        <v>13.5</v>
      </c>
      <c r="H8" s="879"/>
      <c r="I8" s="126" t="s">
        <v>7712</v>
      </c>
    </row>
    <row r="9" spans="2:9" ht="17">
      <c r="B9" s="875"/>
      <c r="C9" s="127" t="s">
        <v>7423</v>
      </c>
      <c r="D9" s="122">
        <v>1.5</v>
      </c>
      <c r="E9" s="124">
        <v>11.5</v>
      </c>
      <c r="F9" s="123">
        <v>12.5</v>
      </c>
      <c r="G9" s="125">
        <v>13.5</v>
      </c>
      <c r="H9" s="879"/>
      <c r="I9" s="126" t="s">
        <v>7714</v>
      </c>
    </row>
    <row r="10" spans="2:9" ht="18" thickBot="1">
      <c r="B10" s="875"/>
      <c r="C10" s="128" t="s">
        <v>7929</v>
      </c>
      <c r="D10" s="129">
        <v>1.5</v>
      </c>
      <c r="E10" s="134">
        <v>9</v>
      </c>
      <c r="F10" s="135">
        <v>10</v>
      </c>
      <c r="G10" s="138">
        <v>11</v>
      </c>
      <c r="H10" s="880"/>
      <c r="I10" s="133" t="s">
        <v>7426</v>
      </c>
    </row>
    <row r="11" spans="2:9" ht="17">
      <c r="B11" s="875"/>
      <c r="C11" s="114" t="s">
        <v>7386</v>
      </c>
      <c r="D11" s="117">
        <v>1.2</v>
      </c>
      <c r="E11" s="117">
        <v>12.3</v>
      </c>
      <c r="F11" s="116">
        <v>13.3</v>
      </c>
      <c r="G11" s="118">
        <v>14.3</v>
      </c>
      <c r="H11" s="878" t="s">
        <v>237</v>
      </c>
      <c r="I11" s="119"/>
    </row>
    <row r="12" spans="2:9" ht="15.75" customHeight="1">
      <c r="B12" s="875"/>
      <c r="C12" s="121" t="s">
        <v>7713</v>
      </c>
      <c r="D12" s="124">
        <v>1.2</v>
      </c>
      <c r="E12" s="124">
        <v>9.3000000000000007</v>
      </c>
      <c r="F12" s="123">
        <v>10.3</v>
      </c>
      <c r="G12" s="125">
        <v>11.3</v>
      </c>
      <c r="H12" s="879"/>
      <c r="I12" s="126"/>
    </row>
    <row r="13" spans="2:9" ht="15.75" customHeight="1">
      <c r="B13" s="875"/>
      <c r="C13" s="121" t="s">
        <v>7489</v>
      </c>
      <c r="D13" s="124">
        <v>1.2</v>
      </c>
      <c r="E13" s="124">
        <v>12.3</v>
      </c>
      <c r="F13" s="123">
        <v>13.3</v>
      </c>
      <c r="G13" s="125">
        <v>14.3</v>
      </c>
      <c r="H13" s="879"/>
      <c r="I13" s="126"/>
    </row>
    <row r="14" spans="2:9" ht="15.75" customHeight="1">
      <c r="B14" s="875"/>
      <c r="C14" s="121" t="s">
        <v>7491</v>
      </c>
      <c r="D14" s="124">
        <v>1.2</v>
      </c>
      <c r="E14" s="124">
        <v>9.3000000000000007</v>
      </c>
      <c r="F14" s="123">
        <v>10.3</v>
      </c>
      <c r="G14" s="125">
        <v>11.3</v>
      </c>
      <c r="H14" s="879"/>
      <c r="I14" s="126"/>
    </row>
    <row r="15" spans="2:9" ht="15.75" customHeight="1">
      <c r="B15" s="875"/>
      <c r="C15" s="121" t="s">
        <v>7928</v>
      </c>
      <c r="D15" s="124">
        <v>1.2</v>
      </c>
      <c r="E15" s="124">
        <v>9.3000000000000007</v>
      </c>
      <c r="F15" s="123">
        <v>10.3</v>
      </c>
      <c r="G15" s="125">
        <v>11.3</v>
      </c>
      <c r="H15" s="879"/>
      <c r="I15" s="126"/>
    </row>
    <row r="16" spans="2:9" ht="15.75" customHeight="1">
      <c r="B16" s="875"/>
      <c r="C16" s="127" t="s">
        <v>7423</v>
      </c>
      <c r="D16" s="124">
        <v>1.2</v>
      </c>
      <c r="E16" s="124">
        <v>9.3000000000000007</v>
      </c>
      <c r="F16" s="123">
        <v>10.3</v>
      </c>
      <c r="G16" s="125">
        <v>11.3</v>
      </c>
      <c r="H16" s="879"/>
      <c r="I16" s="126"/>
    </row>
    <row r="17" spans="2:9" ht="16.5" customHeight="1" thickBot="1">
      <c r="B17" s="875"/>
      <c r="C17" s="128" t="s">
        <v>7929</v>
      </c>
      <c r="D17" s="134">
        <v>1.2</v>
      </c>
      <c r="E17" s="134">
        <v>6.8</v>
      </c>
      <c r="F17" s="135">
        <v>7.8</v>
      </c>
      <c r="G17" s="138">
        <v>8.8000000000000007</v>
      </c>
      <c r="H17" s="880"/>
      <c r="I17" s="133"/>
    </row>
    <row r="18" spans="2:9" ht="17">
      <c r="B18" s="875"/>
      <c r="C18" s="114" t="s">
        <v>7386</v>
      </c>
      <c r="D18" s="117">
        <v>0.73</v>
      </c>
      <c r="E18" s="117">
        <v>7.4</v>
      </c>
      <c r="F18" s="116">
        <v>8.4</v>
      </c>
      <c r="G18" s="118">
        <v>9.4</v>
      </c>
      <c r="H18" s="878" t="s">
        <v>237</v>
      </c>
      <c r="I18" s="119"/>
    </row>
    <row r="19" spans="2:9" ht="17">
      <c r="B19" s="875"/>
      <c r="C19" s="121" t="s">
        <v>7713</v>
      </c>
      <c r="D19" s="136">
        <v>0.73</v>
      </c>
      <c r="E19" s="124">
        <v>4.4000000000000004</v>
      </c>
      <c r="F19" s="123">
        <v>5.4</v>
      </c>
      <c r="G19" s="125">
        <v>6.4</v>
      </c>
      <c r="H19" s="879"/>
      <c r="I19" s="126"/>
    </row>
    <row r="20" spans="2:9" ht="17">
      <c r="B20" s="875"/>
      <c r="C20" s="121" t="s">
        <v>7489</v>
      </c>
      <c r="D20" s="124">
        <v>0.73</v>
      </c>
      <c r="E20" s="124">
        <v>7.4</v>
      </c>
      <c r="F20" s="123">
        <v>8.4</v>
      </c>
      <c r="G20" s="125">
        <v>9.4</v>
      </c>
      <c r="H20" s="879"/>
      <c r="I20" s="126"/>
    </row>
    <row r="21" spans="2:9" ht="17">
      <c r="B21" s="875"/>
      <c r="C21" s="121" t="s">
        <v>7491</v>
      </c>
      <c r="D21" s="124">
        <v>0.73</v>
      </c>
      <c r="E21" s="124">
        <v>4.4000000000000004</v>
      </c>
      <c r="F21" s="123">
        <v>5.4</v>
      </c>
      <c r="G21" s="125">
        <v>6.4</v>
      </c>
      <c r="H21" s="879"/>
      <c r="I21" s="126"/>
    </row>
    <row r="22" spans="2:9" ht="17">
      <c r="B22" s="876"/>
      <c r="C22" s="121" t="s">
        <v>7928</v>
      </c>
      <c r="D22" s="124">
        <v>0.73</v>
      </c>
      <c r="E22" s="124">
        <v>4.4000000000000004</v>
      </c>
      <c r="F22" s="123">
        <v>5.4</v>
      </c>
      <c r="G22" s="125">
        <v>6.4</v>
      </c>
      <c r="H22" s="879"/>
      <c r="I22" s="126"/>
    </row>
    <row r="23" spans="2:9" ht="17">
      <c r="B23" s="876"/>
      <c r="C23" s="127" t="s">
        <v>7423</v>
      </c>
      <c r="D23" s="124">
        <v>0.73</v>
      </c>
      <c r="E23" s="124">
        <v>4.4000000000000004</v>
      </c>
      <c r="F23" s="123">
        <v>5.4</v>
      </c>
      <c r="G23" s="125">
        <v>6.4</v>
      </c>
      <c r="H23" s="879"/>
      <c r="I23" s="126"/>
    </row>
    <row r="24" spans="2:9" ht="18" thickBot="1">
      <c r="B24" s="876"/>
      <c r="C24" s="128" t="s">
        <v>7929</v>
      </c>
      <c r="D24" s="131">
        <v>0.73</v>
      </c>
      <c r="E24" s="131">
        <v>1.9</v>
      </c>
      <c r="F24" s="130">
        <v>2.9</v>
      </c>
      <c r="G24" s="132">
        <v>3.9</v>
      </c>
      <c r="H24" s="880"/>
      <c r="I24" s="133"/>
    </row>
    <row r="25" spans="2:9" ht="17">
      <c r="B25" s="874" t="s">
        <v>7715</v>
      </c>
      <c r="C25" s="114" t="s">
        <v>7386</v>
      </c>
      <c r="D25" s="117">
        <v>1.5</v>
      </c>
      <c r="E25" s="117">
        <v>13.5</v>
      </c>
      <c r="F25" s="116">
        <v>14.5</v>
      </c>
      <c r="G25" s="118">
        <v>16</v>
      </c>
      <c r="H25" s="878" t="s">
        <v>237</v>
      </c>
      <c r="I25" s="119"/>
    </row>
    <row r="26" spans="2:9" ht="17">
      <c r="B26" s="875"/>
      <c r="C26" s="121" t="s">
        <v>7489</v>
      </c>
      <c r="D26" s="124">
        <v>1.5</v>
      </c>
      <c r="E26" s="124">
        <v>13.5</v>
      </c>
      <c r="F26" s="123">
        <v>14.5</v>
      </c>
      <c r="G26" s="125">
        <v>16</v>
      </c>
      <c r="H26" s="879"/>
      <c r="I26" s="126"/>
    </row>
    <row r="27" spans="2:9" ht="17">
      <c r="B27" s="875"/>
      <c r="C27" s="121" t="s">
        <v>7491</v>
      </c>
      <c r="D27" s="124">
        <v>1.5</v>
      </c>
      <c r="E27" s="124">
        <v>10.5</v>
      </c>
      <c r="F27" s="123">
        <v>11.5</v>
      </c>
      <c r="G27" s="125">
        <v>13</v>
      </c>
      <c r="H27" s="879"/>
      <c r="I27" s="126"/>
    </row>
    <row r="28" spans="2:9" ht="34">
      <c r="B28" s="875"/>
      <c r="C28" s="121" t="s">
        <v>8010</v>
      </c>
      <c r="D28" s="124">
        <v>1.5</v>
      </c>
      <c r="E28" s="124">
        <v>10.5</v>
      </c>
      <c r="F28" s="123">
        <v>11.5</v>
      </c>
      <c r="G28" s="125">
        <v>13</v>
      </c>
      <c r="H28" s="879"/>
      <c r="I28" s="126"/>
    </row>
    <row r="29" spans="2:9" ht="17">
      <c r="B29" s="875"/>
      <c r="C29" s="127" t="s">
        <v>7423</v>
      </c>
      <c r="D29" s="124">
        <v>1.5</v>
      </c>
      <c r="E29" s="124">
        <v>10.5</v>
      </c>
      <c r="F29" s="123">
        <v>11.5</v>
      </c>
      <c r="G29" s="125">
        <v>13</v>
      </c>
      <c r="H29" s="879"/>
      <c r="I29" s="126"/>
    </row>
    <row r="30" spans="2:9" ht="35" thickBot="1">
      <c r="B30" s="875"/>
      <c r="C30" s="128" t="s">
        <v>8011</v>
      </c>
      <c r="D30" s="131">
        <v>1.5</v>
      </c>
      <c r="E30" s="131">
        <v>8</v>
      </c>
      <c r="F30" s="130">
        <v>9</v>
      </c>
      <c r="G30" s="132">
        <v>10.5</v>
      </c>
      <c r="H30" s="880"/>
      <c r="I30" s="133"/>
    </row>
    <row r="31" spans="2:9" ht="17">
      <c r="B31" s="875"/>
      <c r="C31" s="114" t="s">
        <v>7386</v>
      </c>
      <c r="D31" s="117">
        <v>1.2</v>
      </c>
      <c r="E31" s="117">
        <v>10.7</v>
      </c>
      <c r="F31" s="116">
        <v>11.7</v>
      </c>
      <c r="G31" s="118">
        <v>13.2</v>
      </c>
      <c r="H31" s="878" t="s">
        <v>237</v>
      </c>
      <c r="I31" s="119"/>
    </row>
    <row r="32" spans="2:9" ht="17">
      <c r="B32" s="875"/>
      <c r="C32" s="121" t="s">
        <v>7489</v>
      </c>
      <c r="D32" s="124">
        <v>1.2</v>
      </c>
      <c r="E32" s="124">
        <v>10.7</v>
      </c>
      <c r="F32" s="123">
        <v>11.7</v>
      </c>
      <c r="G32" s="125">
        <v>13.2</v>
      </c>
      <c r="H32" s="879"/>
      <c r="I32" s="126"/>
    </row>
    <row r="33" spans="2:10" ht="17">
      <c r="B33" s="875"/>
      <c r="C33" s="121" t="s">
        <v>7491</v>
      </c>
      <c r="D33" s="124">
        <v>1.2</v>
      </c>
      <c r="E33" s="124">
        <v>7.7</v>
      </c>
      <c r="F33" s="123">
        <v>8.6999999999999993</v>
      </c>
      <c r="G33" s="125">
        <v>10.199999999999999</v>
      </c>
      <c r="H33" s="879"/>
      <c r="I33" s="126"/>
    </row>
    <row r="34" spans="2:10" ht="34">
      <c r="B34" s="875"/>
      <c r="C34" s="121" t="s">
        <v>8010</v>
      </c>
      <c r="D34" s="124">
        <v>1.2</v>
      </c>
      <c r="E34" s="124">
        <v>7.7</v>
      </c>
      <c r="F34" s="123">
        <v>8.6999999999999993</v>
      </c>
      <c r="G34" s="125">
        <v>10.199999999999999</v>
      </c>
      <c r="H34" s="879"/>
      <c r="I34" s="126"/>
    </row>
    <row r="35" spans="2:10" ht="17">
      <c r="B35" s="875"/>
      <c r="C35" s="127" t="s">
        <v>7423</v>
      </c>
      <c r="D35" s="124">
        <v>1.2</v>
      </c>
      <c r="E35" s="124">
        <v>7.7</v>
      </c>
      <c r="F35" s="123">
        <v>8.6999999999999993</v>
      </c>
      <c r="G35" s="125">
        <v>10.199999999999999</v>
      </c>
      <c r="H35" s="879"/>
      <c r="I35" s="126"/>
    </row>
    <row r="36" spans="2:10" ht="35" thickBot="1">
      <c r="B36" s="875"/>
      <c r="C36" s="128" t="s">
        <v>8011</v>
      </c>
      <c r="D36" s="134">
        <v>1.2</v>
      </c>
      <c r="E36" s="134">
        <v>5.2</v>
      </c>
      <c r="F36" s="135">
        <v>6.2</v>
      </c>
      <c r="G36" s="138">
        <v>7.7</v>
      </c>
      <c r="H36" s="880"/>
      <c r="I36" s="133"/>
    </row>
    <row r="37" spans="2:10" ht="17">
      <c r="B37" s="875"/>
      <c r="C37" s="114" t="s">
        <v>7386</v>
      </c>
      <c r="D37" s="136">
        <v>0.73</v>
      </c>
      <c r="E37" s="136">
        <v>5.8</v>
      </c>
      <c r="F37" s="137">
        <v>6.8</v>
      </c>
      <c r="G37" s="139">
        <v>8.3000000000000007</v>
      </c>
      <c r="H37" s="878" t="s">
        <v>237</v>
      </c>
      <c r="I37" s="119"/>
    </row>
    <row r="38" spans="2:10" ht="17">
      <c r="B38" s="875"/>
      <c r="C38" s="121" t="s">
        <v>7489</v>
      </c>
      <c r="D38" s="124">
        <v>0.73</v>
      </c>
      <c r="E38" s="124">
        <v>5.8</v>
      </c>
      <c r="F38" s="123">
        <v>6.8</v>
      </c>
      <c r="G38" s="125">
        <v>8.3000000000000007</v>
      </c>
      <c r="H38" s="879"/>
      <c r="I38" s="126"/>
    </row>
    <row r="39" spans="2:10" ht="17">
      <c r="B39" s="875"/>
      <c r="C39" s="121" t="s">
        <v>7491</v>
      </c>
      <c r="D39" s="124">
        <v>0.73</v>
      </c>
      <c r="E39" s="124">
        <v>2.8</v>
      </c>
      <c r="F39" s="123">
        <v>3.8</v>
      </c>
      <c r="G39" s="125">
        <v>5.3</v>
      </c>
      <c r="H39" s="879"/>
      <c r="I39" s="126"/>
    </row>
    <row r="40" spans="2:10" ht="34">
      <c r="B40" s="876"/>
      <c r="C40" s="121" t="s">
        <v>8010</v>
      </c>
      <c r="D40" s="124">
        <v>0.73</v>
      </c>
      <c r="E40" s="124">
        <v>2.8</v>
      </c>
      <c r="F40" s="123">
        <v>3.8</v>
      </c>
      <c r="G40" s="125">
        <v>5.3</v>
      </c>
      <c r="H40" s="879"/>
      <c r="I40" s="126"/>
    </row>
    <row r="41" spans="2:10" ht="17">
      <c r="B41" s="876"/>
      <c r="C41" s="127" t="s">
        <v>7423</v>
      </c>
      <c r="D41" s="124">
        <v>0.73</v>
      </c>
      <c r="E41" s="124">
        <v>2.8</v>
      </c>
      <c r="F41" s="123">
        <v>3.8</v>
      </c>
      <c r="G41" s="125">
        <v>5.3</v>
      </c>
      <c r="H41" s="879"/>
      <c r="I41" s="126"/>
    </row>
    <row r="42" spans="2:10" ht="35" thickBot="1">
      <c r="B42" s="877"/>
      <c r="C42" s="229" t="s">
        <v>8011</v>
      </c>
      <c r="D42" s="134">
        <v>0.73</v>
      </c>
      <c r="E42" s="134">
        <v>0.3</v>
      </c>
      <c r="F42" s="135">
        <v>1.3</v>
      </c>
      <c r="G42" s="138">
        <v>2.8</v>
      </c>
      <c r="H42" s="880"/>
      <c r="I42" s="133"/>
    </row>
    <row r="44" spans="2:10" ht="17" thickBot="1">
      <c r="B44" s="120" t="s">
        <v>7717</v>
      </c>
    </row>
    <row r="45" spans="2:10">
      <c r="B45" s="143" t="s">
        <v>7482</v>
      </c>
      <c r="C45" s="144" t="s">
        <v>7493</v>
      </c>
      <c r="D45" s="144" t="s">
        <v>7494</v>
      </c>
      <c r="E45" s="230" t="s">
        <v>7716</v>
      </c>
      <c r="F45" s="145" t="s">
        <v>7495</v>
      </c>
      <c r="J45" s="142"/>
    </row>
    <row r="46" spans="2:10">
      <c r="B46" s="146">
        <v>1.5</v>
      </c>
      <c r="C46" s="147">
        <v>0</v>
      </c>
      <c r="D46" s="147">
        <v>5</v>
      </c>
      <c r="E46" s="231">
        <v>1</v>
      </c>
      <c r="F46" s="148">
        <v>128</v>
      </c>
      <c r="J46" s="142"/>
    </row>
    <row r="47" spans="2:10">
      <c r="B47" s="146">
        <v>1.2</v>
      </c>
      <c r="C47" s="147">
        <v>1</v>
      </c>
      <c r="D47" s="147">
        <v>5</v>
      </c>
      <c r="E47" s="231">
        <v>1</v>
      </c>
      <c r="F47" s="148">
        <v>128</v>
      </c>
      <c r="J47" s="142"/>
    </row>
    <row r="48" spans="2:10">
      <c r="B48" s="269">
        <v>0.73</v>
      </c>
      <c r="C48" s="270">
        <v>2</v>
      </c>
      <c r="D48" s="270">
        <v>5</v>
      </c>
      <c r="E48" s="271">
        <v>1</v>
      </c>
      <c r="F48" s="272">
        <v>64</v>
      </c>
      <c r="J48" s="142"/>
    </row>
    <row r="49" spans="1:10">
      <c r="A49"/>
      <c r="B49" s="274">
        <v>0.73</v>
      </c>
      <c r="C49" s="275">
        <v>2</v>
      </c>
      <c r="D49" s="275">
        <v>3</v>
      </c>
      <c r="E49" s="275">
        <v>1</v>
      </c>
      <c r="F49" s="276">
        <v>24</v>
      </c>
      <c r="G49" s="273" t="s">
        <v>7931</v>
      </c>
      <c r="J49" s="142"/>
    </row>
    <row r="50" spans="1:10" ht="17" thickBot="1">
      <c r="A50"/>
      <c r="B50" s="277">
        <v>0.73</v>
      </c>
      <c r="C50" s="278">
        <v>2</v>
      </c>
      <c r="D50" s="278">
        <v>3</v>
      </c>
      <c r="E50" s="278">
        <v>1</v>
      </c>
      <c r="F50" s="279">
        <v>24</v>
      </c>
      <c r="G50" s="273" t="s">
        <v>7932</v>
      </c>
    </row>
  </sheetData>
  <mergeCells count="12">
    <mergeCell ref="I2:I3"/>
    <mergeCell ref="B25:B42"/>
    <mergeCell ref="H31:H36"/>
    <mergeCell ref="B4:B24"/>
    <mergeCell ref="H11:H17"/>
    <mergeCell ref="B2:B3"/>
    <mergeCell ref="C2:C3"/>
    <mergeCell ref="E2:H2"/>
    <mergeCell ref="H37:H42"/>
    <mergeCell ref="H25:H30"/>
    <mergeCell ref="H18:H24"/>
    <mergeCell ref="H4:H10"/>
  </mergeCells>
  <pageMargins left="0.7" right="0.7" top="0.75" bottom="0.75" header="0.3" footer="0.3"/>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BFFEC3-85CE-B64E-9215-2084119733CD}">
  <dimension ref="B1:L64"/>
  <sheetViews>
    <sheetView showGridLines="0" zoomScale="125" zoomScaleNormal="85" workbookViewId="0">
      <selection activeCell="J39" sqref="J39"/>
    </sheetView>
  </sheetViews>
  <sheetFormatPr baseColWidth="10" defaultColWidth="9" defaultRowHeight="16"/>
  <cols>
    <col min="1" max="1" width="3.33203125" style="120" customWidth="1"/>
    <col min="2" max="2" width="17" style="120" customWidth="1"/>
    <col min="3" max="3" width="12" style="140" bestFit="1" customWidth="1"/>
    <col min="4" max="4" width="18.1640625" style="140" bestFit="1" customWidth="1"/>
    <col min="5" max="5" width="8.33203125" style="140" bestFit="1" customWidth="1"/>
    <col min="6" max="6" width="29.33203125" style="140" bestFit="1" customWidth="1"/>
    <col min="7" max="7" width="28.5" style="141" bestFit="1" customWidth="1"/>
    <col min="8" max="8" width="38.6640625" style="120" customWidth="1"/>
    <col min="9" max="16384" width="9" style="120"/>
  </cols>
  <sheetData>
    <row r="1" spans="2:12" s="109" customFormat="1" ht="17" thickBot="1">
      <c r="B1" s="235"/>
      <c r="C1" s="105"/>
      <c r="D1" s="105"/>
      <c r="E1" s="105"/>
      <c r="F1" s="105"/>
      <c r="G1" s="106"/>
    </row>
    <row r="2" spans="2:12" s="109" customFormat="1" ht="30" customHeight="1" thickBot="1">
      <c r="B2" s="236" t="s">
        <v>7478</v>
      </c>
      <c r="C2" s="237" t="s">
        <v>7378</v>
      </c>
      <c r="D2" s="237" t="s">
        <v>7719</v>
      </c>
      <c r="E2" s="237" t="s">
        <v>7720</v>
      </c>
      <c r="F2" s="237" t="s">
        <v>7479</v>
      </c>
      <c r="G2" s="241" t="s">
        <v>7770</v>
      </c>
    </row>
    <row r="3" spans="2:12" s="109" customFormat="1">
      <c r="B3" s="242" t="s">
        <v>7721</v>
      </c>
      <c r="C3" s="243" t="s">
        <v>7386</v>
      </c>
      <c r="D3" s="243" t="s">
        <v>7387</v>
      </c>
      <c r="E3" s="243" t="s">
        <v>7722</v>
      </c>
      <c r="F3" s="243" t="s">
        <v>7723</v>
      </c>
      <c r="G3" s="238">
        <v>-92.8</v>
      </c>
      <c r="H3" s="233"/>
      <c r="I3" s="233"/>
      <c r="J3" s="233"/>
      <c r="K3" s="233"/>
      <c r="L3" s="233"/>
    </row>
    <row r="4" spans="2:12">
      <c r="B4" s="244" t="s">
        <v>7721</v>
      </c>
      <c r="C4" s="245" t="s">
        <v>7724</v>
      </c>
      <c r="D4" s="245" t="s">
        <v>7725</v>
      </c>
      <c r="E4" s="245" t="s">
        <v>7726</v>
      </c>
      <c r="F4" s="245" t="s">
        <v>7727</v>
      </c>
      <c r="G4" s="239">
        <v>-93</v>
      </c>
      <c r="H4" s="234"/>
      <c r="I4" s="234"/>
      <c r="J4" s="234"/>
      <c r="K4" s="234"/>
      <c r="L4" s="234"/>
    </row>
    <row r="5" spans="2:12">
      <c r="B5" s="244" t="s">
        <v>7721</v>
      </c>
      <c r="C5" s="245" t="s">
        <v>7728</v>
      </c>
      <c r="D5" s="245" t="s">
        <v>7541</v>
      </c>
      <c r="E5" s="245" t="s">
        <v>7729</v>
      </c>
      <c r="F5" s="245" t="s">
        <v>7727</v>
      </c>
      <c r="G5" s="239">
        <v>-86.9</v>
      </c>
      <c r="H5" s="234"/>
      <c r="I5" s="234"/>
      <c r="J5" s="234"/>
      <c r="K5" s="234"/>
      <c r="L5" s="234"/>
    </row>
    <row r="6" spans="2:12">
      <c r="B6" s="244" t="s">
        <v>7721</v>
      </c>
      <c r="C6" s="245" t="s">
        <v>7568</v>
      </c>
      <c r="D6" s="245" t="s">
        <v>7387</v>
      </c>
      <c r="E6" s="245" t="s">
        <v>7722</v>
      </c>
      <c r="F6" s="245" t="s">
        <v>7723</v>
      </c>
      <c r="G6" s="239">
        <v>-96.1</v>
      </c>
      <c r="H6" s="234"/>
      <c r="I6" s="234"/>
      <c r="J6" s="234"/>
      <c r="K6" s="234"/>
      <c r="L6" s="234"/>
    </row>
    <row r="7" spans="2:12">
      <c r="B7" s="244" t="s">
        <v>7721</v>
      </c>
      <c r="C7" s="245" t="s">
        <v>7568</v>
      </c>
      <c r="D7" s="245" t="s">
        <v>7387</v>
      </c>
      <c r="E7" s="245" t="s">
        <v>7726</v>
      </c>
      <c r="F7" s="245" t="s">
        <v>7730</v>
      </c>
      <c r="G7" s="239">
        <v>-93.3</v>
      </c>
      <c r="H7" s="234"/>
      <c r="I7" s="234"/>
      <c r="J7" s="234"/>
      <c r="K7" s="234"/>
      <c r="L7" s="234"/>
    </row>
    <row r="8" spans="2:12">
      <c r="B8" s="244" t="s">
        <v>7721</v>
      </c>
      <c r="C8" s="245" t="s">
        <v>7731</v>
      </c>
      <c r="D8" s="245" t="s">
        <v>7732</v>
      </c>
      <c r="E8" s="245" t="s">
        <v>7733</v>
      </c>
      <c r="F8" s="245" t="s">
        <v>7723</v>
      </c>
      <c r="G8" s="239">
        <v>-97.5</v>
      </c>
      <c r="H8" s="234"/>
      <c r="I8" s="234"/>
      <c r="J8" s="234"/>
      <c r="K8" s="234"/>
      <c r="L8" s="234"/>
    </row>
    <row r="9" spans="2:12">
      <c r="B9" s="244" t="s">
        <v>7721</v>
      </c>
      <c r="C9" s="245" t="s">
        <v>7734</v>
      </c>
      <c r="D9" s="245" t="s">
        <v>7732</v>
      </c>
      <c r="E9" s="245" t="s">
        <v>7735</v>
      </c>
      <c r="F9" s="245" t="s">
        <v>7723</v>
      </c>
      <c r="G9" s="239">
        <v>-101</v>
      </c>
      <c r="H9" s="234"/>
      <c r="I9" s="234"/>
      <c r="J9" s="234"/>
      <c r="K9" s="234"/>
      <c r="L9" s="234"/>
    </row>
    <row r="10" spans="2:12">
      <c r="B10" s="244" t="s">
        <v>7721</v>
      </c>
      <c r="C10" s="245" t="s">
        <v>7411</v>
      </c>
      <c r="D10" s="245" t="s">
        <v>7736</v>
      </c>
      <c r="E10" s="245" t="s">
        <v>7737</v>
      </c>
      <c r="F10" s="245" t="s">
        <v>7738</v>
      </c>
      <c r="G10" s="239">
        <v>-92.4</v>
      </c>
      <c r="H10" s="234"/>
      <c r="I10" s="234"/>
      <c r="J10" s="234"/>
      <c r="K10" s="234"/>
      <c r="L10" s="234"/>
    </row>
    <row r="11" spans="2:12">
      <c r="B11" s="244" t="s">
        <v>7721</v>
      </c>
      <c r="C11" s="245" t="s">
        <v>7414</v>
      </c>
      <c r="D11" s="245" t="s">
        <v>7736</v>
      </c>
      <c r="E11" s="245" t="s">
        <v>7739</v>
      </c>
      <c r="F11" s="245" t="s">
        <v>7740</v>
      </c>
      <c r="G11" s="239">
        <v>-88.8</v>
      </c>
      <c r="H11" s="234"/>
      <c r="I11" s="234"/>
      <c r="J11" s="234"/>
      <c r="K11" s="234"/>
      <c r="L11" s="234"/>
    </row>
    <row r="12" spans="2:12">
      <c r="B12" s="244" t="s">
        <v>7721</v>
      </c>
      <c r="C12" s="245" t="s">
        <v>7741</v>
      </c>
      <c r="D12" s="245" t="s">
        <v>7742</v>
      </c>
      <c r="E12" s="245" t="s">
        <v>7726</v>
      </c>
      <c r="F12" s="245" t="s">
        <v>7738</v>
      </c>
      <c r="G12" s="239">
        <v>-99.6</v>
      </c>
      <c r="H12" s="234"/>
      <c r="I12" s="234"/>
      <c r="J12" s="234"/>
      <c r="K12" s="234"/>
      <c r="L12" s="234"/>
    </row>
    <row r="13" spans="2:12">
      <c r="B13" s="244" t="s">
        <v>7721</v>
      </c>
      <c r="C13" s="245" t="s">
        <v>7743</v>
      </c>
      <c r="D13" s="245" t="s">
        <v>7744</v>
      </c>
      <c r="E13" s="245" t="s">
        <v>7739</v>
      </c>
      <c r="F13" s="245" t="s">
        <v>7740</v>
      </c>
      <c r="G13" s="239">
        <v>-89.1</v>
      </c>
      <c r="H13" s="234"/>
      <c r="I13" s="234"/>
      <c r="J13" s="234"/>
      <c r="K13" s="234"/>
      <c r="L13" s="234"/>
    </row>
    <row r="14" spans="2:12">
      <c r="B14" s="244" t="s">
        <v>7721</v>
      </c>
      <c r="C14" s="245" t="s">
        <v>7745</v>
      </c>
      <c r="D14" s="245" t="s">
        <v>7746</v>
      </c>
      <c r="E14" s="245" t="s">
        <v>7747</v>
      </c>
      <c r="F14" s="245" t="s">
        <v>7740</v>
      </c>
      <c r="G14" s="239">
        <v>-94.9</v>
      </c>
      <c r="H14" s="234"/>
      <c r="I14" s="234"/>
      <c r="J14" s="234"/>
      <c r="K14" s="234"/>
      <c r="L14" s="234"/>
    </row>
    <row r="15" spans="2:12">
      <c r="B15" s="244" t="s">
        <v>7721</v>
      </c>
      <c r="C15" s="245" t="s">
        <v>7748</v>
      </c>
      <c r="D15" s="245" t="s">
        <v>7742</v>
      </c>
      <c r="E15" s="245" t="s">
        <v>7737</v>
      </c>
      <c r="F15" s="245" t="s">
        <v>7740</v>
      </c>
      <c r="G15" s="239">
        <v>-97.1</v>
      </c>
      <c r="H15" s="234"/>
      <c r="I15" s="234"/>
      <c r="J15" s="234"/>
      <c r="K15" s="234"/>
      <c r="L15" s="234"/>
    </row>
    <row r="16" spans="2:12">
      <c r="B16" s="244" t="s">
        <v>7721</v>
      </c>
      <c r="C16" s="245" t="s">
        <v>7443</v>
      </c>
      <c r="D16" s="245" t="s">
        <v>7749</v>
      </c>
      <c r="E16" s="245" t="s">
        <v>7750</v>
      </c>
      <c r="F16" s="245" t="s">
        <v>7740</v>
      </c>
      <c r="G16" s="239">
        <v>-80.900000000000006</v>
      </c>
      <c r="H16" s="234"/>
      <c r="I16" s="234"/>
      <c r="J16" s="234"/>
      <c r="K16" s="234"/>
      <c r="L16" s="234"/>
    </row>
    <row r="17" spans="2:12">
      <c r="B17" s="244" t="s">
        <v>7721</v>
      </c>
      <c r="C17" s="245" t="s">
        <v>7442</v>
      </c>
      <c r="D17" s="245" t="s">
        <v>7751</v>
      </c>
      <c r="E17" s="245" t="s">
        <v>7752</v>
      </c>
      <c r="F17" s="245" t="s">
        <v>7740</v>
      </c>
      <c r="G17" s="239">
        <v>-87.5</v>
      </c>
      <c r="H17" s="234"/>
      <c r="I17" s="234"/>
      <c r="J17" s="234"/>
      <c r="K17" s="234"/>
      <c r="L17" s="234"/>
    </row>
    <row r="18" spans="2:12">
      <c r="B18" s="244" t="s">
        <v>7721</v>
      </c>
      <c r="C18" s="245" t="s">
        <v>7418</v>
      </c>
      <c r="D18" s="245" t="s">
        <v>7753</v>
      </c>
      <c r="E18" s="245" t="s">
        <v>7726</v>
      </c>
      <c r="F18" s="245" t="s">
        <v>7754</v>
      </c>
      <c r="G18" s="239">
        <v>-97.2</v>
      </c>
      <c r="H18" s="234"/>
      <c r="I18" s="234"/>
      <c r="J18" s="234"/>
      <c r="K18" s="234"/>
      <c r="L18" s="234"/>
    </row>
    <row r="19" spans="2:12">
      <c r="B19" s="244" t="s">
        <v>7721</v>
      </c>
      <c r="C19" s="245" t="s">
        <v>7420</v>
      </c>
      <c r="D19" s="245" t="s">
        <v>7755</v>
      </c>
      <c r="E19" s="245" t="s">
        <v>7729</v>
      </c>
      <c r="F19" s="245" t="s">
        <v>7754</v>
      </c>
      <c r="G19" s="239">
        <v>-96</v>
      </c>
      <c r="H19" s="234"/>
      <c r="I19" s="234"/>
      <c r="J19" s="234"/>
      <c r="K19" s="234"/>
      <c r="L19" s="234"/>
    </row>
    <row r="20" spans="2:12">
      <c r="B20" s="244" t="s">
        <v>7721</v>
      </c>
      <c r="C20" s="245" t="s">
        <v>7423</v>
      </c>
      <c r="D20" s="245" t="s">
        <v>7756</v>
      </c>
      <c r="E20" s="245" t="s">
        <v>7737</v>
      </c>
      <c r="F20" s="245" t="s">
        <v>7754</v>
      </c>
      <c r="G20" s="239">
        <v>-92.4</v>
      </c>
      <c r="H20" s="234"/>
      <c r="I20" s="234"/>
      <c r="J20" s="234"/>
      <c r="K20" s="234"/>
      <c r="L20" s="234"/>
    </row>
    <row r="21" spans="2:12">
      <c r="B21" s="244" t="s">
        <v>7721</v>
      </c>
      <c r="C21" s="245" t="s">
        <v>7427</v>
      </c>
      <c r="D21" s="245" t="s">
        <v>7757</v>
      </c>
      <c r="E21" s="245" t="s">
        <v>7747</v>
      </c>
      <c r="F21" s="245" t="s">
        <v>7754</v>
      </c>
      <c r="G21" s="239">
        <v>-89.5</v>
      </c>
      <c r="H21" s="234"/>
      <c r="I21" s="234"/>
      <c r="J21" s="234"/>
      <c r="K21" s="234"/>
      <c r="L21" s="234"/>
    </row>
    <row r="22" spans="2:12" ht="17" thickBot="1">
      <c r="B22" s="244" t="s">
        <v>7721</v>
      </c>
      <c r="C22" s="245" t="s">
        <v>7429</v>
      </c>
      <c r="D22" s="245" t="s">
        <v>7758</v>
      </c>
      <c r="E22" s="245" t="s">
        <v>7739</v>
      </c>
      <c r="F22" s="245" t="s">
        <v>7754</v>
      </c>
      <c r="G22" s="239">
        <v>-86</v>
      </c>
      <c r="H22" s="234"/>
      <c r="I22" s="234"/>
      <c r="J22" s="234"/>
      <c r="K22" s="234"/>
      <c r="L22" s="234"/>
    </row>
    <row r="23" spans="2:12">
      <c r="B23" s="242" t="s">
        <v>7759</v>
      </c>
      <c r="C23" s="243" t="s">
        <v>7386</v>
      </c>
      <c r="D23" s="243" t="s">
        <v>7387</v>
      </c>
      <c r="E23" s="243" t="s">
        <v>7722</v>
      </c>
      <c r="F23" s="243" t="s">
        <v>7723</v>
      </c>
      <c r="G23" s="238">
        <v>-90.6</v>
      </c>
      <c r="H23" s="234"/>
      <c r="I23" s="234"/>
      <c r="J23" s="234"/>
      <c r="K23" s="234"/>
      <c r="L23" s="234"/>
    </row>
    <row r="24" spans="2:12" ht="15.75" customHeight="1">
      <c r="B24" s="244" t="s">
        <v>7759</v>
      </c>
      <c r="C24" s="245" t="s">
        <v>7568</v>
      </c>
      <c r="D24" s="245" t="s">
        <v>7387</v>
      </c>
      <c r="E24" s="245" t="s">
        <v>7722</v>
      </c>
      <c r="F24" s="245" t="s">
        <v>7723</v>
      </c>
      <c r="G24" s="239">
        <v>-93.9</v>
      </c>
      <c r="H24" s="234"/>
      <c r="I24" s="234"/>
      <c r="J24" s="234"/>
      <c r="K24" s="234"/>
      <c r="L24" s="234"/>
    </row>
    <row r="25" spans="2:12" ht="15.75" customHeight="1">
      <c r="B25" s="244" t="s">
        <v>7759</v>
      </c>
      <c r="C25" s="245" t="s">
        <v>7568</v>
      </c>
      <c r="D25" s="245" t="s">
        <v>7387</v>
      </c>
      <c r="E25" s="245" t="s">
        <v>7726</v>
      </c>
      <c r="F25" s="245" t="s">
        <v>7730</v>
      </c>
      <c r="G25" s="239">
        <v>-91.1</v>
      </c>
      <c r="H25" s="234"/>
      <c r="I25" s="234"/>
      <c r="J25" s="234"/>
      <c r="K25" s="234"/>
      <c r="L25" s="234"/>
    </row>
    <row r="26" spans="2:12" ht="15.75" customHeight="1">
      <c r="B26" s="244" t="s">
        <v>7759</v>
      </c>
      <c r="C26" s="245" t="s">
        <v>7411</v>
      </c>
      <c r="D26" s="245" t="s">
        <v>7736</v>
      </c>
      <c r="E26" s="245" t="s">
        <v>7737</v>
      </c>
      <c r="F26" s="245" t="s">
        <v>7738</v>
      </c>
      <c r="G26" s="239">
        <v>-90.2</v>
      </c>
      <c r="H26" s="234"/>
      <c r="I26" s="234"/>
      <c r="J26" s="234"/>
      <c r="K26" s="234"/>
      <c r="L26" s="234"/>
    </row>
    <row r="27" spans="2:12" ht="15.75" customHeight="1">
      <c r="B27" s="244" t="s">
        <v>7759</v>
      </c>
      <c r="C27" s="245" t="s">
        <v>7414</v>
      </c>
      <c r="D27" s="245" t="s">
        <v>7736</v>
      </c>
      <c r="E27" s="245" t="s">
        <v>7739</v>
      </c>
      <c r="F27" s="245" t="s">
        <v>7740</v>
      </c>
      <c r="G27" s="239">
        <v>-86.6</v>
      </c>
      <c r="H27" s="234"/>
      <c r="I27" s="234"/>
      <c r="J27" s="234"/>
      <c r="K27" s="234"/>
      <c r="L27" s="234"/>
    </row>
    <row r="28" spans="2:12" ht="15.75" customHeight="1">
      <c r="B28" s="244" t="s">
        <v>7759</v>
      </c>
      <c r="C28" s="245" t="s">
        <v>7741</v>
      </c>
      <c r="D28" s="245" t="s">
        <v>7742</v>
      </c>
      <c r="E28" s="245" t="s">
        <v>7726</v>
      </c>
      <c r="F28" s="245" t="s">
        <v>7738</v>
      </c>
      <c r="G28" s="239">
        <v>-97.4</v>
      </c>
      <c r="H28" s="234"/>
      <c r="I28" s="234"/>
      <c r="J28" s="234"/>
      <c r="K28" s="234"/>
      <c r="L28" s="234"/>
    </row>
    <row r="29" spans="2:12" ht="16.5" customHeight="1">
      <c r="B29" s="244" t="s">
        <v>7759</v>
      </c>
      <c r="C29" s="245" t="s">
        <v>7743</v>
      </c>
      <c r="D29" s="245" t="s">
        <v>7744</v>
      </c>
      <c r="E29" s="245" t="s">
        <v>7739</v>
      </c>
      <c r="F29" s="245" t="s">
        <v>7740</v>
      </c>
      <c r="G29" s="239">
        <v>-86.9</v>
      </c>
      <c r="H29" s="234"/>
      <c r="I29" s="234"/>
      <c r="J29" s="234"/>
      <c r="K29" s="234"/>
      <c r="L29" s="234"/>
    </row>
    <row r="30" spans="2:12">
      <c r="B30" s="244" t="s">
        <v>7759</v>
      </c>
      <c r="C30" s="245" t="s">
        <v>7745</v>
      </c>
      <c r="D30" s="245" t="s">
        <v>7746</v>
      </c>
      <c r="E30" s="245" t="s">
        <v>7747</v>
      </c>
      <c r="F30" s="245" t="s">
        <v>7740</v>
      </c>
      <c r="G30" s="239">
        <v>-92.7</v>
      </c>
      <c r="H30" s="234"/>
      <c r="I30" s="234"/>
      <c r="J30" s="234"/>
      <c r="K30" s="234"/>
      <c r="L30" s="234"/>
    </row>
    <row r="31" spans="2:12">
      <c r="B31" s="244" t="s">
        <v>7759</v>
      </c>
      <c r="C31" s="245" t="s">
        <v>7748</v>
      </c>
      <c r="D31" s="245" t="s">
        <v>7742</v>
      </c>
      <c r="E31" s="245" t="s">
        <v>7737</v>
      </c>
      <c r="F31" s="245" t="s">
        <v>7740</v>
      </c>
      <c r="G31" s="239">
        <v>-94.9</v>
      </c>
      <c r="H31" s="234"/>
      <c r="I31" s="234"/>
      <c r="J31" s="234"/>
      <c r="K31" s="234"/>
      <c r="L31" s="234"/>
    </row>
    <row r="32" spans="2:12">
      <c r="B32" s="244" t="s">
        <v>7759</v>
      </c>
      <c r="C32" s="245" t="s">
        <v>7760</v>
      </c>
      <c r="D32" s="245" t="s">
        <v>7744</v>
      </c>
      <c r="E32" s="245" t="s">
        <v>7750</v>
      </c>
      <c r="F32" s="245" t="s">
        <v>7761</v>
      </c>
      <c r="G32" s="239">
        <v>-83.7</v>
      </c>
      <c r="H32" s="234"/>
      <c r="I32" s="234"/>
      <c r="J32" s="234"/>
      <c r="K32" s="234"/>
      <c r="L32" s="234"/>
    </row>
    <row r="33" spans="2:12">
      <c r="B33" s="244" t="s">
        <v>7759</v>
      </c>
      <c r="C33" s="245" t="s">
        <v>7762</v>
      </c>
      <c r="D33" s="245" t="s">
        <v>7746</v>
      </c>
      <c r="E33" s="245" t="s">
        <v>7752</v>
      </c>
      <c r="F33" s="245" t="s">
        <v>7761</v>
      </c>
      <c r="G33" s="239">
        <v>-89.7</v>
      </c>
      <c r="H33" s="234"/>
      <c r="I33" s="234"/>
      <c r="J33" s="234"/>
      <c r="K33" s="234"/>
      <c r="L33" s="234"/>
    </row>
    <row r="34" spans="2:12">
      <c r="B34" s="244" t="s">
        <v>7759</v>
      </c>
      <c r="C34" s="245" t="s">
        <v>7763</v>
      </c>
      <c r="D34" s="245" t="s">
        <v>7742</v>
      </c>
      <c r="E34" s="245" t="s">
        <v>7739</v>
      </c>
      <c r="F34" s="245" t="s">
        <v>7761</v>
      </c>
      <c r="G34" s="239">
        <v>-92</v>
      </c>
      <c r="H34" s="234"/>
      <c r="I34" s="234"/>
      <c r="J34" s="234"/>
      <c r="K34" s="234"/>
      <c r="L34" s="234"/>
    </row>
    <row r="35" spans="2:12">
      <c r="B35" s="244" t="s">
        <v>7759</v>
      </c>
      <c r="C35" s="245" t="s">
        <v>7443</v>
      </c>
      <c r="D35" s="245" t="s">
        <v>7749</v>
      </c>
      <c r="E35" s="245" t="s">
        <v>7750</v>
      </c>
      <c r="F35" s="245" t="s">
        <v>7740</v>
      </c>
      <c r="G35" s="239">
        <v>-78.7</v>
      </c>
      <c r="H35" s="234"/>
      <c r="I35" s="234"/>
      <c r="J35" s="234"/>
      <c r="K35" s="234"/>
      <c r="L35" s="234"/>
    </row>
    <row r="36" spans="2:12">
      <c r="B36" s="244" t="s">
        <v>7759</v>
      </c>
      <c r="C36" s="245" t="s">
        <v>7442</v>
      </c>
      <c r="D36" s="245" t="s">
        <v>7751</v>
      </c>
      <c r="E36" s="245" t="s">
        <v>7752</v>
      </c>
      <c r="F36" s="245" t="s">
        <v>7740</v>
      </c>
      <c r="G36" s="239">
        <v>-85.3</v>
      </c>
      <c r="H36" s="234"/>
      <c r="I36" s="234"/>
      <c r="J36" s="234"/>
      <c r="K36" s="234"/>
      <c r="L36" s="234"/>
    </row>
    <row r="37" spans="2:12">
      <c r="B37" s="244" t="s">
        <v>7759</v>
      </c>
      <c r="C37" s="245" t="s">
        <v>7438</v>
      </c>
      <c r="D37" s="245" t="s">
        <v>7749</v>
      </c>
      <c r="E37" s="245" t="s">
        <v>7764</v>
      </c>
      <c r="F37" s="245" t="s">
        <v>7761</v>
      </c>
      <c r="G37" s="239">
        <v>-74</v>
      </c>
      <c r="H37" s="234"/>
      <c r="I37" s="234"/>
      <c r="J37" s="234"/>
      <c r="K37" s="234"/>
      <c r="L37" s="234"/>
    </row>
    <row r="38" spans="2:12">
      <c r="B38" s="244" t="s">
        <v>7759</v>
      </c>
      <c r="C38" s="245" t="s">
        <v>7437</v>
      </c>
      <c r="D38" s="245" t="s">
        <v>7751</v>
      </c>
      <c r="E38" s="245" t="s">
        <v>7765</v>
      </c>
      <c r="F38" s="245" t="s">
        <v>7761</v>
      </c>
      <c r="G38" s="239">
        <v>-81.8</v>
      </c>
      <c r="H38" s="234"/>
      <c r="I38" s="234"/>
      <c r="J38" s="234"/>
      <c r="K38" s="234"/>
      <c r="L38" s="234"/>
    </row>
    <row r="39" spans="2:12">
      <c r="B39" s="244" t="s">
        <v>7759</v>
      </c>
      <c r="C39" s="245" t="s">
        <v>7418</v>
      </c>
      <c r="D39" s="245" t="s">
        <v>7766</v>
      </c>
      <c r="E39" s="245" t="s">
        <v>7726</v>
      </c>
      <c r="F39" s="245" t="s">
        <v>7754</v>
      </c>
      <c r="G39" s="239">
        <v>-95</v>
      </c>
      <c r="H39" s="234"/>
      <c r="I39" s="234"/>
      <c r="J39" s="234"/>
      <c r="K39" s="234"/>
      <c r="L39" s="234"/>
    </row>
    <row r="40" spans="2:12">
      <c r="B40" s="244" t="s">
        <v>7759</v>
      </c>
      <c r="C40" s="245" t="s">
        <v>7420</v>
      </c>
      <c r="D40" s="245" t="s">
        <v>7767</v>
      </c>
      <c r="E40" s="245" t="s">
        <v>7729</v>
      </c>
      <c r="F40" s="245" t="s">
        <v>7754</v>
      </c>
      <c r="G40" s="239">
        <v>-93.8</v>
      </c>
      <c r="H40" s="234"/>
      <c r="I40" s="234"/>
      <c r="J40" s="234"/>
      <c r="K40" s="234"/>
      <c r="L40" s="234"/>
    </row>
    <row r="41" spans="2:12">
      <c r="B41" s="244" t="s">
        <v>7759</v>
      </c>
      <c r="C41" s="245" t="s">
        <v>7423</v>
      </c>
      <c r="D41" s="245" t="s">
        <v>7756</v>
      </c>
      <c r="E41" s="245" t="s">
        <v>7737</v>
      </c>
      <c r="F41" s="245" t="s">
        <v>7754</v>
      </c>
      <c r="G41" s="239">
        <v>-90.2</v>
      </c>
      <c r="H41" s="234"/>
      <c r="I41" s="234"/>
      <c r="J41" s="234"/>
      <c r="K41" s="234"/>
      <c r="L41" s="234"/>
    </row>
    <row r="42" spans="2:12">
      <c r="B42" s="244" t="s">
        <v>7759</v>
      </c>
      <c r="C42" s="245" t="s">
        <v>7427</v>
      </c>
      <c r="D42" s="245" t="s">
        <v>7757</v>
      </c>
      <c r="E42" s="245" t="s">
        <v>7747</v>
      </c>
      <c r="F42" s="245" t="s">
        <v>7754</v>
      </c>
      <c r="G42" s="239">
        <v>-87.3</v>
      </c>
      <c r="H42" s="234"/>
      <c r="I42" s="234"/>
      <c r="J42" s="234"/>
      <c r="K42" s="234"/>
      <c r="L42" s="234"/>
    </row>
    <row r="43" spans="2:12">
      <c r="B43" s="244" t="s">
        <v>7759</v>
      </c>
      <c r="C43" s="245" t="s">
        <v>7429</v>
      </c>
      <c r="D43" s="245" t="s">
        <v>7758</v>
      </c>
      <c r="E43" s="245" t="s">
        <v>7739</v>
      </c>
      <c r="F43" s="245" t="s">
        <v>7754</v>
      </c>
      <c r="G43" s="239">
        <v>-83.8</v>
      </c>
      <c r="H43" s="234"/>
      <c r="I43" s="234"/>
      <c r="J43" s="234"/>
      <c r="K43" s="234"/>
      <c r="L43" s="234"/>
    </row>
    <row r="44" spans="2:12">
      <c r="B44" s="244" t="s">
        <v>7759</v>
      </c>
      <c r="C44" s="245" t="s">
        <v>7444</v>
      </c>
      <c r="D44" s="245" t="s">
        <v>7768</v>
      </c>
      <c r="E44" s="245" t="s">
        <v>7750</v>
      </c>
      <c r="F44" s="245" t="s">
        <v>7769</v>
      </c>
      <c r="G44" s="239">
        <v>-87.3</v>
      </c>
      <c r="H44"/>
      <c r="I44" s="234"/>
      <c r="J44" s="234"/>
      <c r="K44" s="234"/>
      <c r="L44" s="234"/>
    </row>
    <row r="45" spans="2:12">
      <c r="B45" s="244" t="s">
        <v>7759</v>
      </c>
      <c r="C45" s="245" t="s">
        <v>7444</v>
      </c>
      <c r="D45" s="245" t="s">
        <v>7768</v>
      </c>
      <c r="E45" s="245" t="s">
        <v>7765</v>
      </c>
      <c r="F45" s="245" t="s">
        <v>7769</v>
      </c>
      <c r="G45" s="239">
        <v>-84.8</v>
      </c>
      <c r="H45"/>
    </row>
    <row r="46" spans="2:12" ht="17" thickBot="1">
      <c r="B46" s="246" t="s">
        <v>7759</v>
      </c>
      <c r="C46" s="247" t="s">
        <v>7444</v>
      </c>
      <c r="D46" s="247" t="s">
        <v>7768</v>
      </c>
      <c r="E46" s="247" t="s">
        <v>7764</v>
      </c>
      <c r="F46" s="247" t="s">
        <v>7769</v>
      </c>
      <c r="G46" s="240">
        <v>-79.8</v>
      </c>
      <c r="H46"/>
    </row>
    <row r="47" spans="2:12">
      <c r="B47"/>
      <c r="C47"/>
      <c r="D47"/>
      <c r="E47"/>
      <c r="F47"/>
      <c r="G47"/>
    </row>
    <row r="48" spans="2:12">
      <c r="B48"/>
      <c r="C48"/>
      <c r="D48"/>
      <c r="E48"/>
      <c r="F48"/>
      <c r="G48"/>
    </row>
    <row r="49" spans="2:8">
      <c r="B49"/>
      <c r="C49"/>
      <c r="D49"/>
      <c r="E49"/>
      <c r="F49"/>
      <c r="G49"/>
    </row>
    <row r="50" spans="2:8">
      <c r="B50"/>
      <c r="C50"/>
      <c r="D50"/>
      <c r="E50"/>
      <c r="F50"/>
      <c r="G50"/>
    </row>
    <row r="51" spans="2:8">
      <c r="B51"/>
      <c r="C51"/>
      <c r="D51"/>
      <c r="E51"/>
      <c r="F51"/>
      <c r="G51"/>
    </row>
    <row r="52" spans="2:8">
      <c r="B52"/>
      <c r="C52"/>
      <c r="D52"/>
      <c r="E52"/>
      <c r="F52"/>
      <c r="G52"/>
    </row>
    <row r="53" spans="2:8">
      <c r="B53"/>
      <c r="C53"/>
      <c r="D53"/>
      <c r="E53"/>
      <c r="F53"/>
      <c r="G53"/>
    </row>
    <row r="54" spans="2:8">
      <c r="B54"/>
      <c r="C54"/>
      <c r="D54"/>
      <c r="E54"/>
      <c r="F54"/>
      <c r="G54"/>
    </row>
    <row r="55" spans="2:8">
      <c r="B55"/>
      <c r="C55"/>
      <c r="D55"/>
      <c r="E55"/>
      <c r="F55"/>
      <c r="G55"/>
    </row>
    <row r="56" spans="2:8">
      <c r="B56"/>
      <c r="C56"/>
      <c r="D56"/>
      <c r="E56"/>
      <c r="F56"/>
      <c r="G56"/>
    </row>
    <row r="57" spans="2:8">
      <c r="B57"/>
      <c r="C57"/>
      <c r="D57"/>
      <c r="E57"/>
      <c r="F57"/>
      <c r="G57"/>
    </row>
    <row r="58" spans="2:8">
      <c r="B58"/>
      <c r="C58"/>
      <c r="D58"/>
      <c r="E58"/>
      <c r="F58"/>
      <c r="G58"/>
    </row>
    <row r="59" spans="2:8">
      <c r="B59"/>
      <c r="C59"/>
      <c r="D59"/>
      <c r="E59"/>
      <c r="F59"/>
      <c r="G59"/>
    </row>
    <row r="60" spans="2:8">
      <c r="B60"/>
      <c r="C60"/>
      <c r="D60"/>
      <c r="E60"/>
      <c r="F60"/>
      <c r="G60"/>
      <c r="H60" s="142"/>
    </row>
    <row r="61" spans="2:8">
      <c r="B61"/>
      <c r="C61"/>
      <c r="D61"/>
      <c r="E61"/>
      <c r="F61"/>
      <c r="G61"/>
      <c r="H61" s="142"/>
    </row>
    <row r="62" spans="2:8">
      <c r="B62"/>
      <c r="C62"/>
      <c r="D62"/>
      <c r="E62"/>
      <c r="F62"/>
      <c r="G62"/>
      <c r="H62" s="142"/>
    </row>
    <row r="63" spans="2:8">
      <c r="B63"/>
      <c r="C63"/>
      <c r="D63"/>
      <c r="E63"/>
      <c r="F63"/>
      <c r="G63"/>
      <c r="H63" s="142"/>
    </row>
    <row r="64" spans="2:8">
      <c r="B64"/>
      <c r="C64"/>
      <c r="D64"/>
      <c r="E64"/>
      <c r="F64"/>
    </row>
  </sheetData>
  <pageMargins left="0.7" right="0.7" top="0.75" bottom="0.75" header="0.3" footer="0.3"/>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48089D-3AF4-F240-AE33-CCB9FFE5B247}">
  <dimension ref="B1:J60"/>
  <sheetViews>
    <sheetView zoomScale="157" zoomScaleNormal="85" workbookViewId="0">
      <pane ySplit="3" topLeftCell="A4" activePane="bottomLeft" state="frozen"/>
      <selection activeCell="W1" sqref="W1"/>
      <selection pane="bottomLeft" activeCell="F25" sqref="F25"/>
    </sheetView>
  </sheetViews>
  <sheetFormatPr baseColWidth="10" defaultColWidth="11" defaultRowHeight="16"/>
  <cols>
    <col min="1" max="1" width="2.5" customWidth="1"/>
    <col min="2" max="2" width="12.6640625" style="19" bestFit="1" customWidth="1"/>
    <col min="3" max="3" width="10.1640625" style="19" bestFit="1" customWidth="1"/>
    <col min="4" max="4" width="51.1640625" style="19" bestFit="1" customWidth="1"/>
    <col min="5" max="5" width="30.6640625" style="19" bestFit="1" customWidth="1"/>
    <col min="6" max="8" width="7.83203125" style="19" customWidth="1"/>
    <col min="9" max="9" width="79.33203125" bestFit="1" customWidth="1"/>
    <col min="10" max="10" width="4.1640625" customWidth="1"/>
    <col min="13" max="13" width="12" bestFit="1" customWidth="1"/>
    <col min="14" max="16" width="8.33203125" customWidth="1"/>
  </cols>
  <sheetData>
    <row r="1" spans="2:9" ht="17" thickBot="1"/>
    <row r="2" spans="2:9" ht="21">
      <c r="B2" s="892" t="s">
        <v>7496</v>
      </c>
      <c r="C2" s="893"/>
      <c r="D2" s="893"/>
      <c r="E2" s="893"/>
      <c r="F2" s="893"/>
      <c r="G2" s="893"/>
      <c r="H2" s="893"/>
      <c r="I2" s="894"/>
    </row>
    <row r="3" spans="2:9" ht="28">
      <c r="B3" s="248" t="s">
        <v>7497</v>
      </c>
      <c r="C3" s="248" t="s">
        <v>7483</v>
      </c>
      <c r="D3" s="248" t="s">
        <v>7498</v>
      </c>
      <c r="E3" s="248" t="s">
        <v>7479</v>
      </c>
      <c r="F3" s="248" t="s">
        <v>2</v>
      </c>
      <c r="G3" s="248" t="s">
        <v>3</v>
      </c>
      <c r="H3" s="248" t="s">
        <v>7487</v>
      </c>
      <c r="I3" s="248" t="s">
        <v>5</v>
      </c>
    </row>
    <row r="4" spans="2:9">
      <c r="B4" s="891" t="s">
        <v>7894</v>
      </c>
      <c r="C4" s="889"/>
      <c r="D4" s="889"/>
      <c r="E4" s="889"/>
      <c r="F4" s="889"/>
      <c r="G4" s="889"/>
      <c r="H4" s="889"/>
      <c r="I4" s="889"/>
    </row>
    <row r="5" spans="2:9">
      <c r="B5" s="888" t="s">
        <v>7895</v>
      </c>
      <c r="C5" s="889"/>
      <c r="D5" s="889"/>
      <c r="E5" s="889"/>
      <c r="F5" s="889"/>
      <c r="G5" s="889"/>
      <c r="H5" s="889"/>
      <c r="I5" s="889"/>
    </row>
    <row r="6" spans="2:9">
      <c r="B6" s="890" t="s">
        <v>7499</v>
      </c>
      <c r="C6" s="261" t="s">
        <v>7386</v>
      </c>
      <c r="D6" s="253" t="s">
        <v>7500</v>
      </c>
      <c r="E6" s="254"/>
      <c r="F6" s="254"/>
      <c r="G6" s="254"/>
      <c r="H6" s="254" t="s">
        <v>237</v>
      </c>
      <c r="I6" s="259" t="s">
        <v>7501</v>
      </c>
    </row>
    <row r="7" spans="2:9">
      <c r="B7" s="889"/>
      <c r="C7" s="262" t="s">
        <v>7400</v>
      </c>
      <c r="D7" s="250" t="s">
        <v>7500</v>
      </c>
      <c r="E7" s="251"/>
      <c r="F7" s="251"/>
      <c r="G7" s="251"/>
      <c r="H7" s="251" t="s">
        <v>237</v>
      </c>
      <c r="I7" s="260" t="s">
        <v>7501</v>
      </c>
    </row>
    <row r="8" spans="2:9">
      <c r="B8" s="889"/>
      <c r="C8" s="261" t="s">
        <v>7386</v>
      </c>
      <c r="D8" s="250" t="s">
        <v>7502</v>
      </c>
      <c r="E8" s="251"/>
      <c r="F8" s="251"/>
      <c r="G8" s="251"/>
      <c r="H8" s="251" t="s">
        <v>242</v>
      </c>
      <c r="I8" s="260" t="s">
        <v>7504</v>
      </c>
    </row>
    <row r="9" spans="2:9">
      <c r="B9" s="889"/>
      <c r="C9" s="262" t="s">
        <v>7400</v>
      </c>
      <c r="D9" s="253" t="s">
        <v>7502</v>
      </c>
      <c r="E9" s="254"/>
      <c r="F9" s="254"/>
      <c r="G9" s="254"/>
      <c r="H9" s="254" t="s">
        <v>242</v>
      </c>
      <c r="I9" s="259" t="s">
        <v>7504</v>
      </c>
    </row>
    <row r="10" spans="2:9">
      <c r="B10" s="888" t="s">
        <v>7896</v>
      </c>
      <c r="C10" s="889"/>
      <c r="D10" s="889"/>
      <c r="E10" s="889"/>
      <c r="F10" s="889"/>
      <c r="G10" s="889"/>
      <c r="H10" s="889"/>
      <c r="I10" s="889"/>
    </row>
    <row r="11" spans="2:9">
      <c r="B11" s="258" t="s">
        <v>7505</v>
      </c>
      <c r="C11" s="261" t="s">
        <v>7386</v>
      </c>
      <c r="D11" s="253" t="s">
        <v>7506</v>
      </c>
      <c r="E11" s="254"/>
      <c r="F11" s="254">
        <v>2</v>
      </c>
      <c r="G11" s="254">
        <v>8</v>
      </c>
      <c r="H11" s="254" t="s">
        <v>242</v>
      </c>
      <c r="I11" s="259"/>
    </row>
    <row r="12" spans="2:9">
      <c r="B12" s="263" t="s">
        <v>7507</v>
      </c>
      <c r="C12" s="261" t="s">
        <v>7386</v>
      </c>
      <c r="D12" s="250" t="s">
        <v>7508</v>
      </c>
      <c r="E12" s="251" t="s">
        <v>7513</v>
      </c>
      <c r="F12" s="251">
        <v>2400</v>
      </c>
      <c r="G12" s="251">
        <v>2482</v>
      </c>
      <c r="H12" s="251" t="s">
        <v>7509</v>
      </c>
      <c r="I12" s="260" t="s">
        <v>7897</v>
      </c>
    </row>
    <row r="13" spans="2:9">
      <c r="B13" s="257" t="s">
        <v>7898</v>
      </c>
      <c r="C13" s="261" t="s">
        <v>7510</v>
      </c>
      <c r="D13" s="253" t="s">
        <v>7508</v>
      </c>
      <c r="E13" s="254" t="s">
        <v>7514</v>
      </c>
      <c r="F13" s="254">
        <v>5150</v>
      </c>
      <c r="G13" s="254">
        <v>6425</v>
      </c>
      <c r="H13" s="254" t="s">
        <v>7509</v>
      </c>
      <c r="I13" s="259"/>
    </row>
    <row r="14" spans="2:9">
      <c r="B14" s="890" t="s">
        <v>7511</v>
      </c>
      <c r="C14" s="261" t="s">
        <v>7386</v>
      </c>
      <c r="D14" s="250" t="s">
        <v>7512</v>
      </c>
      <c r="E14" s="251" t="s">
        <v>7513</v>
      </c>
      <c r="F14" s="251"/>
      <c r="G14" s="251">
        <v>1</v>
      </c>
      <c r="H14" s="251" t="s">
        <v>7509</v>
      </c>
      <c r="I14" s="260"/>
    </row>
    <row r="15" spans="2:9">
      <c r="B15" s="889"/>
      <c r="C15" s="261" t="s">
        <v>7386</v>
      </c>
      <c r="D15" s="253" t="s">
        <v>7512</v>
      </c>
      <c r="E15" s="254" t="s">
        <v>7514</v>
      </c>
      <c r="F15" s="254"/>
      <c r="G15" s="254">
        <v>1.2</v>
      </c>
      <c r="H15" s="254" t="s">
        <v>7509</v>
      </c>
      <c r="I15" s="259"/>
    </row>
    <row r="16" spans="2:9">
      <c r="B16" s="889"/>
      <c r="C16" s="261" t="s">
        <v>7386</v>
      </c>
      <c r="D16" s="250" t="s">
        <v>7515</v>
      </c>
      <c r="E16" s="251" t="s">
        <v>7514</v>
      </c>
      <c r="F16" s="251">
        <v>500</v>
      </c>
      <c r="G16" s="251"/>
      <c r="H16" s="251" t="s">
        <v>243</v>
      </c>
      <c r="I16" s="260"/>
    </row>
    <row r="17" spans="2:9">
      <c r="B17" s="890" t="s">
        <v>7516</v>
      </c>
      <c r="C17" s="261" t="s">
        <v>7386</v>
      </c>
      <c r="D17" s="253" t="s">
        <v>7517</v>
      </c>
      <c r="E17" s="254" t="s">
        <v>7518</v>
      </c>
      <c r="F17" s="254"/>
      <c r="G17" s="254"/>
      <c r="H17" s="254" t="s">
        <v>237</v>
      </c>
      <c r="I17" s="259"/>
    </row>
    <row r="18" spans="2:9">
      <c r="B18" s="889"/>
      <c r="C18" s="261" t="s">
        <v>7386</v>
      </c>
      <c r="D18" s="250" t="s">
        <v>7517</v>
      </c>
      <c r="E18" s="251" t="s">
        <v>7519</v>
      </c>
      <c r="F18" s="251"/>
      <c r="G18" s="251">
        <v>-20</v>
      </c>
      <c r="H18" s="251" t="s">
        <v>237</v>
      </c>
      <c r="I18" s="260"/>
    </row>
    <row r="19" spans="2:9">
      <c r="B19" s="889"/>
      <c r="C19" s="261" t="s">
        <v>7386</v>
      </c>
      <c r="D19" s="253" t="s">
        <v>7517</v>
      </c>
      <c r="E19" s="254" t="s">
        <v>7520</v>
      </c>
      <c r="F19" s="254"/>
      <c r="G19" s="254">
        <v>-37</v>
      </c>
      <c r="H19" s="254" t="s">
        <v>237</v>
      </c>
      <c r="I19" s="259"/>
    </row>
    <row r="20" spans="2:9">
      <c r="B20" s="890" t="s">
        <v>7521</v>
      </c>
      <c r="C20" s="261" t="s">
        <v>7386</v>
      </c>
      <c r="D20" s="250" t="s">
        <v>7899</v>
      </c>
      <c r="E20" s="251" t="s">
        <v>7513</v>
      </c>
      <c r="F20" s="251">
        <v>140</v>
      </c>
      <c r="G20" s="251">
        <v>175</v>
      </c>
      <c r="H20" s="251" t="s">
        <v>243</v>
      </c>
      <c r="I20" s="260"/>
    </row>
    <row r="21" spans="2:9">
      <c r="B21" s="889"/>
      <c r="C21" s="261" t="s">
        <v>7386</v>
      </c>
      <c r="D21" s="253" t="s">
        <v>7899</v>
      </c>
      <c r="E21" s="254" t="s">
        <v>7514</v>
      </c>
      <c r="F21" s="254">
        <v>165</v>
      </c>
      <c r="G21" s="254">
        <v>225</v>
      </c>
      <c r="H21" s="254" t="s">
        <v>243</v>
      </c>
      <c r="I21" s="259"/>
    </row>
    <row r="22" spans="2:9">
      <c r="B22" s="889"/>
      <c r="C22" s="261" t="s">
        <v>7386</v>
      </c>
      <c r="D22" s="250" t="s">
        <v>7900</v>
      </c>
      <c r="E22" s="251"/>
      <c r="F22" s="251">
        <v>115</v>
      </c>
      <c r="G22" s="251"/>
      <c r="H22" s="251" t="s">
        <v>243</v>
      </c>
      <c r="I22" s="260" t="s">
        <v>7901</v>
      </c>
    </row>
    <row r="23" spans="2:9">
      <c r="B23" s="889"/>
      <c r="C23" s="261" t="s">
        <v>7386</v>
      </c>
      <c r="D23" s="253" t="s">
        <v>7902</v>
      </c>
      <c r="E23" s="254" t="s">
        <v>7513</v>
      </c>
      <c r="F23" s="254">
        <v>0.8</v>
      </c>
      <c r="G23" s="254"/>
      <c r="H23" s="254" t="s">
        <v>7522</v>
      </c>
      <c r="I23" s="259"/>
    </row>
    <row r="24" spans="2:9">
      <c r="B24" s="889"/>
      <c r="C24" s="261" t="s">
        <v>7386</v>
      </c>
      <c r="D24" s="253" t="s">
        <v>7902</v>
      </c>
      <c r="E24" s="254" t="s">
        <v>7514</v>
      </c>
      <c r="F24" s="254">
        <v>0.76</v>
      </c>
      <c r="G24" s="254"/>
      <c r="H24" s="254" t="s">
        <v>7522</v>
      </c>
      <c r="I24" s="259"/>
    </row>
    <row r="25" spans="2:9">
      <c r="B25" s="258" t="s">
        <v>7523</v>
      </c>
      <c r="C25" s="261" t="s">
        <v>7386</v>
      </c>
      <c r="D25" s="250" t="s">
        <v>7524</v>
      </c>
      <c r="E25" s="251"/>
      <c r="F25" s="251">
        <v>-75</v>
      </c>
      <c r="G25" s="251" t="s">
        <v>7525</v>
      </c>
      <c r="H25" s="251" t="s">
        <v>243</v>
      </c>
      <c r="I25" s="260"/>
    </row>
    <row r="26" spans="2:9">
      <c r="B26" s="890" t="s">
        <v>7526</v>
      </c>
      <c r="C26" s="261" t="s">
        <v>7386</v>
      </c>
      <c r="D26" s="253" t="s">
        <v>7527</v>
      </c>
      <c r="E26" s="254"/>
      <c r="F26" s="254">
        <v>-20</v>
      </c>
      <c r="G26" s="254">
        <v>20</v>
      </c>
      <c r="H26" s="254" t="s">
        <v>243</v>
      </c>
      <c r="I26" s="259"/>
    </row>
    <row r="27" spans="2:9">
      <c r="B27" s="889"/>
      <c r="C27" s="261" t="s">
        <v>7386</v>
      </c>
      <c r="D27" s="250" t="s">
        <v>7528</v>
      </c>
      <c r="E27" s="251"/>
      <c r="F27" s="251"/>
      <c r="G27" s="251">
        <v>40</v>
      </c>
      <c r="H27" s="251" t="s">
        <v>243</v>
      </c>
      <c r="I27" s="260"/>
    </row>
    <row r="28" spans="2:9">
      <c r="B28" s="889"/>
      <c r="C28" s="261" t="s">
        <v>7386</v>
      </c>
      <c r="D28" s="253" t="s">
        <v>7529</v>
      </c>
      <c r="E28" s="254"/>
      <c r="F28" s="254"/>
      <c r="G28" s="254">
        <v>20</v>
      </c>
      <c r="H28" s="254" t="s">
        <v>243</v>
      </c>
      <c r="I28" s="259" t="s">
        <v>7903</v>
      </c>
    </row>
    <row r="29" spans="2:9">
      <c r="B29" s="888" t="s">
        <v>7904</v>
      </c>
      <c r="C29" s="889"/>
      <c r="D29" s="889"/>
      <c r="E29" s="889"/>
      <c r="F29" s="889"/>
      <c r="G29" s="889"/>
      <c r="H29" s="889"/>
      <c r="I29" s="889"/>
    </row>
    <row r="30" spans="2:9">
      <c r="B30" s="258" t="s">
        <v>7530</v>
      </c>
      <c r="C30" s="262" t="s">
        <v>7400</v>
      </c>
      <c r="D30" s="253" t="s">
        <v>7531</v>
      </c>
      <c r="E30" s="254"/>
      <c r="F30" s="254">
        <v>-4</v>
      </c>
      <c r="G30" s="254" t="s">
        <v>7532</v>
      </c>
      <c r="H30" s="254" t="s">
        <v>242</v>
      </c>
      <c r="I30" s="259" t="s">
        <v>7533</v>
      </c>
    </row>
    <row r="31" spans="2:9" ht="16" customHeight="1">
      <c r="B31" s="890" t="s">
        <v>7534</v>
      </c>
      <c r="C31" s="262" t="s">
        <v>7400</v>
      </c>
      <c r="D31" s="250" t="s">
        <v>7535</v>
      </c>
      <c r="E31" s="251" t="s">
        <v>7905</v>
      </c>
      <c r="F31" s="251">
        <v>-75</v>
      </c>
      <c r="G31" s="251" t="s">
        <v>7525</v>
      </c>
      <c r="H31" s="251" t="s">
        <v>243</v>
      </c>
      <c r="I31" s="260"/>
    </row>
    <row r="32" spans="2:9">
      <c r="B32" s="889"/>
      <c r="C32" s="262" t="s">
        <v>7400</v>
      </c>
      <c r="D32" s="253" t="s">
        <v>7535</v>
      </c>
      <c r="E32" s="254" t="s">
        <v>7536</v>
      </c>
      <c r="F32" s="254">
        <v>-75</v>
      </c>
      <c r="G32" s="254" t="s">
        <v>7525</v>
      </c>
      <c r="H32" s="254" t="s">
        <v>243</v>
      </c>
      <c r="I32" s="259"/>
    </row>
    <row r="33" spans="2:10" ht="16" customHeight="1">
      <c r="B33" s="889"/>
      <c r="C33" s="262" t="s">
        <v>7400</v>
      </c>
      <c r="D33" s="250" t="s">
        <v>7535</v>
      </c>
      <c r="E33" s="251" t="s">
        <v>7537</v>
      </c>
      <c r="F33" s="251">
        <v>-10</v>
      </c>
      <c r="G33" s="251" t="s">
        <v>7538</v>
      </c>
      <c r="H33" s="251" t="s">
        <v>243</v>
      </c>
      <c r="I33" s="260"/>
    </row>
    <row r="34" spans="2:10">
      <c r="B34" s="889"/>
      <c r="C34" s="262" t="s">
        <v>7400</v>
      </c>
      <c r="D34" s="253" t="s">
        <v>7539</v>
      </c>
      <c r="E34" s="254" t="s">
        <v>7540</v>
      </c>
      <c r="F34" s="254"/>
      <c r="G34" s="254">
        <v>7.0000000000000007E-2</v>
      </c>
      <c r="H34" s="254" t="s">
        <v>7906</v>
      </c>
    </row>
    <row r="35" spans="2:10">
      <c r="B35" s="889"/>
      <c r="C35" s="262" t="s">
        <v>7400</v>
      </c>
      <c r="D35" s="250" t="s">
        <v>7539</v>
      </c>
      <c r="E35" s="251" t="s">
        <v>7541</v>
      </c>
      <c r="F35" s="251"/>
      <c r="G35" s="251">
        <v>7.0000000000000007E-2</v>
      </c>
      <c r="H35" s="251" t="s">
        <v>7906</v>
      </c>
      <c r="I35" s="260"/>
    </row>
    <row r="36" spans="2:10">
      <c r="B36" s="889"/>
      <c r="C36" s="262" t="s">
        <v>7400</v>
      </c>
      <c r="D36" s="253" t="s">
        <v>7542</v>
      </c>
      <c r="E36" s="254" t="s">
        <v>7540</v>
      </c>
      <c r="F36" s="254"/>
      <c r="G36" s="254">
        <v>0.35</v>
      </c>
      <c r="H36" s="254" t="s">
        <v>7908</v>
      </c>
      <c r="I36" s="259"/>
    </row>
    <row r="37" spans="2:10">
      <c r="B37" s="889"/>
      <c r="C37" s="262" t="s">
        <v>7400</v>
      </c>
      <c r="D37" s="250" t="s">
        <v>7542</v>
      </c>
      <c r="E37" s="251" t="s">
        <v>7541</v>
      </c>
      <c r="F37" s="251"/>
      <c r="G37" s="251">
        <v>0.25</v>
      </c>
      <c r="H37" s="251" t="s">
        <v>7907</v>
      </c>
      <c r="I37" s="260"/>
    </row>
    <row r="38" spans="2:10">
      <c r="B38" s="889"/>
      <c r="C38" s="262" t="s">
        <v>7400</v>
      </c>
      <c r="D38" s="253" t="s">
        <v>7543</v>
      </c>
      <c r="E38" s="254" t="s">
        <v>7540</v>
      </c>
      <c r="F38" s="254"/>
      <c r="G38" s="254">
        <v>17</v>
      </c>
      <c r="H38" s="254" t="s">
        <v>244</v>
      </c>
      <c r="I38" s="259"/>
    </row>
    <row r="39" spans="2:10">
      <c r="B39" s="889"/>
      <c r="C39" s="262" t="s">
        <v>7400</v>
      </c>
      <c r="D39" s="250" t="s">
        <v>7543</v>
      </c>
      <c r="E39" s="251" t="s">
        <v>7541</v>
      </c>
      <c r="F39" s="251"/>
      <c r="G39" s="251">
        <v>17</v>
      </c>
      <c r="H39" s="251" t="s">
        <v>244</v>
      </c>
      <c r="I39" s="260"/>
    </row>
    <row r="40" spans="2:10">
      <c r="B40" s="258" t="s">
        <v>7544</v>
      </c>
      <c r="C40" s="262" t="s">
        <v>7400</v>
      </c>
      <c r="D40" s="253" t="s">
        <v>7545</v>
      </c>
      <c r="E40" s="254"/>
      <c r="F40" s="254">
        <v>99</v>
      </c>
      <c r="G40" s="254"/>
      <c r="H40" s="254" t="s">
        <v>244</v>
      </c>
      <c r="I40" s="259" t="s">
        <v>7546</v>
      </c>
    </row>
    <row r="41" spans="2:10">
      <c r="B41" s="890" t="s">
        <v>7547</v>
      </c>
      <c r="C41" s="262" t="s">
        <v>7400</v>
      </c>
      <c r="D41" s="250" t="s">
        <v>7548</v>
      </c>
      <c r="E41" s="251" t="s">
        <v>7518</v>
      </c>
      <c r="F41" s="251"/>
      <c r="G41" s="251">
        <v>-26</v>
      </c>
      <c r="H41" s="251" t="s">
        <v>242</v>
      </c>
      <c r="I41" s="260" t="s">
        <v>7909</v>
      </c>
      <c r="J41" s="19"/>
    </row>
    <row r="42" spans="2:10">
      <c r="B42" s="889"/>
      <c r="C42" s="262" t="s">
        <v>7400</v>
      </c>
      <c r="D42" s="253" t="s">
        <v>7548</v>
      </c>
      <c r="E42" s="254" t="s">
        <v>7519</v>
      </c>
      <c r="F42" s="254"/>
      <c r="G42" s="254">
        <v>-20</v>
      </c>
      <c r="H42" s="254" t="s">
        <v>237</v>
      </c>
      <c r="I42" s="259"/>
    </row>
    <row r="43" spans="2:10">
      <c r="B43" s="889"/>
      <c r="C43" s="262" t="s">
        <v>7400</v>
      </c>
      <c r="D43" s="250" t="s">
        <v>7548</v>
      </c>
      <c r="E43" s="251" t="s">
        <v>7520</v>
      </c>
      <c r="F43" s="251"/>
      <c r="G43" s="251">
        <v>-40</v>
      </c>
      <c r="H43" s="251" t="s">
        <v>237</v>
      </c>
      <c r="I43" s="260"/>
    </row>
    <row r="44" spans="2:10">
      <c r="B44" s="891" t="s">
        <v>7910</v>
      </c>
      <c r="C44" s="889"/>
      <c r="D44" s="889"/>
      <c r="E44" s="889"/>
      <c r="F44" s="889"/>
      <c r="G44" s="889"/>
      <c r="H44" s="889"/>
      <c r="I44" s="889"/>
    </row>
    <row r="45" spans="2:10">
      <c r="B45" s="888" t="s">
        <v>7911</v>
      </c>
      <c r="C45" s="889"/>
      <c r="D45" s="889"/>
      <c r="E45" s="889"/>
      <c r="F45" s="889"/>
      <c r="G45" s="889"/>
      <c r="H45" s="889"/>
      <c r="I45" s="889"/>
    </row>
    <row r="46" spans="2:10">
      <c r="B46" s="890" t="s">
        <v>7549</v>
      </c>
      <c r="C46" s="261" t="s">
        <v>7386</v>
      </c>
      <c r="D46" s="253" t="s">
        <v>7550</v>
      </c>
      <c r="E46" s="254"/>
      <c r="F46" s="254"/>
      <c r="G46" s="254">
        <v>0.1</v>
      </c>
      <c r="H46" s="254" t="s">
        <v>7551</v>
      </c>
      <c r="I46" s="260" t="s">
        <v>8045</v>
      </c>
    </row>
    <row r="47" spans="2:10">
      <c r="B47" s="889"/>
      <c r="C47" s="261" t="s">
        <v>7386</v>
      </c>
      <c r="D47" s="250" t="s">
        <v>7552</v>
      </c>
      <c r="E47" s="251"/>
      <c r="F47" s="251"/>
      <c r="G47" s="251">
        <v>0.1</v>
      </c>
      <c r="H47" s="251" t="s">
        <v>7551</v>
      </c>
      <c r="I47" s="260" t="s">
        <v>8045</v>
      </c>
    </row>
    <row r="48" spans="2:10">
      <c r="B48" s="889"/>
      <c r="C48" s="261" t="s">
        <v>7386</v>
      </c>
      <c r="D48" s="253" t="s">
        <v>7550</v>
      </c>
      <c r="E48" s="254"/>
      <c r="F48" s="254"/>
      <c r="G48" s="254">
        <v>10</v>
      </c>
      <c r="H48" s="254" t="s">
        <v>7586</v>
      </c>
      <c r="I48" s="259" t="s">
        <v>7771</v>
      </c>
    </row>
    <row r="49" spans="2:9">
      <c r="B49" s="890" t="s">
        <v>7553</v>
      </c>
      <c r="C49" s="261" t="s">
        <v>7386</v>
      </c>
      <c r="D49" s="250" t="s">
        <v>7554</v>
      </c>
      <c r="E49" s="251"/>
      <c r="F49" s="251"/>
      <c r="G49" s="251">
        <v>0.1</v>
      </c>
      <c r="H49" s="251" t="s">
        <v>7551</v>
      </c>
      <c r="I49" s="260" t="s">
        <v>8045</v>
      </c>
    </row>
    <row r="50" spans="2:9">
      <c r="B50" s="889"/>
      <c r="C50" s="261" t="s">
        <v>7386</v>
      </c>
      <c r="D50" s="253" t="s">
        <v>7555</v>
      </c>
      <c r="E50" s="254"/>
      <c r="F50" s="254"/>
      <c r="G50" s="254">
        <v>0.1</v>
      </c>
      <c r="H50" s="254" t="s">
        <v>7551</v>
      </c>
      <c r="I50" s="260" t="s">
        <v>8045</v>
      </c>
    </row>
    <row r="51" spans="2:9">
      <c r="B51" s="258" t="s">
        <v>7556</v>
      </c>
      <c r="C51" s="261" t="s">
        <v>7386</v>
      </c>
      <c r="D51" s="250" t="s">
        <v>7557</v>
      </c>
      <c r="E51" s="251" t="s">
        <v>7912</v>
      </c>
      <c r="F51" s="251"/>
      <c r="G51" s="251">
        <v>0.1</v>
      </c>
      <c r="H51" s="251" t="s">
        <v>7551</v>
      </c>
      <c r="I51" s="260"/>
    </row>
    <row r="52" spans="2:9">
      <c r="B52" s="888" t="s">
        <v>7913</v>
      </c>
      <c r="C52" s="889"/>
      <c r="D52" s="889"/>
      <c r="E52" s="889"/>
      <c r="F52" s="889"/>
      <c r="G52" s="889"/>
      <c r="H52" s="889"/>
      <c r="I52" s="889"/>
    </row>
    <row r="53" spans="2:9">
      <c r="B53" s="890" t="s">
        <v>7558</v>
      </c>
      <c r="C53" s="262" t="s">
        <v>7400</v>
      </c>
      <c r="D53" s="250" t="s">
        <v>7559</v>
      </c>
      <c r="E53" s="251" t="s">
        <v>8046</v>
      </c>
      <c r="F53" s="251"/>
      <c r="G53" s="251" t="s">
        <v>7914</v>
      </c>
      <c r="H53" s="251" t="s">
        <v>7560</v>
      </c>
      <c r="I53" s="260" t="s">
        <v>8045</v>
      </c>
    </row>
    <row r="54" spans="2:9">
      <c r="B54" s="889"/>
      <c r="C54" s="262" t="s">
        <v>7400</v>
      </c>
      <c r="D54" s="253" t="s">
        <v>7559</v>
      </c>
      <c r="E54" s="251" t="s">
        <v>8023</v>
      </c>
      <c r="F54" s="254"/>
      <c r="G54" s="254" t="s">
        <v>7914</v>
      </c>
      <c r="H54" s="254" t="s">
        <v>7560</v>
      </c>
      <c r="I54" s="260" t="s">
        <v>8045</v>
      </c>
    </row>
    <row r="55" spans="2:9">
      <c r="B55" s="889"/>
      <c r="C55" s="262" t="s">
        <v>7400</v>
      </c>
      <c r="D55" s="250" t="s">
        <v>7561</v>
      </c>
      <c r="E55" s="251" t="s">
        <v>8046</v>
      </c>
      <c r="F55" s="251"/>
      <c r="G55" s="251" t="s">
        <v>7914</v>
      </c>
      <c r="H55" s="251" t="s">
        <v>7560</v>
      </c>
      <c r="I55" s="260" t="s">
        <v>8045</v>
      </c>
    </row>
    <row r="56" spans="2:9">
      <c r="B56" s="889"/>
      <c r="C56" s="262" t="s">
        <v>7400</v>
      </c>
      <c r="D56" s="253" t="s">
        <v>7561</v>
      </c>
      <c r="E56" s="251" t="s">
        <v>8023</v>
      </c>
      <c r="F56" s="254"/>
      <c r="G56" s="254" t="s">
        <v>7914</v>
      </c>
      <c r="H56" s="254" t="s">
        <v>7560</v>
      </c>
      <c r="I56" s="260" t="s">
        <v>8045</v>
      </c>
    </row>
    <row r="57" spans="2:9">
      <c r="B57" s="258" t="s">
        <v>7562</v>
      </c>
      <c r="C57" s="262" t="s">
        <v>7400</v>
      </c>
      <c r="D57" s="250" t="s">
        <v>7559</v>
      </c>
      <c r="E57" s="251" t="s">
        <v>8046</v>
      </c>
      <c r="F57" s="251"/>
      <c r="G57" s="251">
        <v>10</v>
      </c>
      <c r="H57" s="251" t="s">
        <v>7586</v>
      </c>
      <c r="I57" s="260" t="s">
        <v>7771</v>
      </c>
    </row>
    <row r="58" spans="2:9">
      <c r="B58" s="258" t="s">
        <v>7562</v>
      </c>
      <c r="C58" s="262" t="s">
        <v>7400</v>
      </c>
      <c r="D58" s="250" t="s">
        <v>7559</v>
      </c>
      <c r="E58" s="251" t="s">
        <v>8023</v>
      </c>
      <c r="F58" s="251"/>
      <c r="G58" s="251">
        <v>10</v>
      </c>
      <c r="H58" s="251" t="s">
        <v>7586</v>
      </c>
      <c r="I58" s="260" t="s">
        <v>7771</v>
      </c>
    </row>
    <row r="59" spans="2:9">
      <c r="B59" s="258" t="s">
        <v>7915</v>
      </c>
      <c r="C59" s="262" t="s">
        <v>7400</v>
      </c>
      <c r="D59" s="253" t="s">
        <v>7563</v>
      </c>
      <c r="E59" s="254" t="s">
        <v>7689</v>
      </c>
      <c r="F59" s="254"/>
      <c r="G59" s="254" t="s">
        <v>7916</v>
      </c>
      <c r="H59" s="254" t="s">
        <v>7560</v>
      </c>
      <c r="I59" s="260" t="s">
        <v>8045</v>
      </c>
    </row>
    <row r="60" spans="2:9">
      <c r="B60" s="258" t="s">
        <v>7564</v>
      </c>
      <c r="C60" s="262" t="s">
        <v>7400</v>
      </c>
      <c r="D60" s="250" t="s">
        <v>7565</v>
      </c>
      <c r="E60" s="251" t="s">
        <v>7912</v>
      </c>
      <c r="F60" s="251"/>
      <c r="G60" s="251">
        <v>10</v>
      </c>
      <c r="H60" s="251" t="s">
        <v>7586</v>
      </c>
      <c r="I60" s="260"/>
    </row>
  </sheetData>
  <mergeCells count="18">
    <mergeCell ref="B41:B43"/>
    <mergeCell ref="B44:I44"/>
    <mergeCell ref="B2:I2"/>
    <mergeCell ref="B4:I4"/>
    <mergeCell ref="B5:I5"/>
    <mergeCell ref="B6:B9"/>
    <mergeCell ref="B10:I10"/>
    <mergeCell ref="B14:B16"/>
    <mergeCell ref="B17:B19"/>
    <mergeCell ref="B20:B24"/>
    <mergeCell ref="B26:B28"/>
    <mergeCell ref="B29:I29"/>
    <mergeCell ref="B31:B39"/>
    <mergeCell ref="B45:I45"/>
    <mergeCell ref="B46:B48"/>
    <mergeCell ref="B49:B50"/>
    <mergeCell ref="B52:I52"/>
    <mergeCell ref="B53:B56"/>
  </mergeCells>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A7099-3A0D-0447-870D-317AD79C2A3E}">
  <dimension ref="B1:I137"/>
  <sheetViews>
    <sheetView showGridLines="0" topLeftCell="B1" zoomScale="143" zoomScaleNormal="85" zoomScalePageLayoutView="80" workbookViewId="0">
      <pane ySplit="3" topLeftCell="A36" activePane="bottomLeft" state="frozen"/>
      <selection activeCell="W1" sqref="W1"/>
      <selection pane="bottomLeft" activeCell="E50" sqref="E50"/>
    </sheetView>
  </sheetViews>
  <sheetFormatPr baseColWidth="10" defaultColWidth="11" defaultRowHeight="16"/>
  <cols>
    <col min="1" max="1" width="2.5" customWidth="1"/>
    <col min="2" max="2" width="17.33203125" style="19" customWidth="1"/>
    <col min="3" max="3" width="12.83203125" style="19" customWidth="1"/>
    <col min="4" max="4" width="49.83203125" style="19" bestFit="1" customWidth="1"/>
    <col min="5" max="5" width="29.1640625" style="19" bestFit="1" customWidth="1"/>
    <col min="6" max="6" width="7" style="19" bestFit="1" customWidth="1"/>
    <col min="7" max="7" width="7.83203125" style="19" bestFit="1" customWidth="1"/>
    <col min="8" max="8" width="7.33203125" style="19" bestFit="1" customWidth="1"/>
    <col min="9" max="9" width="63.33203125" bestFit="1" customWidth="1"/>
  </cols>
  <sheetData>
    <row r="1" spans="2:9" ht="17" thickBot="1"/>
    <row r="2" spans="2:9" ht="21">
      <c r="B2" s="907" t="s">
        <v>7566</v>
      </c>
      <c r="C2" s="908"/>
      <c r="D2" s="908"/>
      <c r="E2" s="908"/>
      <c r="F2" s="908"/>
      <c r="G2" s="908"/>
      <c r="H2" s="908"/>
      <c r="I2" s="909"/>
    </row>
    <row r="3" spans="2:9">
      <c r="B3" s="248" t="s">
        <v>7497</v>
      </c>
      <c r="C3" s="248" t="s">
        <v>7483</v>
      </c>
      <c r="D3" s="248" t="s">
        <v>7498</v>
      </c>
      <c r="E3" s="248" t="s">
        <v>7479</v>
      </c>
      <c r="F3" s="248" t="s">
        <v>2</v>
      </c>
      <c r="G3" s="248" t="s">
        <v>3</v>
      </c>
      <c r="H3" s="248" t="s">
        <v>7487</v>
      </c>
      <c r="I3" s="248" t="s">
        <v>5</v>
      </c>
    </row>
    <row r="4" spans="2:9">
      <c r="B4" s="898" t="s">
        <v>7567</v>
      </c>
      <c r="C4" s="900" t="s">
        <v>7407</v>
      </c>
      <c r="D4" s="250" t="s">
        <v>7500</v>
      </c>
      <c r="E4" s="251"/>
      <c r="F4" s="251"/>
      <c r="G4" s="251"/>
      <c r="H4" s="251" t="s">
        <v>237</v>
      </c>
      <c r="I4" s="252" t="s">
        <v>7501</v>
      </c>
    </row>
    <row r="5" spans="2:9">
      <c r="B5" s="899"/>
      <c r="C5" s="901"/>
      <c r="D5" s="253" t="s">
        <v>7502</v>
      </c>
      <c r="E5" s="254"/>
      <c r="F5" s="254"/>
      <c r="G5" s="254"/>
      <c r="H5" s="254" t="s">
        <v>242</v>
      </c>
      <c r="I5" s="255"/>
    </row>
    <row r="6" spans="2:9">
      <c r="B6" s="898" t="s">
        <v>7569</v>
      </c>
      <c r="C6" s="901"/>
      <c r="D6" s="250" t="s">
        <v>7570</v>
      </c>
      <c r="E6" s="251" t="s">
        <v>7518</v>
      </c>
      <c r="F6" s="251"/>
      <c r="G6" s="251"/>
      <c r="H6" s="251" t="s">
        <v>237</v>
      </c>
      <c r="I6" s="252"/>
    </row>
    <row r="7" spans="2:9">
      <c r="B7" s="899"/>
      <c r="C7" s="901"/>
      <c r="D7" s="253" t="s">
        <v>7570</v>
      </c>
      <c r="E7" s="254" t="s">
        <v>7519</v>
      </c>
      <c r="F7" s="254"/>
      <c r="G7" s="254">
        <v>-20</v>
      </c>
      <c r="H7" s="254" t="s">
        <v>237</v>
      </c>
      <c r="I7" s="255"/>
    </row>
    <row r="8" spans="2:9">
      <c r="B8" s="899"/>
      <c r="C8" s="901"/>
      <c r="D8" s="250" t="s">
        <v>7570</v>
      </c>
      <c r="E8" s="251" t="s">
        <v>7772</v>
      </c>
      <c r="F8" s="251"/>
      <c r="G8" s="251">
        <v>-30</v>
      </c>
      <c r="H8" s="251" t="s">
        <v>237</v>
      </c>
      <c r="I8" s="252"/>
    </row>
    <row r="9" spans="2:9">
      <c r="B9" s="898" t="s">
        <v>7571</v>
      </c>
      <c r="C9" s="901"/>
      <c r="D9" s="253" t="s">
        <v>7572</v>
      </c>
      <c r="E9" s="254" t="s">
        <v>7815</v>
      </c>
      <c r="F9" s="254">
        <v>235</v>
      </c>
      <c r="G9" s="254">
        <v>265</v>
      </c>
      <c r="H9" s="254" t="s">
        <v>243</v>
      </c>
      <c r="I9" s="255" t="s">
        <v>7573</v>
      </c>
    </row>
    <row r="10" spans="2:9">
      <c r="B10" s="899"/>
      <c r="C10" s="901"/>
      <c r="D10" s="250" t="s">
        <v>7572</v>
      </c>
      <c r="E10" s="251" t="s">
        <v>7759</v>
      </c>
      <c r="F10" s="251">
        <v>235</v>
      </c>
      <c r="G10" s="251">
        <v>265</v>
      </c>
      <c r="H10" s="251" t="s">
        <v>243</v>
      </c>
      <c r="I10" s="252" t="s">
        <v>7574</v>
      </c>
    </row>
    <row r="11" spans="2:9">
      <c r="B11" s="899"/>
      <c r="C11" s="901"/>
      <c r="D11" s="253" t="s">
        <v>7575</v>
      </c>
      <c r="E11" s="254"/>
      <c r="F11" s="254">
        <v>185</v>
      </c>
      <c r="G11" s="254"/>
      <c r="H11" s="254" t="s">
        <v>243</v>
      </c>
      <c r="I11" s="255" t="s">
        <v>7816</v>
      </c>
    </row>
    <row r="12" spans="2:9">
      <c r="B12" s="899"/>
      <c r="C12" s="901"/>
      <c r="D12" s="250" t="s">
        <v>7576</v>
      </c>
      <c r="E12" s="251"/>
      <c r="F12" s="251">
        <v>0.8</v>
      </c>
      <c r="G12" s="251"/>
      <c r="H12" s="251" t="s">
        <v>7522</v>
      </c>
      <c r="I12" s="252"/>
    </row>
    <row r="13" spans="2:9">
      <c r="B13" s="899"/>
      <c r="C13" s="901"/>
      <c r="D13" s="253" t="s">
        <v>7515</v>
      </c>
      <c r="E13" s="254" t="s">
        <v>7759</v>
      </c>
      <c r="F13" s="254"/>
      <c r="G13" s="254">
        <v>500</v>
      </c>
      <c r="H13" s="254" t="s">
        <v>243</v>
      </c>
      <c r="I13" s="255"/>
    </row>
    <row r="14" spans="2:9">
      <c r="B14" s="898" t="s">
        <v>7577</v>
      </c>
      <c r="C14" s="901"/>
      <c r="D14" s="250" t="s">
        <v>7578</v>
      </c>
      <c r="E14" s="251"/>
      <c r="F14" s="251">
        <v>-150</v>
      </c>
      <c r="G14" s="251" t="s">
        <v>7579</v>
      </c>
      <c r="H14" s="251" t="s">
        <v>243</v>
      </c>
      <c r="I14" s="252"/>
    </row>
    <row r="15" spans="2:9">
      <c r="B15" s="899"/>
      <c r="C15" s="901"/>
      <c r="D15" s="253" t="s">
        <v>7580</v>
      </c>
      <c r="E15" s="254"/>
      <c r="F15" s="254"/>
      <c r="G15" s="254">
        <v>50</v>
      </c>
      <c r="H15" s="254" t="s">
        <v>243</v>
      </c>
      <c r="I15" s="255" t="s">
        <v>7581</v>
      </c>
    </row>
    <row r="16" spans="2:9">
      <c r="B16" s="899"/>
      <c r="C16" s="901"/>
      <c r="D16" s="250" t="s">
        <v>7582</v>
      </c>
      <c r="E16" s="251"/>
      <c r="F16" s="251"/>
      <c r="G16" s="251">
        <v>20</v>
      </c>
      <c r="H16" s="251" t="s">
        <v>243</v>
      </c>
      <c r="I16" s="252" t="s">
        <v>7583</v>
      </c>
    </row>
    <row r="17" spans="2:9">
      <c r="B17" s="597"/>
      <c r="C17" s="901"/>
      <c r="D17" s="253" t="s">
        <v>8047</v>
      </c>
      <c r="E17" s="251"/>
      <c r="F17" s="251"/>
      <c r="G17" s="251">
        <v>10</v>
      </c>
      <c r="H17" s="254" t="s">
        <v>7586</v>
      </c>
      <c r="I17" s="255" t="s">
        <v>7771</v>
      </c>
    </row>
    <row r="18" spans="2:9">
      <c r="B18" s="898" t="s">
        <v>7584</v>
      </c>
      <c r="C18" s="901"/>
      <c r="D18" s="253" t="s">
        <v>7585</v>
      </c>
      <c r="E18" s="254"/>
      <c r="F18" s="254"/>
      <c r="G18" s="254">
        <v>30.8</v>
      </c>
      <c r="H18" s="254" t="s">
        <v>7586</v>
      </c>
      <c r="I18" s="255" t="s">
        <v>8045</v>
      </c>
    </row>
    <row r="19" spans="2:9">
      <c r="B19" s="899"/>
      <c r="C19" s="901"/>
      <c r="D19" s="250" t="s">
        <v>7587</v>
      </c>
      <c r="E19" s="251"/>
      <c r="F19" s="251"/>
      <c r="G19" s="251">
        <v>30.8</v>
      </c>
      <c r="H19" s="251" t="s">
        <v>7586</v>
      </c>
      <c r="I19" s="255" t="s">
        <v>8045</v>
      </c>
    </row>
    <row r="20" spans="2:9">
      <c r="B20" s="249" t="s">
        <v>7588</v>
      </c>
      <c r="C20" s="901"/>
      <c r="D20" s="253" t="s">
        <v>7589</v>
      </c>
      <c r="E20" s="254" t="s">
        <v>7773</v>
      </c>
      <c r="F20" s="254"/>
      <c r="G20" s="254">
        <v>10</v>
      </c>
      <c r="H20" s="254" t="s">
        <v>7586</v>
      </c>
      <c r="I20" s="255"/>
    </row>
    <row r="21" spans="2:9">
      <c r="B21" s="249" t="s">
        <v>7590</v>
      </c>
      <c r="C21" s="902"/>
      <c r="D21" s="250" t="s">
        <v>7591</v>
      </c>
      <c r="E21" s="251"/>
      <c r="F21" s="251">
        <v>50</v>
      </c>
      <c r="G21" s="251">
        <v>65.400000000000006</v>
      </c>
      <c r="H21" s="251" t="s">
        <v>7586</v>
      </c>
      <c r="I21" s="252" t="s">
        <v>7774</v>
      </c>
    </row>
    <row r="22" spans="2:9">
      <c r="B22" s="898" t="s">
        <v>7567</v>
      </c>
      <c r="C22" s="900" t="s">
        <v>7409</v>
      </c>
      <c r="D22" s="250" t="s">
        <v>7500</v>
      </c>
      <c r="E22" s="251"/>
      <c r="F22" s="251" t="s">
        <v>7592</v>
      </c>
      <c r="G22" s="251" t="s">
        <v>7593</v>
      </c>
      <c r="H22" s="251" t="s">
        <v>237</v>
      </c>
      <c r="I22" s="252" t="s">
        <v>7594</v>
      </c>
    </row>
    <row r="23" spans="2:9">
      <c r="B23" s="899"/>
      <c r="C23" s="901"/>
      <c r="D23" s="253" t="s">
        <v>7502</v>
      </c>
      <c r="E23" s="254"/>
      <c r="F23" s="254">
        <v>-3</v>
      </c>
      <c r="G23" s="254" t="s">
        <v>7503</v>
      </c>
      <c r="H23" s="254" t="s">
        <v>242</v>
      </c>
      <c r="I23" s="255" t="s">
        <v>7504</v>
      </c>
    </row>
    <row r="24" spans="2:9">
      <c r="B24" s="903" t="s">
        <v>7569</v>
      </c>
      <c r="C24" s="901"/>
      <c r="D24" s="253" t="s">
        <v>7595</v>
      </c>
      <c r="E24" s="254" t="s">
        <v>7597</v>
      </c>
      <c r="F24" s="254"/>
      <c r="G24" s="254">
        <v>-20</v>
      </c>
      <c r="H24" s="254" t="s">
        <v>237</v>
      </c>
      <c r="I24" s="255"/>
    </row>
    <row r="25" spans="2:9">
      <c r="B25" s="905"/>
      <c r="C25" s="901"/>
      <c r="D25" s="250" t="s">
        <v>7595</v>
      </c>
      <c r="E25" s="251" t="s">
        <v>7598</v>
      </c>
      <c r="F25" s="251"/>
      <c r="G25" s="251">
        <v>-30</v>
      </c>
      <c r="H25" s="251" t="s">
        <v>237</v>
      </c>
      <c r="I25" s="252"/>
    </row>
    <row r="26" spans="2:9">
      <c r="B26" s="898" t="s">
        <v>7571</v>
      </c>
      <c r="C26" s="901"/>
      <c r="D26" s="253" t="s">
        <v>7572</v>
      </c>
      <c r="E26" s="254" t="s">
        <v>7815</v>
      </c>
      <c r="F26" s="254">
        <v>470</v>
      </c>
      <c r="G26" s="254">
        <v>530</v>
      </c>
      <c r="H26" s="254" t="s">
        <v>243</v>
      </c>
      <c r="I26" s="255" t="s">
        <v>7574</v>
      </c>
    </row>
    <row r="27" spans="2:9">
      <c r="B27" s="899"/>
      <c r="C27" s="901"/>
      <c r="D27" s="250" t="s">
        <v>7572</v>
      </c>
      <c r="E27" s="251" t="s">
        <v>7759</v>
      </c>
      <c r="F27" s="251">
        <v>470</v>
      </c>
      <c r="G27" s="251">
        <v>530</v>
      </c>
      <c r="H27" s="251" t="s">
        <v>243</v>
      </c>
      <c r="I27" s="252" t="s">
        <v>7574</v>
      </c>
    </row>
    <row r="28" spans="2:9">
      <c r="B28" s="899"/>
      <c r="C28" s="901"/>
      <c r="D28" s="253" t="s">
        <v>7575</v>
      </c>
      <c r="E28" s="254"/>
      <c r="F28" s="254">
        <v>370</v>
      </c>
      <c r="G28" s="254"/>
      <c r="H28" s="254" t="s">
        <v>243</v>
      </c>
      <c r="I28" s="255" t="s">
        <v>7817</v>
      </c>
    </row>
    <row r="29" spans="2:9">
      <c r="B29" s="899"/>
      <c r="C29" s="901"/>
      <c r="D29" s="250" t="s">
        <v>7576</v>
      </c>
      <c r="E29" s="251"/>
      <c r="F29" s="251">
        <v>0.8</v>
      </c>
      <c r="G29" s="251"/>
      <c r="H29" s="251" t="s">
        <v>7522</v>
      </c>
      <c r="I29" s="252"/>
    </row>
    <row r="30" spans="2:9">
      <c r="B30" s="899"/>
      <c r="C30" s="901"/>
      <c r="D30" s="253" t="s">
        <v>7515</v>
      </c>
      <c r="E30" s="254" t="s">
        <v>7759</v>
      </c>
      <c r="F30" s="254"/>
      <c r="G30" s="254">
        <v>500</v>
      </c>
      <c r="H30" s="254" t="s">
        <v>243</v>
      </c>
      <c r="I30" s="255"/>
    </row>
    <row r="31" spans="2:9">
      <c r="B31" s="898" t="s">
        <v>7577</v>
      </c>
      <c r="C31" s="901"/>
      <c r="D31" s="250" t="s">
        <v>7578</v>
      </c>
      <c r="E31" s="251"/>
      <c r="F31" s="251">
        <v>-150</v>
      </c>
      <c r="G31" s="251" t="s">
        <v>7579</v>
      </c>
      <c r="H31" s="251" t="s">
        <v>243</v>
      </c>
      <c r="I31" s="252"/>
    </row>
    <row r="32" spans="2:9">
      <c r="B32" s="899"/>
      <c r="C32" s="901"/>
      <c r="D32" s="253" t="s">
        <v>7580</v>
      </c>
      <c r="E32" s="254"/>
      <c r="F32" s="254"/>
      <c r="G32" s="254">
        <v>50</v>
      </c>
      <c r="H32" s="254" t="s">
        <v>243</v>
      </c>
      <c r="I32" s="255" t="s">
        <v>7581</v>
      </c>
    </row>
    <row r="33" spans="2:9">
      <c r="B33" s="899"/>
      <c r="C33" s="901"/>
      <c r="D33" s="250" t="s">
        <v>7582</v>
      </c>
      <c r="E33" s="251"/>
      <c r="F33" s="251"/>
      <c r="G33" s="251">
        <v>20</v>
      </c>
      <c r="H33" s="251" t="s">
        <v>243</v>
      </c>
      <c r="I33" s="252" t="s">
        <v>7599</v>
      </c>
    </row>
    <row r="34" spans="2:9">
      <c r="B34" s="597"/>
      <c r="C34" s="901"/>
      <c r="D34" s="253" t="s">
        <v>8047</v>
      </c>
      <c r="E34" s="254"/>
      <c r="F34" s="254"/>
      <c r="G34" s="254">
        <v>10</v>
      </c>
      <c r="H34" s="254" t="s">
        <v>7586</v>
      </c>
      <c r="I34" s="255" t="s">
        <v>7771</v>
      </c>
    </row>
    <row r="35" spans="2:9">
      <c r="B35" s="898" t="s">
        <v>7584</v>
      </c>
      <c r="C35" s="901"/>
      <c r="D35" s="253" t="s">
        <v>7585</v>
      </c>
      <c r="E35" s="254"/>
      <c r="F35" s="254"/>
      <c r="G35" s="254">
        <v>30.8</v>
      </c>
      <c r="H35" s="254" t="s">
        <v>7586</v>
      </c>
      <c r="I35" s="255" t="s">
        <v>8045</v>
      </c>
    </row>
    <row r="36" spans="2:9">
      <c r="B36" s="899"/>
      <c r="C36" s="901"/>
      <c r="D36" s="250" t="s">
        <v>7587</v>
      </c>
      <c r="E36" s="251"/>
      <c r="F36" s="251"/>
      <c r="G36" s="251">
        <v>30.8</v>
      </c>
      <c r="H36" s="251" t="s">
        <v>7586</v>
      </c>
      <c r="I36" s="255" t="s">
        <v>8045</v>
      </c>
    </row>
    <row r="37" spans="2:9">
      <c r="B37" s="249" t="s">
        <v>7588</v>
      </c>
      <c r="C37" s="901"/>
      <c r="D37" s="253" t="s">
        <v>7589</v>
      </c>
      <c r="E37" s="254" t="s">
        <v>7773</v>
      </c>
      <c r="F37" s="254"/>
      <c r="G37" s="254">
        <v>10</v>
      </c>
      <c r="H37" s="254" t="s">
        <v>7586</v>
      </c>
      <c r="I37" s="255"/>
    </row>
    <row r="38" spans="2:9">
      <c r="B38" s="249" t="s">
        <v>7590</v>
      </c>
      <c r="C38" s="902"/>
      <c r="D38" s="250" t="s">
        <v>7591</v>
      </c>
      <c r="E38" s="251"/>
      <c r="F38" s="251">
        <v>50</v>
      </c>
      <c r="G38" s="251">
        <v>65.400000000000006</v>
      </c>
      <c r="H38" s="251" t="s">
        <v>7586</v>
      </c>
      <c r="I38" s="252" t="s">
        <v>7774</v>
      </c>
    </row>
    <row r="39" spans="2:9">
      <c r="B39" s="891" t="s">
        <v>7818</v>
      </c>
      <c r="C39" s="899"/>
      <c r="D39" s="899"/>
      <c r="E39" s="899"/>
      <c r="F39" s="899"/>
      <c r="G39" s="899"/>
      <c r="H39" s="899"/>
      <c r="I39" s="899"/>
    </row>
    <row r="40" spans="2:9" ht="16" customHeight="1">
      <c r="B40" s="906" t="s">
        <v>7775</v>
      </c>
      <c r="C40" s="899"/>
      <c r="D40" s="899"/>
      <c r="E40" s="899"/>
      <c r="F40" s="899"/>
      <c r="G40" s="899"/>
      <c r="H40" s="899"/>
      <c r="I40" s="899"/>
    </row>
    <row r="41" spans="2:9" ht="26">
      <c r="B41" s="249" t="s">
        <v>7819</v>
      </c>
      <c r="C41" s="900" t="s">
        <v>7418</v>
      </c>
      <c r="D41" s="250" t="s">
        <v>7500</v>
      </c>
      <c r="E41" s="251"/>
      <c r="F41" s="251">
        <v>-20</v>
      </c>
      <c r="G41" s="251" t="s">
        <v>7538</v>
      </c>
      <c r="H41" s="251" t="s">
        <v>237</v>
      </c>
      <c r="I41" s="252" t="s">
        <v>7820</v>
      </c>
    </row>
    <row r="42" spans="2:9" ht="26">
      <c r="B42" s="249" t="s">
        <v>7821</v>
      </c>
      <c r="C42" s="901"/>
      <c r="D42" s="253" t="s">
        <v>7776</v>
      </c>
      <c r="E42" s="254"/>
      <c r="F42" s="254" t="s">
        <v>7538</v>
      </c>
      <c r="G42" s="254" t="s">
        <v>7822</v>
      </c>
      <c r="H42" s="254" t="s">
        <v>237</v>
      </c>
      <c r="I42" s="255" t="s">
        <v>7823</v>
      </c>
    </row>
    <row r="43" spans="2:9" ht="26" customHeight="1">
      <c r="B43" s="903" t="s">
        <v>7824</v>
      </c>
      <c r="C43" s="901"/>
      <c r="D43" s="250" t="s">
        <v>7595</v>
      </c>
      <c r="E43" s="251" t="s">
        <v>7596</v>
      </c>
      <c r="F43" s="251"/>
      <c r="G43" s="251">
        <v>-10</v>
      </c>
      <c r="H43" s="251" t="s">
        <v>237</v>
      </c>
      <c r="I43" s="256" t="s">
        <v>7825</v>
      </c>
    </row>
    <row r="44" spans="2:9">
      <c r="B44" s="904"/>
      <c r="C44" s="901"/>
      <c r="D44" s="253" t="s">
        <v>7595</v>
      </c>
      <c r="E44" s="254" t="s">
        <v>7597</v>
      </c>
      <c r="F44" s="254"/>
      <c r="G44" s="254">
        <v>-20</v>
      </c>
      <c r="H44" s="254" t="s">
        <v>237</v>
      </c>
      <c r="I44" s="255"/>
    </row>
    <row r="45" spans="2:9">
      <c r="B45" s="905"/>
      <c r="C45" s="901"/>
      <c r="D45" s="250" t="s">
        <v>7595</v>
      </c>
      <c r="E45" s="251" t="s">
        <v>7777</v>
      </c>
      <c r="F45" s="251"/>
      <c r="G45" s="251">
        <v>-30</v>
      </c>
      <c r="H45" s="251" t="s">
        <v>237</v>
      </c>
      <c r="I45" s="252"/>
    </row>
    <row r="46" spans="2:9" ht="26" customHeight="1">
      <c r="B46" s="895" t="s">
        <v>7826</v>
      </c>
      <c r="C46" s="901"/>
      <c r="D46" s="250" t="s">
        <v>7999</v>
      </c>
      <c r="E46" s="251" t="s">
        <v>7906</v>
      </c>
      <c r="F46" s="251"/>
      <c r="G46" s="251">
        <v>12</v>
      </c>
      <c r="H46" s="251" t="s">
        <v>244</v>
      </c>
      <c r="I46" s="252"/>
    </row>
    <row r="47" spans="2:9">
      <c r="B47" s="896"/>
      <c r="C47" s="901"/>
      <c r="D47" s="250" t="s">
        <v>7999</v>
      </c>
      <c r="E47" s="251" t="s">
        <v>8008</v>
      </c>
      <c r="F47" s="251"/>
      <c r="G47" s="251">
        <v>30</v>
      </c>
      <c r="H47" s="251" t="s">
        <v>244</v>
      </c>
      <c r="I47" s="252"/>
    </row>
    <row r="48" spans="2:9">
      <c r="B48" s="896"/>
      <c r="C48" s="901"/>
      <c r="D48" s="253" t="s">
        <v>7578</v>
      </c>
      <c r="E48" s="254"/>
      <c r="F48" s="254">
        <v>-125</v>
      </c>
      <c r="G48" s="254" t="s">
        <v>7827</v>
      </c>
      <c r="H48" s="254" t="s">
        <v>243</v>
      </c>
      <c r="I48" s="255" t="s">
        <v>7828</v>
      </c>
    </row>
    <row r="49" spans="2:9">
      <c r="B49" s="897"/>
      <c r="C49" s="901"/>
      <c r="D49" s="250" t="s">
        <v>7582</v>
      </c>
      <c r="E49" s="251"/>
      <c r="F49" s="251">
        <v>-1250</v>
      </c>
      <c r="G49" s="251" t="s">
        <v>7829</v>
      </c>
      <c r="H49" s="251" t="s">
        <v>7778</v>
      </c>
      <c r="I49" s="252" t="s">
        <v>7830</v>
      </c>
    </row>
    <row r="50" spans="2:9" ht="28">
      <c r="B50" s="249" t="s">
        <v>7831</v>
      </c>
      <c r="C50" s="901"/>
      <c r="D50" s="253" t="s">
        <v>7779</v>
      </c>
      <c r="E50" s="254" t="s">
        <v>7780</v>
      </c>
      <c r="F50" s="254"/>
      <c r="G50" s="254">
        <v>0</v>
      </c>
      <c r="H50" s="254" t="s">
        <v>7781</v>
      </c>
      <c r="I50" s="255" t="s">
        <v>7832</v>
      </c>
    </row>
    <row r="51" spans="2:9">
      <c r="B51" s="249"/>
      <c r="C51" s="901"/>
      <c r="D51" s="250" t="s">
        <v>8049</v>
      </c>
      <c r="E51" s="251"/>
      <c r="F51" s="251"/>
      <c r="G51" s="254">
        <v>10</v>
      </c>
      <c r="H51" s="254" t="s">
        <v>7586</v>
      </c>
      <c r="I51" s="255" t="s">
        <v>7771</v>
      </c>
    </row>
    <row r="52" spans="2:9">
      <c r="B52" s="249"/>
      <c r="C52" s="901"/>
      <c r="D52" s="250" t="s">
        <v>8048</v>
      </c>
      <c r="E52" s="251"/>
      <c r="F52" s="251"/>
      <c r="G52" s="251"/>
      <c r="H52" s="251" t="s">
        <v>242</v>
      </c>
      <c r="I52" s="255"/>
    </row>
    <row r="53" spans="2:9" ht="26">
      <c r="B53" s="249" t="s">
        <v>7833</v>
      </c>
      <c r="C53" s="901"/>
      <c r="D53" s="250" t="s">
        <v>7782</v>
      </c>
      <c r="E53" s="251"/>
      <c r="F53" s="251"/>
      <c r="G53" s="251">
        <v>-75</v>
      </c>
      <c r="H53" s="251" t="s">
        <v>237</v>
      </c>
      <c r="I53" s="252" t="s">
        <v>7783</v>
      </c>
    </row>
    <row r="54" spans="2:9" ht="26">
      <c r="B54" s="249" t="s">
        <v>7834</v>
      </c>
      <c r="C54" s="901"/>
      <c r="D54" s="253" t="s">
        <v>7784</v>
      </c>
      <c r="E54" s="254"/>
      <c r="F54" s="254"/>
      <c r="G54" s="254">
        <v>-75</v>
      </c>
      <c r="H54" s="254" t="s">
        <v>237</v>
      </c>
      <c r="I54" s="255" t="s">
        <v>7785</v>
      </c>
    </row>
    <row r="55" spans="2:9">
      <c r="B55" s="898" t="s">
        <v>7835</v>
      </c>
      <c r="C55" s="901"/>
      <c r="D55" s="250" t="s">
        <v>7786</v>
      </c>
      <c r="E55" s="251"/>
      <c r="F55" s="251">
        <v>-2</v>
      </c>
      <c r="G55" s="251" t="s">
        <v>7836</v>
      </c>
      <c r="H55" s="251" t="s">
        <v>243</v>
      </c>
      <c r="I55" s="252" t="s">
        <v>7837</v>
      </c>
    </row>
    <row r="56" spans="2:9">
      <c r="B56" s="899"/>
      <c r="C56" s="901"/>
      <c r="D56" s="253" t="s">
        <v>7787</v>
      </c>
      <c r="E56" s="254"/>
      <c r="F56" s="254"/>
      <c r="G56" s="254">
        <v>4</v>
      </c>
      <c r="H56" s="254" t="s">
        <v>7788</v>
      </c>
      <c r="I56" s="255"/>
    </row>
    <row r="57" spans="2:9" ht="28">
      <c r="B57" s="898" t="s">
        <v>7838</v>
      </c>
      <c r="C57" s="901"/>
      <c r="D57" s="250" t="s">
        <v>7789</v>
      </c>
      <c r="E57" s="251" t="s">
        <v>7839</v>
      </c>
      <c r="F57" s="251">
        <v>16</v>
      </c>
      <c r="G57" s="251"/>
      <c r="H57" s="251" t="s">
        <v>7790</v>
      </c>
      <c r="I57" s="252" t="s">
        <v>7791</v>
      </c>
    </row>
    <row r="58" spans="2:9">
      <c r="B58" s="899"/>
      <c r="C58" s="901"/>
      <c r="D58" s="253" t="s">
        <v>7792</v>
      </c>
      <c r="E58" s="254" t="s">
        <v>7840</v>
      </c>
      <c r="F58" s="254">
        <v>10</v>
      </c>
      <c r="G58" s="254"/>
      <c r="H58" s="254" t="s">
        <v>7790</v>
      </c>
      <c r="I58" s="255"/>
    </row>
    <row r="59" spans="2:9">
      <c r="B59" s="899"/>
      <c r="C59" s="901"/>
      <c r="D59" s="250" t="s">
        <v>7793</v>
      </c>
      <c r="E59" s="251" t="s">
        <v>7841</v>
      </c>
      <c r="F59" s="251">
        <v>-22</v>
      </c>
      <c r="G59" s="251"/>
      <c r="H59" s="251" t="s">
        <v>7790</v>
      </c>
      <c r="I59" s="252"/>
    </row>
    <row r="60" spans="2:9">
      <c r="B60" s="899"/>
      <c r="C60" s="901"/>
      <c r="D60" s="253" t="s">
        <v>7794</v>
      </c>
      <c r="E60" s="254" t="s">
        <v>7842</v>
      </c>
      <c r="F60" s="254">
        <v>-29</v>
      </c>
      <c r="G60" s="254"/>
      <c r="H60" s="254" t="s">
        <v>7790</v>
      </c>
      <c r="I60" s="255"/>
    </row>
    <row r="61" spans="2:9">
      <c r="B61" s="899"/>
      <c r="C61" s="901"/>
      <c r="D61" s="250" t="s">
        <v>7795</v>
      </c>
      <c r="E61" s="251" t="s">
        <v>7843</v>
      </c>
      <c r="F61" s="251">
        <v>-14</v>
      </c>
      <c r="G61" s="251"/>
      <c r="H61" s="251" t="s">
        <v>7790</v>
      </c>
      <c r="I61" s="252"/>
    </row>
    <row r="62" spans="2:9">
      <c r="B62" s="899"/>
      <c r="C62" s="901"/>
      <c r="D62" s="253" t="s">
        <v>7796</v>
      </c>
      <c r="E62" s="254" t="s">
        <v>7844</v>
      </c>
      <c r="F62" s="254">
        <v>-20</v>
      </c>
      <c r="G62" s="254"/>
      <c r="H62" s="254" t="s">
        <v>7790</v>
      </c>
      <c r="I62" s="255"/>
    </row>
    <row r="63" spans="2:9" ht="26">
      <c r="B63" s="249" t="s">
        <v>7845</v>
      </c>
      <c r="C63" s="901"/>
      <c r="D63" s="250" t="s">
        <v>7797</v>
      </c>
      <c r="E63" s="251" t="s">
        <v>7846</v>
      </c>
      <c r="F63" s="251"/>
      <c r="G63" s="251">
        <v>10</v>
      </c>
      <c r="H63" s="251" t="s">
        <v>7798</v>
      </c>
      <c r="I63" s="252" t="s">
        <v>7799</v>
      </c>
    </row>
    <row r="64" spans="2:9" ht="26">
      <c r="B64" s="249" t="s">
        <v>7847</v>
      </c>
      <c r="C64" s="901"/>
      <c r="D64" s="253" t="s">
        <v>7589</v>
      </c>
      <c r="E64" s="254" t="s">
        <v>7848</v>
      </c>
      <c r="F64" s="254"/>
      <c r="G64" s="254">
        <v>10</v>
      </c>
      <c r="H64" s="254" t="s">
        <v>7798</v>
      </c>
      <c r="I64" s="255" t="s">
        <v>7849</v>
      </c>
    </row>
    <row r="65" spans="2:9" ht="28">
      <c r="B65" s="249" t="s">
        <v>7850</v>
      </c>
      <c r="C65" s="902"/>
      <c r="D65" s="250" t="s">
        <v>7800</v>
      </c>
      <c r="E65" s="251" t="s">
        <v>7801</v>
      </c>
      <c r="F65" s="251"/>
      <c r="G65" s="251">
        <v>0</v>
      </c>
      <c r="H65" s="251" t="s">
        <v>7781</v>
      </c>
      <c r="I65" s="252" t="s">
        <v>7802</v>
      </c>
    </row>
    <row r="66" spans="2:9">
      <c r="B66" s="906" t="s">
        <v>7890</v>
      </c>
      <c r="C66" s="899"/>
      <c r="D66" s="899"/>
      <c r="E66" s="899"/>
      <c r="F66" s="899"/>
      <c r="G66" s="899"/>
      <c r="H66" s="899"/>
      <c r="I66" s="899"/>
    </row>
    <row r="67" spans="2:9">
      <c r="B67" s="597"/>
      <c r="C67" s="910" t="s">
        <v>7420</v>
      </c>
      <c r="D67" s="250" t="s">
        <v>7999</v>
      </c>
      <c r="E67" s="251" t="s">
        <v>7906</v>
      </c>
      <c r="F67" s="251"/>
      <c r="G67" s="251">
        <v>12</v>
      </c>
      <c r="H67" s="251" t="s">
        <v>244</v>
      </c>
      <c r="I67" s="255"/>
    </row>
    <row r="68" spans="2:9">
      <c r="B68" s="597"/>
      <c r="C68" s="910"/>
      <c r="D68" s="250" t="s">
        <v>7999</v>
      </c>
      <c r="E68" s="251" t="s">
        <v>8008</v>
      </c>
      <c r="F68" s="251"/>
      <c r="G68" s="251">
        <v>30</v>
      </c>
      <c r="H68" s="251" t="s">
        <v>244</v>
      </c>
      <c r="I68" s="255"/>
    </row>
    <row r="69" spans="2:9">
      <c r="B69" s="597"/>
      <c r="C69" s="910"/>
      <c r="D69" s="250" t="s">
        <v>7595</v>
      </c>
      <c r="E69" s="251" t="s">
        <v>7596</v>
      </c>
      <c r="F69" s="251"/>
      <c r="G69" s="251">
        <v>-10</v>
      </c>
      <c r="H69" s="251" t="s">
        <v>237</v>
      </c>
      <c r="I69" s="255"/>
    </row>
    <row r="70" spans="2:9">
      <c r="B70" s="597"/>
      <c r="C70" s="910"/>
      <c r="D70" s="250" t="s">
        <v>7595</v>
      </c>
      <c r="E70" s="251" t="s">
        <v>7597</v>
      </c>
      <c r="F70" s="251"/>
      <c r="G70" s="251">
        <v>-20</v>
      </c>
      <c r="H70" s="251" t="s">
        <v>237</v>
      </c>
      <c r="I70" s="255"/>
    </row>
    <row r="71" spans="2:9">
      <c r="B71" s="597"/>
      <c r="C71" s="910"/>
      <c r="D71" s="250" t="s">
        <v>7595</v>
      </c>
      <c r="E71" s="251" t="s">
        <v>7777</v>
      </c>
      <c r="F71" s="251"/>
      <c r="G71" s="251">
        <v>-30</v>
      </c>
      <c r="H71" s="251" t="s">
        <v>237</v>
      </c>
      <c r="I71" s="255"/>
    </row>
    <row r="72" spans="2:9">
      <c r="B72" s="597"/>
      <c r="C72" s="910"/>
      <c r="D72" s="250" t="s">
        <v>8049</v>
      </c>
      <c r="E72" s="251"/>
      <c r="F72" s="251"/>
      <c r="G72" s="254">
        <v>10</v>
      </c>
      <c r="H72" s="254" t="s">
        <v>7586</v>
      </c>
      <c r="I72" s="255" t="s">
        <v>7771</v>
      </c>
    </row>
    <row r="73" spans="2:9">
      <c r="B73" s="597"/>
      <c r="C73" s="910"/>
      <c r="D73" s="250" t="s">
        <v>8048</v>
      </c>
      <c r="E73" s="251"/>
      <c r="F73" s="251"/>
      <c r="G73" s="251"/>
      <c r="H73" s="251" t="s">
        <v>242</v>
      </c>
      <c r="I73" s="255"/>
    </row>
    <row r="74" spans="2:9" ht="28">
      <c r="B74" s="249" t="s">
        <v>7851</v>
      </c>
      <c r="C74" s="910"/>
      <c r="D74" s="250" t="s">
        <v>7779</v>
      </c>
      <c r="E74" s="251" t="s">
        <v>7780</v>
      </c>
      <c r="F74" s="251"/>
      <c r="G74" s="251">
        <v>0</v>
      </c>
      <c r="H74" s="251" t="s">
        <v>7781</v>
      </c>
      <c r="I74" s="252" t="s">
        <v>7803</v>
      </c>
    </row>
    <row r="75" spans="2:9" ht="28">
      <c r="B75" s="249" t="s">
        <v>7852</v>
      </c>
      <c r="C75" s="910"/>
      <c r="D75" s="253" t="s">
        <v>7800</v>
      </c>
      <c r="E75" s="254" t="s">
        <v>7801</v>
      </c>
      <c r="F75" s="254"/>
      <c r="G75" s="254">
        <v>0</v>
      </c>
      <c r="H75" s="254" t="s">
        <v>7781</v>
      </c>
      <c r="I75" s="255" t="s">
        <v>7804</v>
      </c>
    </row>
    <row r="76" spans="2:9">
      <c r="B76" s="906" t="s">
        <v>7805</v>
      </c>
      <c r="C76" s="899"/>
      <c r="D76" s="899"/>
      <c r="E76" s="899"/>
      <c r="F76" s="899"/>
      <c r="G76" s="899"/>
      <c r="H76" s="899"/>
      <c r="I76" s="899"/>
    </row>
    <row r="77" spans="2:9" ht="26">
      <c r="B77" s="249" t="s">
        <v>7853</v>
      </c>
      <c r="C77" s="900" t="s">
        <v>7423</v>
      </c>
      <c r="D77" s="250" t="s">
        <v>7500</v>
      </c>
      <c r="E77" s="251"/>
      <c r="F77" s="251">
        <v>-20</v>
      </c>
      <c r="G77" s="251" t="s">
        <v>7538</v>
      </c>
      <c r="H77" s="251" t="s">
        <v>237</v>
      </c>
      <c r="I77" s="252" t="s">
        <v>7806</v>
      </c>
    </row>
    <row r="78" spans="2:9" ht="26">
      <c r="B78" s="249" t="s">
        <v>7854</v>
      </c>
      <c r="C78" s="901"/>
      <c r="D78" s="253" t="s">
        <v>7776</v>
      </c>
      <c r="E78" s="254"/>
      <c r="F78" s="254" t="s">
        <v>7538</v>
      </c>
      <c r="G78" s="254" t="s">
        <v>7822</v>
      </c>
      <c r="H78" s="254" t="s">
        <v>237</v>
      </c>
      <c r="I78" s="255"/>
    </row>
    <row r="79" spans="2:9" ht="26" customHeight="1">
      <c r="B79" s="895" t="s">
        <v>7855</v>
      </c>
      <c r="C79" s="901"/>
      <c r="D79" s="250" t="s">
        <v>7595</v>
      </c>
      <c r="E79" s="251" t="s">
        <v>7596</v>
      </c>
      <c r="F79" s="251"/>
      <c r="G79" s="251">
        <v>-10</v>
      </c>
      <c r="H79" s="251" t="s">
        <v>237</v>
      </c>
      <c r="I79" s="252"/>
    </row>
    <row r="80" spans="2:9" ht="26" customHeight="1">
      <c r="B80" s="896"/>
      <c r="C80" s="901"/>
      <c r="D80" s="253" t="s">
        <v>7595</v>
      </c>
      <c r="E80" s="254" t="s">
        <v>7597</v>
      </c>
      <c r="F80" s="254"/>
      <c r="G80" s="254">
        <v>-20</v>
      </c>
      <c r="H80" s="254" t="s">
        <v>237</v>
      </c>
      <c r="I80" s="255"/>
    </row>
    <row r="81" spans="2:9" ht="26" customHeight="1">
      <c r="B81" s="897"/>
      <c r="C81" s="901"/>
      <c r="D81" s="250" t="s">
        <v>7595</v>
      </c>
      <c r="E81" s="251" t="s">
        <v>7777</v>
      </c>
      <c r="F81" s="251"/>
      <c r="G81" s="251">
        <v>-30</v>
      </c>
      <c r="H81" s="251" t="s">
        <v>237</v>
      </c>
      <c r="I81" s="252"/>
    </row>
    <row r="82" spans="2:9">
      <c r="B82" s="898" t="s">
        <v>7856</v>
      </c>
      <c r="C82" s="901"/>
      <c r="D82" s="250" t="s">
        <v>7999</v>
      </c>
      <c r="E82" s="251" t="s">
        <v>7906</v>
      </c>
      <c r="F82" s="251"/>
      <c r="G82" s="251">
        <v>8</v>
      </c>
      <c r="H82" s="251" t="s">
        <v>244</v>
      </c>
      <c r="I82" s="255"/>
    </row>
    <row r="83" spans="2:9">
      <c r="B83" s="899"/>
      <c r="C83" s="901"/>
      <c r="D83" s="250" t="s">
        <v>7999</v>
      </c>
      <c r="E83" s="251" t="s">
        <v>8008</v>
      </c>
      <c r="F83" s="251"/>
      <c r="G83" s="251">
        <v>20</v>
      </c>
      <c r="H83" s="251" t="s">
        <v>244</v>
      </c>
      <c r="I83" s="252"/>
    </row>
    <row r="84" spans="2:9">
      <c r="B84" s="899"/>
      <c r="C84" s="901"/>
      <c r="D84" s="253" t="s">
        <v>7578</v>
      </c>
      <c r="E84" s="254"/>
      <c r="F84" s="254">
        <v>-125</v>
      </c>
      <c r="G84" s="254" t="s">
        <v>7827</v>
      </c>
      <c r="H84" s="254" t="s">
        <v>243</v>
      </c>
      <c r="I84" s="255"/>
    </row>
    <row r="85" spans="2:9">
      <c r="B85" s="899"/>
      <c r="C85" s="901"/>
      <c r="D85" s="250" t="s">
        <v>7582</v>
      </c>
      <c r="E85" s="251"/>
      <c r="F85" s="251">
        <v>-750</v>
      </c>
      <c r="G85" s="251" t="s">
        <v>7857</v>
      </c>
      <c r="H85" s="251" t="s">
        <v>7778</v>
      </c>
      <c r="I85" s="252" t="s">
        <v>7807</v>
      </c>
    </row>
    <row r="86" spans="2:9" ht="28">
      <c r="B86" s="249" t="s">
        <v>7858</v>
      </c>
      <c r="C86" s="901"/>
      <c r="D86" s="253" t="s">
        <v>7779</v>
      </c>
      <c r="E86" s="254" t="s">
        <v>7780</v>
      </c>
      <c r="F86" s="254"/>
      <c r="G86" s="254">
        <v>0</v>
      </c>
      <c r="H86" s="254" t="s">
        <v>7781</v>
      </c>
      <c r="I86" s="255" t="s">
        <v>7808</v>
      </c>
    </row>
    <row r="87" spans="2:9" ht="26">
      <c r="B87" s="249" t="s">
        <v>7859</v>
      </c>
      <c r="C87" s="901"/>
      <c r="D87" s="250" t="s">
        <v>7782</v>
      </c>
      <c r="E87" s="251"/>
      <c r="F87" s="251"/>
      <c r="G87" s="251">
        <v>-69</v>
      </c>
      <c r="H87" s="251" t="s">
        <v>237</v>
      </c>
      <c r="I87" s="252" t="s">
        <v>7809</v>
      </c>
    </row>
    <row r="88" spans="2:9" ht="26">
      <c r="B88" s="249" t="s">
        <v>7860</v>
      </c>
      <c r="C88" s="901"/>
      <c r="D88" s="253" t="s">
        <v>7784</v>
      </c>
      <c r="E88" s="254"/>
      <c r="F88" s="254"/>
      <c r="G88" s="254">
        <v>-69</v>
      </c>
      <c r="H88" s="254" t="s">
        <v>237</v>
      </c>
      <c r="I88" s="255" t="s">
        <v>7861</v>
      </c>
    </row>
    <row r="89" spans="2:9">
      <c r="B89" s="898" t="s">
        <v>7862</v>
      </c>
      <c r="C89" s="901"/>
      <c r="D89" s="250" t="s">
        <v>7786</v>
      </c>
      <c r="E89" s="251"/>
      <c r="F89" s="251">
        <v>-1</v>
      </c>
      <c r="G89" s="251" t="s">
        <v>7532</v>
      </c>
      <c r="H89" s="251" t="s">
        <v>243</v>
      </c>
      <c r="I89" s="252" t="s">
        <v>7810</v>
      </c>
    </row>
    <row r="90" spans="2:9">
      <c r="B90" s="899"/>
      <c r="C90" s="901"/>
      <c r="D90" s="253" t="s">
        <v>7787</v>
      </c>
      <c r="E90" s="254"/>
      <c r="F90" s="254"/>
      <c r="G90" s="254">
        <v>2</v>
      </c>
      <c r="H90" s="254" t="s">
        <v>7788</v>
      </c>
      <c r="I90" s="255"/>
    </row>
    <row r="91" spans="2:9" ht="28">
      <c r="B91" s="898" t="s">
        <v>7863</v>
      </c>
      <c r="C91" s="901"/>
      <c r="D91" s="250" t="s">
        <v>7789</v>
      </c>
      <c r="E91" s="251" t="s">
        <v>7864</v>
      </c>
      <c r="F91" s="251">
        <v>22</v>
      </c>
      <c r="G91" s="251"/>
      <c r="H91" s="251" t="s">
        <v>7790</v>
      </c>
      <c r="I91" s="252" t="s">
        <v>7811</v>
      </c>
    </row>
    <row r="92" spans="2:9">
      <c r="B92" s="899"/>
      <c r="C92" s="901"/>
      <c r="D92" s="253" t="s">
        <v>7792</v>
      </c>
      <c r="E92" s="254" t="s">
        <v>7840</v>
      </c>
      <c r="F92" s="254">
        <v>16</v>
      </c>
      <c r="G92" s="254"/>
      <c r="H92" s="254" t="s">
        <v>7790</v>
      </c>
      <c r="I92" s="255"/>
    </row>
    <row r="93" spans="2:9">
      <c r="B93" s="899"/>
      <c r="C93" s="901"/>
      <c r="D93" s="250" t="s">
        <v>7793</v>
      </c>
      <c r="E93" s="251" t="s">
        <v>7841</v>
      </c>
      <c r="F93" s="251">
        <v>-16</v>
      </c>
      <c r="G93" s="251"/>
      <c r="H93" s="251" t="s">
        <v>7790</v>
      </c>
      <c r="I93" s="252"/>
    </row>
    <row r="94" spans="2:9">
      <c r="B94" s="899"/>
      <c r="C94" s="901"/>
      <c r="D94" s="253" t="s">
        <v>7794</v>
      </c>
      <c r="E94" s="254" t="s">
        <v>7842</v>
      </c>
      <c r="F94" s="254">
        <v>-23</v>
      </c>
      <c r="G94" s="254"/>
      <c r="H94" s="254" t="s">
        <v>7790</v>
      </c>
      <c r="I94" s="255"/>
    </row>
    <row r="95" spans="2:9">
      <c r="B95" s="899"/>
      <c r="C95" s="901"/>
      <c r="D95" s="250" t="s">
        <v>7795</v>
      </c>
      <c r="E95" s="251" t="s">
        <v>7843</v>
      </c>
      <c r="F95" s="251">
        <v>-8</v>
      </c>
      <c r="G95" s="251"/>
      <c r="H95" s="251" t="s">
        <v>7790</v>
      </c>
      <c r="I95" s="252"/>
    </row>
    <row r="96" spans="2:9">
      <c r="B96" s="899"/>
      <c r="C96" s="901"/>
      <c r="D96" s="253" t="s">
        <v>7796</v>
      </c>
      <c r="E96" s="254" t="s">
        <v>7844</v>
      </c>
      <c r="F96" s="254">
        <v>-14</v>
      </c>
      <c r="G96" s="254"/>
      <c r="H96" s="254" t="s">
        <v>7790</v>
      </c>
      <c r="I96" s="255"/>
    </row>
    <row r="97" spans="2:9" ht="26">
      <c r="B97" s="249" t="s">
        <v>7865</v>
      </c>
      <c r="C97" s="901"/>
      <c r="D97" s="250" t="s">
        <v>7797</v>
      </c>
      <c r="E97" s="251" t="s">
        <v>7866</v>
      </c>
      <c r="F97" s="251"/>
      <c r="G97" s="251">
        <v>10</v>
      </c>
      <c r="H97" s="251" t="s">
        <v>7798</v>
      </c>
      <c r="I97" s="252"/>
    </row>
    <row r="98" spans="2:9" ht="26">
      <c r="B98" s="249" t="s">
        <v>7867</v>
      </c>
      <c r="C98" s="901"/>
      <c r="D98" s="253" t="s">
        <v>7589</v>
      </c>
      <c r="E98" s="254" t="s">
        <v>7868</v>
      </c>
      <c r="F98" s="254"/>
      <c r="G98" s="254">
        <v>10</v>
      </c>
      <c r="H98" s="254" t="s">
        <v>7798</v>
      </c>
      <c r="I98" s="255" t="s">
        <v>7869</v>
      </c>
    </row>
    <row r="99" spans="2:9">
      <c r="B99" s="597"/>
      <c r="C99" s="901"/>
      <c r="D99" s="250" t="s">
        <v>8049</v>
      </c>
      <c r="E99" s="251"/>
      <c r="F99" s="251"/>
      <c r="G99" s="254">
        <v>10</v>
      </c>
      <c r="H99" s="254" t="s">
        <v>7586</v>
      </c>
      <c r="I99" s="255" t="s">
        <v>7771</v>
      </c>
    </row>
    <row r="100" spans="2:9">
      <c r="B100" s="597"/>
      <c r="C100" s="901"/>
      <c r="D100" s="250" t="s">
        <v>8048</v>
      </c>
      <c r="E100" s="251"/>
      <c r="F100" s="251"/>
      <c r="G100" s="251"/>
      <c r="H100" s="251" t="s">
        <v>242</v>
      </c>
      <c r="I100" s="255"/>
    </row>
    <row r="101" spans="2:9" ht="28">
      <c r="B101" s="249" t="s">
        <v>7870</v>
      </c>
      <c r="C101" s="902"/>
      <c r="D101" s="250" t="s">
        <v>7800</v>
      </c>
      <c r="E101" s="251" t="s">
        <v>7801</v>
      </c>
      <c r="F101" s="251"/>
      <c r="G101" s="251">
        <v>0</v>
      </c>
      <c r="H101" s="251" t="s">
        <v>7781</v>
      </c>
      <c r="I101" s="252"/>
    </row>
    <row r="102" spans="2:9">
      <c r="B102" s="906" t="s">
        <v>7812</v>
      </c>
      <c r="C102" s="899"/>
      <c r="D102" s="899"/>
      <c r="E102" s="899"/>
      <c r="F102" s="899"/>
      <c r="G102" s="899"/>
      <c r="H102" s="899"/>
      <c r="I102" s="899"/>
    </row>
    <row r="103" spans="2:9" ht="26">
      <c r="B103" s="249" t="s">
        <v>7871</v>
      </c>
      <c r="C103" s="900" t="s">
        <v>7427</v>
      </c>
      <c r="D103" s="250" t="s">
        <v>7500</v>
      </c>
      <c r="E103" s="251"/>
      <c r="F103" s="251">
        <v>-20</v>
      </c>
      <c r="G103" s="251" t="s">
        <v>7538</v>
      </c>
      <c r="H103" s="251" t="s">
        <v>237</v>
      </c>
      <c r="I103" s="252" t="s">
        <v>7806</v>
      </c>
    </row>
    <row r="104" spans="2:9" ht="26">
      <c r="B104" s="249" t="s">
        <v>7872</v>
      </c>
      <c r="C104" s="901"/>
      <c r="D104" s="253" t="s">
        <v>7776</v>
      </c>
      <c r="E104" s="254"/>
      <c r="F104" s="254" t="s">
        <v>7538</v>
      </c>
      <c r="G104" s="254" t="s">
        <v>7822</v>
      </c>
      <c r="H104" s="254" t="s">
        <v>237</v>
      </c>
      <c r="I104" s="255"/>
    </row>
    <row r="105" spans="2:9" ht="26" customHeight="1">
      <c r="B105" s="895" t="s">
        <v>7873</v>
      </c>
      <c r="C105" s="901"/>
      <c r="D105" s="250" t="s">
        <v>7595</v>
      </c>
      <c r="E105" s="251" t="s">
        <v>7596</v>
      </c>
      <c r="F105" s="251"/>
      <c r="G105" s="251">
        <v>-10</v>
      </c>
      <c r="H105" s="251" t="s">
        <v>237</v>
      </c>
      <c r="I105" s="252"/>
    </row>
    <row r="106" spans="2:9">
      <c r="B106" s="896"/>
      <c r="C106" s="901"/>
      <c r="D106" s="253" t="s">
        <v>7595</v>
      </c>
      <c r="E106" s="254" t="s">
        <v>7597</v>
      </c>
      <c r="F106" s="254"/>
      <c r="G106" s="254">
        <v>-20</v>
      </c>
      <c r="H106" s="254" t="s">
        <v>237</v>
      </c>
      <c r="I106" s="255"/>
    </row>
    <row r="107" spans="2:9">
      <c r="B107" s="897"/>
      <c r="C107" s="901"/>
      <c r="D107" s="250" t="s">
        <v>7595</v>
      </c>
      <c r="E107" s="251" t="s">
        <v>7777</v>
      </c>
      <c r="F107" s="251"/>
      <c r="G107" s="251">
        <v>-30</v>
      </c>
      <c r="H107" s="251" t="s">
        <v>237</v>
      </c>
      <c r="I107" s="252"/>
    </row>
    <row r="108" spans="2:9">
      <c r="B108" s="898" t="s">
        <v>7874</v>
      </c>
      <c r="C108" s="901"/>
      <c r="D108" s="250" t="s">
        <v>7999</v>
      </c>
      <c r="E108" s="251" t="s">
        <v>7906</v>
      </c>
      <c r="F108" s="251"/>
      <c r="G108" s="251">
        <v>3.16</v>
      </c>
      <c r="H108" s="251" t="s">
        <v>244</v>
      </c>
      <c r="I108" s="255"/>
    </row>
    <row r="109" spans="2:9">
      <c r="B109" s="899"/>
      <c r="C109" s="901"/>
      <c r="D109" s="250" t="s">
        <v>7999</v>
      </c>
      <c r="E109" s="251" t="s">
        <v>8008</v>
      </c>
      <c r="F109" s="251"/>
      <c r="G109" s="251">
        <v>7.9</v>
      </c>
      <c r="H109" s="251" t="s">
        <v>244</v>
      </c>
      <c r="I109" s="252"/>
    </row>
    <row r="110" spans="2:9">
      <c r="B110" s="899"/>
      <c r="C110" s="901"/>
      <c r="D110" s="253" t="s">
        <v>7578</v>
      </c>
      <c r="E110" s="254"/>
      <c r="F110" s="254">
        <v>-125</v>
      </c>
      <c r="G110" s="254" t="s">
        <v>7827</v>
      </c>
      <c r="H110" s="254" t="s">
        <v>243</v>
      </c>
      <c r="I110" s="255"/>
    </row>
    <row r="111" spans="2:9">
      <c r="B111" s="899"/>
      <c r="C111" s="901"/>
      <c r="D111" s="250" t="s">
        <v>7582</v>
      </c>
      <c r="E111" s="251"/>
      <c r="F111" s="251">
        <v>-750</v>
      </c>
      <c r="G111" s="251" t="s">
        <v>7857</v>
      </c>
      <c r="H111" s="251" t="s">
        <v>7778</v>
      </c>
      <c r="I111" s="252"/>
    </row>
    <row r="112" spans="2:9" ht="28">
      <c r="B112" s="249" t="s">
        <v>7875</v>
      </c>
      <c r="C112" s="901"/>
      <c r="D112" s="253" t="s">
        <v>7779</v>
      </c>
      <c r="E112" s="254" t="s">
        <v>7780</v>
      </c>
      <c r="F112" s="254"/>
      <c r="G112" s="254">
        <v>0</v>
      </c>
      <c r="H112" s="254" t="s">
        <v>7781</v>
      </c>
      <c r="I112" s="255" t="s">
        <v>7808</v>
      </c>
    </row>
    <row r="113" spans="2:9" ht="26">
      <c r="B113" s="249" t="s">
        <v>7876</v>
      </c>
      <c r="C113" s="901"/>
      <c r="D113" s="250" t="s">
        <v>7782</v>
      </c>
      <c r="E113" s="251"/>
      <c r="F113" s="251"/>
      <c r="G113" s="251">
        <v>-65</v>
      </c>
      <c r="H113" s="251" t="s">
        <v>237</v>
      </c>
      <c r="I113" s="252" t="s">
        <v>7813</v>
      </c>
    </row>
    <row r="114" spans="2:9" ht="26">
      <c r="B114" s="249" t="s">
        <v>7877</v>
      </c>
      <c r="C114" s="901"/>
      <c r="D114" s="253" t="s">
        <v>7784</v>
      </c>
      <c r="E114" s="254"/>
      <c r="F114" s="254"/>
      <c r="G114" s="254">
        <v>-65</v>
      </c>
      <c r="H114" s="254" t="s">
        <v>237</v>
      </c>
      <c r="I114" s="255" t="s">
        <v>7861</v>
      </c>
    </row>
    <row r="115" spans="2:9">
      <c r="B115" s="898" t="s">
        <v>7878</v>
      </c>
      <c r="C115" s="901"/>
      <c r="D115" s="250" t="s">
        <v>7786</v>
      </c>
      <c r="E115" s="251"/>
      <c r="F115" s="251">
        <v>-1</v>
      </c>
      <c r="G115" s="251" t="s">
        <v>7532</v>
      </c>
      <c r="H115" s="251" t="s">
        <v>243</v>
      </c>
      <c r="I115" s="252"/>
    </row>
    <row r="116" spans="2:9">
      <c r="B116" s="899"/>
      <c r="C116" s="901"/>
      <c r="D116" s="253" t="s">
        <v>7787</v>
      </c>
      <c r="E116" s="254"/>
      <c r="F116" s="254"/>
      <c r="G116" s="254">
        <v>2</v>
      </c>
      <c r="H116" s="254" t="s">
        <v>7788</v>
      </c>
      <c r="I116" s="255"/>
    </row>
    <row r="117" spans="2:9" ht="28">
      <c r="B117" s="898" t="s">
        <v>7879</v>
      </c>
      <c r="C117" s="901"/>
      <c r="D117" s="250" t="s">
        <v>7789</v>
      </c>
      <c r="E117" s="251" t="s">
        <v>7880</v>
      </c>
      <c r="F117" s="251">
        <v>26</v>
      </c>
      <c r="G117" s="251"/>
      <c r="H117" s="251" t="s">
        <v>7790</v>
      </c>
      <c r="I117" s="252" t="s">
        <v>7811</v>
      </c>
    </row>
    <row r="118" spans="2:9">
      <c r="B118" s="899"/>
      <c r="C118" s="901"/>
      <c r="D118" s="253" t="s">
        <v>7792</v>
      </c>
      <c r="E118" s="254" t="s">
        <v>7840</v>
      </c>
      <c r="F118" s="254">
        <v>20</v>
      </c>
      <c r="G118" s="254"/>
      <c r="H118" s="254" t="s">
        <v>7790</v>
      </c>
      <c r="I118" s="255"/>
    </row>
    <row r="119" spans="2:9">
      <c r="B119" s="899"/>
      <c r="C119" s="901"/>
      <c r="D119" s="250" t="s">
        <v>7793</v>
      </c>
      <c r="E119" s="251" t="s">
        <v>7841</v>
      </c>
      <c r="F119" s="251">
        <v>-12</v>
      </c>
      <c r="G119" s="251"/>
      <c r="H119" s="251" t="s">
        <v>7790</v>
      </c>
      <c r="I119" s="252"/>
    </row>
    <row r="120" spans="2:9">
      <c r="B120" s="899"/>
      <c r="C120" s="901"/>
      <c r="D120" s="253" t="s">
        <v>7794</v>
      </c>
      <c r="E120" s="254" t="s">
        <v>7842</v>
      </c>
      <c r="F120" s="254">
        <v>-19</v>
      </c>
      <c r="G120" s="254"/>
      <c r="H120" s="254" t="s">
        <v>7790</v>
      </c>
      <c r="I120" s="255"/>
    </row>
    <row r="121" spans="2:9">
      <c r="B121" s="899"/>
      <c r="C121" s="901"/>
      <c r="D121" s="250" t="s">
        <v>7795</v>
      </c>
      <c r="E121" s="251" t="s">
        <v>7843</v>
      </c>
      <c r="F121" s="251">
        <v>-4</v>
      </c>
      <c r="G121" s="251"/>
      <c r="H121" s="251" t="s">
        <v>7790</v>
      </c>
      <c r="I121" s="252"/>
    </row>
    <row r="122" spans="2:9">
      <c r="B122" s="899"/>
      <c r="C122" s="901"/>
      <c r="D122" s="253" t="s">
        <v>7796</v>
      </c>
      <c r="E122" s="254" t="s">
        <v>7844</v>
      </c>
      <c r="F122" s="254">
        <v>-10</v>
      </c>
      <c r="G122" s="254"/>
      <c r="H122" s="254" t="s">
        <v>7790</v>
      </c>
      <c r="I122" s="255"/>
    </row>
    <row r="123" spans="2:9" ht="26">
      <c r="B123" s="249" t="s">
        <v>7881</v>
      </c>
      <c r="C123" s="901"/>
      <c r="D123" s="250" t="s">
        <v>7797</v>
      </c>
      <c r="E123" s="251" t="s">
        <v>7882</v>
      </c>
      <c r="F123" s="251"/>
      <c r="G123" s="251">
        <v>10</v>
      </c>
      <c r="H123" s="251" t="s">
        <v>7798</v>
      </c>
      <c r="I123" s="252"/>
    </row>
    <row r="124" spans="2:9">
      <c r="B124" s="597"/>
      <c r="C124" s="901"/>
      <c r="D124" s="250" t="s">
        <v>8049</v>
      </c>
      <c r="E124" s="251"/>
      <c r="F124" s="251"/>
      <c r="G124" s="254">
        <v>10</v>
      </c>
      <c r="H124" s="254" t="s">
        <v>7586</v>
      </c>
      <c r="I124" s="255" t="s">
        <v>7771</v>
      </c>
    </row>
    <row r="125" spans="2:9">
      <c r="B125" s="597"/>
      <c r="C125" s="901"/>
      <c r="D125" s="250" t="s">
        <v>8048</v>
      </c>
      <c r="E125" s="251"/>
      <c r="F125" s="251"/>
      <c r="G125" s="251"/>
      <c r="H125" s="251" t="s">
        <v>242</v>
      </c>
      <c r="I125" s="255"/>
    </row>
    <row r="126" spans="2:9" ht="26">
      <c r="B126" s="249" t="s">
        <v>7883</v>
      </c>
      <c r="C126" s="901"/>
      <c r="D126" s="253" t="s">
        <v>7589</v>
      </c>
      <c r="E126" s="254" t="s">
        <v>7868</v>
      </c>
      <c r="F126" s="254"/>
      <c r="G126" s="254">
        <v>10</v>
      </c>
      <c r="H126" s="254" t="s">
        <v>7798</v>
      </c>
      <c r="I126" s="255" t="s">
        <v>7884</v>
      </c>
    </row>
    <row r="127" spans="2:9" ht="28">
      <c r="B127" s="249" t="s">
        <v>7885</v>
      </c>
      <c r="C127" s="902"/>
      <c r="D127" s="250" t="s">
        <v>7800</v>
      </c>
      <c r="E127" s="251" t="s">
        <v>7801</v>
      </c>
      <c r="F127" s="251"/>
      <c r="G127" s="251">
        <v>0</v>
      </c>
      <c r="H127" s="251" t="s">
        <v>7781</v>
      </c>
      <c r="I127" s="252"/>
    </row>
    <row r="128" spans="2:9">
      <c r="B128" s="906" t="s">
        <v>7892</v>
      </c>
      <c r="C128" s="899"/>
      <c r="D128" s="899"/>
      <c r="E128" s="899"/>
      <c r="F128" s="899"/>
      <c r="G128" s="899"/>
      <c r="H128" s="899"/>
      <c r="I128" s="899"/>
    </row>
    <row r="129" spans="2:9">
      <c r="B129" s="898" t="s">
        <v>7886</v>
      </c>
      <c r="C129" s="900" t="s">
        <v>7429</v>
      </c>
      <c r="D129" s="250" t="s">
        <v>7999</v>
      </c>
      <c r="E129" s="251" t="s">
        <v>7906</v>
      </c>
      <c r="F129" s="251"/>
      <c r="G129" s="251">
        <v>3.16</v>
      </c>
      <c r="H129" s="251" t="s">
        <v>244</v>
      </c>
      <c r="I129" s="252"/>
    </row>
    <row r="130" spans="2:9" ht="26">
      <c r="B130" s="899"/>
      <c r="C130" s="901"/>
      <c r="D130" s="250" t="s">
        <v>7999</v>
      </c>
      <c r="E130" s="251" t="s">
        <v>8008</v>
      </c>
      <c r="F130" s="251"/>
      <c r="G130" s="251">
        <v>7.9</v>
      </c>
      <c r="H130" s="251" t="s">
        <v>244</v>
      </c>
      <c r="I130" s="255" t="s">
        <v>7814</v>
      </c>
    </row>
    <row r="131" spans="2:9" ht="26" customHeight="1">
      <c r="B131" s="895" t="s">
        <v>7873</v>
      </c>
      <c r="C131" s="901"/>
      <c r="D131" s="250" t="s">
        <v>7595</v>
      </c>
      <c r="E131" s="251" t="s">
        <v>7596</v>
      </c>
      <c r="F131" s="251"/>
      <c r="G131" s="251">
        <v>-10</v>
      </c>
      <c r="H131" s="251" t="s">
        <v>237</v>
      </c>
      <c r="I131" s="252"/>
    </row>
    <row r="132" spans="2:9">
      <c r="B132" s="896"/>
      <c r="C132" s="901"/>
      <c r="D132" s="253" t="s">
        <v>7595</v>
      </c>
      <c r="E132" s="254" t="s">
        <v>7597</v>
      </c>
      <c r="F132" s="254"/>
      <c r="G132" s="254">
        <v>-20</v>
      </c>
      <c r="H132" s="254" t="s">
        <v>237</v>
      </c>
      <c r="I132" s="255"/>
    </row>
    <row r="133" spans="2:9">
      <c r="B133" s="897"/>
      <c r="C133" s="901"/>
      <c r="D133" s="250" t="s">
        <v>7595</v>
      </c>
      <c r="E133" s="251" t="s">
        <v>7777</v>
      </c>
      <c r="F133" s="251"/>
      <c r="G133" s="251">
        <v>-30</v>
      </c>
      <c r="H133" s="251" t="s">
        <v>237</v>
      </c>
      <c r="I133" s="252"/>
    </row>
    <row r="134" spans="2:9" ht="28">
      <c r="B134" s="249" t="s">
        <v>7887</v>
      </c>
      <c r="C134" s="901"/>
      <c r="D134" s="250" t="s">
        <v>7779</v>
      </c>
      <c r="E134" s="251" t="s">
        <v>7780</v>
      </c>
      <c r="F134" s="251"/>
      <c r="G134" s="251">
        <v>0</v>
      </c>
      <c r="H134" s="251" t="s">
        <v>7781</v>
      </c>
      <c r="I134" s="252" t="s">
        <v>7808</v>
      </c>
    </row>
    <row r="135" spans="2:9">
      <c r="B135" s="597"/>
      <c r="C135" s="901"/>
      <c r="D135" s="250" t="s">
        <v>8049</v>
      </c>
      <c r="E135" s="251"/>
      <c r="F135" s="251"/>
      <c r="G135" s="254">
        <v>10</v>
      </c>
      <c r="H135" s="254" t="s">
        <v>7586</v>
      </c>
      <c r="I135" s="255" t="s">
        <v>7771</v>
      </c>
    </row>
    <row r="136" spans="2:9">
      <c r="B136" s="597"/>
      <c r="C136" s="901"/>
      <c r="D136" s="250" t="s">
        <v>8048</v>
      </c>
      <c r="E136" s="251"/>
      <c r="F136" s="251"/>
      <c r="G136" s="251"/>
      <c r="H136" s="251" t="s">
        <v>242</v>
      </c>
      <c r="I136" s="255"/>
    </row>
    <row r="137" spans="2:9" ht="28">
      <c r="B137" s="249" t="s">
        <v>7888</v>
      </c>
      <c r="C137" s="902"/>
      <c r="D137" s="253" t="s">
        <v>7800</v>
      </c>
      <c r="E137" s="254" t="s">
        <v>7801</v>
      </c>
      <c r="F137" s="254"/>
      <c r="G137" s="254">
        <v>0</v>
      </c>
      <c r="H137" s="254" t="s">
        <v>7781</v>
      </c>
      <c r="I137" s="255" t="s">
        <v>7889</v>
      </c>
    </row>
  </sheetData>
  <mergeCells count="38">
    <mergeCell ref="B91:B96"/>
    <mergeCell ref="B102:I102"/>
    <mergeCell ref="B2:I2"/>
    <mergeCell ref="C4:C21"/>
    <mergeCell ref="B6:B8"/>
    <mergeCell ref="B14:B16"/>
    <mergeCell ref="B18:B19"/>
    <mergeCell ref="B4:B5"/>
    <mergeCell ref="B9:B13"/>
    <mergeCell ref="C67:C75"/>
    <mergeCell ref="B40:I40"/>
    <mergeCell ref="C22:C38"/>
    <mergeCell ref="B31:B33"/>
    <mergeCell ref="B35:B36"/>
    <mergeCell ref="B22:B23"/>
    <mergeCell ref="B26:B30"/>
    <mergeCell ref="B24:B25"/>
    <mergeCell ref="C41:C65"/>
    <mergeCell ref="B46:B49"/>
    <mergeCell ref="B55:B56"/>
    <mergeCell ref="B57:B62"/>
    <mergeCell ref="B39:I39"/>
    <mergeCell ref="B131:B133"/>
    <mergeCell ref="B129:B130"/>
    <mergeCell ref="C129:C137"/>
    <mergeCell ref="B79:B81"/>
    <mergeCell ref="B43:B45"/>
    <mergeCell ref="B66:I66"/>
    <mergeCell ref="C103:C127"/>
    <mergeCell ref="B105:B107"/>
    <mergeCell ref="B108:B111"/>
    <mergeCell ref="B115:B116"/>
    <mergeCell ref="B117:B122"/>
    <mergeCell ref="B128:I128"/>
    <mergeCell ref="B76:I76"/>
    <mergeCell ref="C77:C101"/>
    <mergeCell ref="B82:B85"/>
    <mergeCell ref="B89:B90"/>
  </mergeCells>
  <pageMargins left="0.7" right="0.7" top="0.75" bottom="0.75" header="0.3" footer="0.3"/>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503F8A-FCEA-9041-9837-EDED597D9827}">
  <dimension ref="B1:I213"/>
  <sheetViews>
    <sheetView zoomScale="120" zoomScaleNormal="120" zoomScalePageLayoutView="80" workbookViewId="0">
      <pane ySplit="2" topLeftCell="A137" activePane="bottomLeft" state="frozen"/>
      <selection activeCell="W1" sqref="W1"/>
      <selection pane="bottomLeft" activeCell="D163" sqref="D163"/>
    </sheetView>
  </sheetViews>
  <sheetFormatPr baseColWidth="10" defaultColWidth="8.83203125" defaultRowHeight="16"/>
  <cols>
    <col min="1" max="1" width="3.83203125" customWidth="1"/>
    <col min="2" max="2" width="12.1640625" bestFit="1" customWidth="1"/>
    <col min="3" max="3" width="10" bestFit="1" customWidth="1"/>
    <col min="4" max="4" width="51.1640625" bestFit="1" customWidth="1"/>
    <col min="5" max="5" width="35.6640625" customWidth="1"/>
    <col min="6" max="6" width="7.33203125" customWidth="1"/>
    <col min="7" max="7" width="6.83203125" bestFit="1" customWidth="1"/>
    <col min="8" max="8" width="9.5" customWidth="1"/>
    <col min="9" max="9" width="64.1640625" bestFit="1" customWidth="1"/>
    <col min="12" max="12" width="12" bestFit="1" customWidth="1"/>
  </cols>
  <sheetData>
    <row r="1" spans="2:9" ht="17" thickBot="1">
      <c r="B1" s="149"/>
    </row>
    <row r="2" spans="2:9" ht="21">
      <c r="B2" s="892" t="s">
        <v>7600</v>
      </c>
      <c r="C2" s="893"/>
      <c r="D2" s="893"/>
      <c r="E2" s="893"/>
      <c r="F2" s="893"/>
      <c r="G2" s="893"/>
      <c r="H2" s="893"/>
      <c r="I2" s="894"/>
    </row>
    <row r="3" spans="2:9">
      <c r="B3" s="280" t="s">
        <v>7497</v>
      </c>
      <c r="C3" s="280" t="s">
        <v>7483</v>
      </c>
      <c r="D3" s="280" t="s">
        <v>7498</v>
      </c>
      <c r="E3" s="280" t="s">
        <v>7479</v>
      </c>
      <c r="F3" s="280" t="s">
        <v>2</v>
      </c>
      <c r="G3" s="280" t="s">
        <v>3</v>
      </c>
      <c r="H3" s="280" t="s">
        <v>7487</v>
      </c>
      <c r="I3" s="280" t="s">
        <v>5</v>
      </c>
    </row>
    <row r="4" spans="2:9">
      <c r="B4" s="281" t="s">
        <v>7933</v>
      </c>
      <c r="C4" s="281"/>
      <c r="D4" s="281"/>
      <c r="E4" s="281"/>
      <c r="F4" s="281"/>
      <c r="G4" s="281"/>
      <c r="H4" s="281"/>
      <c r="I4" s="281"/>
    </row>
    <row r="5" spans="2:9" ht="15.75" customHeight="1">
      <c r="B5" s="282"/>
      <c r="C5" s="916" t="s">
        <v>7410</v>
      </c>
      <c r="D5" s="283" t="s">
        <v>7531</v>
      </c>
      <c r="E5" s="283"/>
      <c r="F5" s="284"/>
      <c r="G5" s="284"/>
      <c r="H5" s="284" t="s">
        <v>242</v>
      </c>
      <c r="I5" s="283"/>
    </row>
    <row r="6" spans="2:9" ht="15.75" customHeight="1">
      <c r="B6" s="282"/>
      <c r="C6" s="917"/>
      <c r="D6" s="283" t="s">
        <v>7535</v>
      </c>
      <c r="E6" s="285" t="s">
        <v>7934</v>
      </c>
      <c r="F6" s="284">
        <v>-75</v>
      </c>
      <c r="G6" s="284">
        <v>75</v>
      </c>
      <c r="H6" s="284" t="s">
        <v>243</v>
      </c>
      <c r="I6" s="283"/>
    </row>
    <row r="7" spans="2:9">
      <c r="B7" s="282"/>
      <c r="C7" s="917"/>
      <c r="D7" s="283" t="s">
        <v>7535</v>
      </c>
      <c r="E7" s="285" t="s">
        <v>7935</v>
      </c>
      <c r="F7" s="284">
        <v>-75</v>
      </c>
      <c r="G7" s="284">
        <v>75</v>
      </c>
      <c r="H7" s="284" t="s">
        <v>243</v>
      </c>
      <c r="I7" s="283"/>
    </row>
    <row r="8" spans="2:9">
      <c r="B8" s="282"/>
      <c r="C8" s="917"/>
      <c r="D8" s="283" t="s">
        <v>7535</v>
      </c>
      <c r="E8" s="285" t="s">
        <v>7936</v>
      </c>
      <c r="F8" s="284">
        <v>-10</v>
      </c>
      <c r="G8" s="284">
        <v>10</v>
      </c>
      <c r="H8" s="284" t="s">
        <v>243</v>
      </c>
      <c r="I8" s="283"/>
    </row>
    <row r="9" spans="2:9">
      <c r="B9" s="282"/>
      <c r="C9" s="917"/>
      <c r="D9" s="283" t="s">
        <v>7539</v>
      </c>
      <c r="E9" s="285" t="s">
        <v>7725</v>
      </c>
      <c r="F9" s="284"/>
      <c r="G9" s="284">
        <v>7</v>
      </c>
      <c r="H9" s="284" t="s">
        <v>244</v>
      </c>
      <c r="I9" s="283"/>
    </row>
    <row r="10" spans="2:9">
      <c r="B10" s="282"/>
      <c r="C10" s="917"/>
      <c r="D10" s="289" t="s">
        <v>8042</v>
      </c>
      <c r="E10" s="285" t="s">
        <v>7725</v>
      </c>
      <c r="F10" s="284"/>
      <c r="G10" s="284">
        <v>17</v>
      </c>
      <c r="H10" s="284" t="s">
        <v>244</v>
      </c>
      <c r="I10" s="283"/>
    </row>
    <row r="11" spans="2:9">
      <c r="B11" s="282"/>
      <c r="C11" s="917"/>
      <c r="D11" s="282" t="s">
        <v>7545</v>
      </c>
      <c r="E11" s="286"/>
      <c r="F11" s="287">
        <v>99</v>
      </c>
      <c r="G11" s="287"/>
      <c r="H11" s="287" t="s">
        <v>244</v>
      </c>
      <c r="I11" s="283" t="s">
        <v>7546</v>
      </c>
    </row>
    <row r="12" spans="2:9">
      <c r="B12" s="282"/>
      <c r="C12" s="917"/>
      <c r="D12" s="282" t="s">
        <v>7548</v>
      </c>
      <c r="E12" s="286" t="s">
        <v>7938</v>
      </c>
      <c r="F12" s="287"/>
      <c r="G12" s="287"/>
      <c r="H12" s="287" t="s">
        <v>237</v>
      </c>
      <c r="I12" s="283"/>
    </row>
    <row r="13" spans="2:9">
      <c r="B13" s="282"/>
      <c r="C13" s="917"/>
      <c r="D13" s="282"/>
      <c r="E13" s="286" t="s">
        <v>7939</v>
      </c>
      <c r="F13" s="287"/>
      <c r="G13" s="287">
        <v>-24</v>
      </c>
      <c r="H13" s="287" t="s">
        <v>7601</v>
      </c>
      <c r="I13" s="283" t="s">
        <v>7940</v>
      </c>
    </row>
    <row r="14" spans="2:9">
      <c r="B14" s="282"/>
      <c r="C14" s="917"/>
      <c r="D14" s="282"/>
      <c r="E14" s="286" t="s">
        <v>7941</v>
      </c>
      <c r="F14" s="287"/>
      <c r="G14" s="287">
        <v>-24</v>
      </c>
      <c r="H14" s="287" t="s">
        <v>237</v>
      </c>
      <c r="I14" s="283"/>
    </row>
    <row r="15" spans="2:9">
      <c r="B15" s="282"/>
      <c r="C15" s="917"/>
      <c r="D15" s="282"/>
      <c r="E15" s="286" t="s">
        <v>7942</v>
      </c>
      <c r="F15" s="287"/>
      <c r="G15" s="287">
        <v>-34</v>
      </c>
      <c r="H15" s="287" t="s">
        <v>237</v>
      </c>
      <c r="I15" s="283"/>
    </row>
    <row r="16" spans="2:9">
      <c r="B16" s="282"/>
      <c r="C16" s="917"/>
      <c r="D16" s="282"/>
      <c r="E16" s="286" t="s">
        <v>7943</v>
      </c>
      <c r="F16" s="287"/>
      <c r="G16" s="287"/>
      <c r="H16" s="287" t="s">
        <v>237</v>
      </c>
      <c r="I16" s="283"/>
    </row>
    <row r="17" spans="2:9">
      <c r="B17" s="282"/>
      <c r="C17" s="917"/>
      <c r="D17" s="282"/>
      <c r="E17" s="286" t="s">
        <v>7944</v>
      </c>
      <c r="F17" s="287"/>
      <c r="G17" s="287">
        <v>-6</v>
      </c>
      <c r="H17" s="287" t="s">
        <v>7601</v>
      </c>
      <c r="I17" s="283" t="s">
        <v>7940</v>
      </c>
    </row>
    <row r="18" spans="2:9">
      <c r="B18" s="282"/>
      <c r="C18" s="917"/>
      <c r="D18" s="282"/>
      <c r="E18" s="286" t="s">
        <v>7945</v>
      </c>
      <c r="F18" s="287"/>
      <c r="G18" s="287">
        <v>-20</v>
      </c>
      <c r="H18" s="287" t="s">
        <v>237</v>
      </c>
      <c r="I18" s="283"/>
    </row>
    <row r="19" spans="2:9">
      <c r="B19" s="282"/>
      <c r="C19" s="917"/>
      <c r="D19" s="282"/>
      <c r="E19" s="286" t="s">
        <v>7946</v>
      </c>
      <c r="F19" s="287"/>
      <c r="G19" s="287">
        <v>-24</v>
      </c>
      <c r="H19" s="287" t="s">
        <v>237</v>
      </c>
      <c r="I19" s="283"/>
    </row>
    <row r="20" spans="2:9">
      <c r="B20" s="282"/>
      <c r="C20" s="917"/>
      <c r="D20" s="282"/>
      <c r="E20" s="286" t="s">
        <v>7947</v>
      </c>
      <c r="F20" s="287"/>
      <c r="G20" s="287">
        <v>-34</v>
      </c>
      <c r="H20" s="287" t="s">
        <v>237</v>
      </c>
      <c r="I20" s="283"/>
    </row>
    <row r="21" spans="2:9">
      <c r="B21" s="282"/>
      <c r="C21" s="917"/>
      <c r="D21" s="282" t="s">
        <v>7515</v>
      </c>
      <c r="E21" s="286" t="s">
        <v>8043</v>
      </c>
      <c r="F21" s="287">
        <v>500</v>
      </c>
      <c r="G21" s="287"/>
      <c r="H21" s="287" t="s">
        <v>243</v>
      </c>
      <c r="I21" s="283"/>
    </row>
    <row r="22" spans="2:9">
      <c r="B22" s="282"/>
      <c r="C22" s="918"/>
      <c r="D22" s="282" t="s">
        <v>8065</v>
      </c>
      <c r="E22" s="286" t="s">
        <v>8066</v>
      </c>
      <c r="F22" s="287"/>
      <c r="G22" s="287">
        <v>10</v>
      </c>
      <c r="H22" s="287" t="s">
        <v>244</v>
      </c>
      <c r="I22" s="283" t="s">
        <v>7771</v>
      </c>
    </row>
    <row r="23" spans="2:9">
      <c r="B23" s="288" t="s">
        <v>8030</v>
      </c>
      <c r="C23" s="701"/>
      <c r="D23" s="288"/>
      <c r="E23" s="288"/>
      <c r="F23" s="288"/>
      <c r="G23" s="288"/>
      <c r="H23" s="288"/>
      <c r="I23" s="288"/>
    </row>
    <row r="24" spans="2:9">
      <c r="B24" s="289"/>
      <c r="C24" s="916" t="s">
        <v>7741</v>
      </c>
      <c r="D24" s="289" t="s">
        <v>7531</v>
      </c>
      <c r="E24" s="290"/>
      <c r="F24" s="291"/>
      <c r="G24" s="291"/>
      <c r="H24" s="291" t="s">
        <v>242</v>
      </c>
      <c r="I24" s="292"/>
    </row>
    <row r="25" spans="2:9">
      <c r="B25" s="289"/>
      <c r="C25" s="917"/>
      <c r="D25" s="289" t="s">
        <v>7535</v>
      </c>
      <c r="E25" s="290" t="s">
        <v>7948</v>
      </c>
      <c r="F25" s="291">
        <v>-75</v>
      </c>
      <c r="G25" s="291">
        <v>75</v>
      </c>
      <c r="H25" s="291" t="s">
        <v>243</v>
      </c>
      <c r="I25" s="292"/>
    </row>
    <row r="26" spans="2:9">
      <c r="B26" s="289"/>
      <c r="C26" s="917"/>
      <c r="D26" s="289" t="s">
        <v>7535</v>
      </c>
      <c r="E26" s="290" t="s">
        <v>7935</v>
      </c>
      <c r="F26" s="291">
        <v>-75</v>
      </c>
      <c r="G26" s="291">
        <v>75</v>
      </c>
      <c r="H26" s="291" t="s">
        <v>243</v>
      </c>
      <c r="I26" s="292"/>
    </row>
    <row r="27" spans="2:9">
      <c r="B27" s="289"/>
      <c r="C27" s="917"/>
      <c r="D27" s="289" t="s">
        <v>7535</v>
      </c>
      <c r="E27" s="290" t="s">
        <v>7936</v>
      </c>
      <c r="F27" s="291">
        <v>-10</v>
      </c>
      <c r="G27" s="291">
        <v>10</v>
      </c>
      <c r="H27" s="291" t="s">
        <v>243</v>
      </c>
      <c r="I27" s="292"/>
    </row>
    <row r="28" spans="2:9">
      <c r="B28" s="289"/>
      <c r="C28" s="917"/>
      <c r="D28" s="289" t="s">
        <v>7539</v>
      </c>
      <c r="E28" s="290" t="s">
        <v>8003</v>
      </c>
      <c r="F28" s="291"/>
      <c r="G28" s="291">
        <v>8.4</v>
      </c>
      <c r="H28" s="291" t="s">
        <v>244</v>
      </c>
      <c r="I28" s="292"/>
    </row>
    <row r="29" spans="2:9">
      <c r="B29" s="289"/>
      <c r="C29" s="917"/>
      <c r="D29" s="289" t="s">
        <v>8042</v>
      </c>
      <c r="E29" s="290" t="s">
        <v>8003</v>
      </c>
      <c r="F29" s="291"/>
      <c r="G29" s="291">
        <v>21</v>
      </c>
      <c r="H29" s="291" t="s">
        <v>244</v>
      </c>
      <c r="I29" s="292"/>
    </row>
    <row r="30" spans="2:9">
      <c r="B30" s="289"/>
      <c r="C30" s="917"/>
      <c r="D30" s="289" t="s">
        <v>7548</v>
      </c>
      <c r="E30" s="290" t="s">
        <v>7950</v>
      </c>
      <c r="F30" s="291"/>
      <c r="G30" s="291"/>
      <c r="H30" s="291" t="s">
        <v>237</v>
      </c>
      <c r="I30" s="292"/>
    </row>
    <row r="31" spans="2:9">
      <c r="B31" s="289"/>
      <c r="C31" s="917"/>
      <c r="D31" s="289"/>
      <c r="E31" s="290" t="s">
        <v>7951</v>
      </c>
      <c r="F31" s="291"/>
      <c r="G31" s="291">
        <v>-24</v>
      </c>
      <c r="H31" s="291" t="s">
        <v>7601</v>
      </c>
      <c r="I31" s="292" t="s">
        <v>7940</v>
      </c>
    </row>
    <row r="32" spans="2:9">
      <c r="B32" s="289"/>
      <c r="C32" s="917"/>
      <c r="D32" s="289"/>
      <c r="E32" s="290" t="s">
        <v>7952</v>
      </c>
      <c r="F32" s="291"/>
      <c r="G32" s="291">
        <v>-24</v>
      </c>
      <c r="H32" s="291" t="s">
        <v>237</v>
      </c>
      <c r="I32" s="292"/>
    </row>
    <row r="33" spans="2:9">
      <c r="B33" s="289"/>
      <c r="C33" s="917"/>
      <c r="D33" s="289"/>
      <c r="E33" s="290" t="s">
        <v>7953</v>
      </c>
      <c r="F33" s="291"/>
      <c r="G33" s="291">
        <v>-34</v>
      </c>
      <c r="H33" s="291" t="s">
        <v>237</v>
      </c>
      <c r="I33" s="292"/>
    </row>
    <row r="34" spans="2:9">
      <c r="B34" s="289"/>
      <c r="C34" s="917"/>
      <c r="D34" s="289" t="s">
        <v>7515</v>
      </c>
      <c r="E34" s="290" t="s">
        <v>7759</v>
      </c>
      <c r="F34" s="291">
        <v>500</v>
      </c>
      <c r="G34" s="291"/>
      <c r="H34" s="291" t="s">
        <v>243</v>
      </c>
      <c r="I34" s="292"/>
    </row>
    <row r="35" spans="2:9">
      <c r="B35" s="282"/>
      <c r="C35" s="918"/>
      <c r="D35" s="282" t="s">
        <v>8065</v>
      </c>
      <c r="E35" s="286" t="s">
        <v>8066</v>
      </c>
      <c r="F35" s="287"/>
      <c r="G35" s="287">
        <v>10</v>
      </c>
      <c r="H35" s="287" t="s">
        <v>244</v>
      </c>
      <c r="I35" s="283" t="s">
        <v>7771</v>
      </c>
    </row>
    <row r="36" spans="2:9">
      <c r="B36" s="288" t="s">
        <v>8031</v>
      </c>
      <c r="C36" s="701"/>
      <c r="D36" s="288"/>
      <c r="E36" s="288"/>
      <c r="F36" s="288"/>
      <c r="G36" s="288"/>
      <c r="H36" s="288"/>
      <c r="I36" s="288"/>
    </row>
    <row r="37" spans="2:9">
      <c r="B37" s="289"/>
      <c r="C37" s="916" t="s">
        <v>7748</v>
      </c>
      <c r="D37" s="289" t="s">
        <v>7531</v>
      </c>
      <c r="E37" s="290"/>
      <c r="F37" s="291"/>
      <c r="G37" s="291"/>
      <c r="H37" s="291" t="s">
        <v>242</v>
      </c>
      <c r="I37" s="292"/>
    </row>
    <row r="38" spans="2:9">
      <c r="B38" s="289"/>
      <c r="C38" s="917"/>
      <c r="D38" s="289" t="s">
        <v>7535</v>
      </c>
      <c r="E38" s="290" t="s">
        <v>7948</v>
      </c>
      <c r="F38" s="291">
        <v>-75</v>
      </c>
      <c r="G38" s="291">
        <v>75</v>
      </c>
      <c r="H38" s="291" t="s">
        <v>243</v>
      </c>
      <c r="I38" s="292"/>
    </row>
    <row r="39" spans="2:9">
      <c r="B39" s="289"/>
      <c r="C39" s="917"/>
      <c r="D39" s="289" t="s">
        <v>7535</v>
      </c>
      <c r="E39" s="290" t="s">
        <v>7935</v>
      </c>
      <c r="F39" s="291">
        <v>-75</v>
      </c>
      <c r="G39" s="291">
        <v>75</v>
      </c>
      <c r="H39" s="291" t="s">
        <v>243</v>
      </c>
      <c r="I39" s="292"/>
    </row>
    <row r="40" spans="2:9">
      <c r="B40" s="289"/>
      <c r="C40" s="917"/>
      <c r="D40" s="289" t="s">
        <v>7535</v>
      </c>
      <c r="E40" s="290" t="s">
        <v>7936</v>
      </c>
      <c r="F40" s="291">
        <v>-10</v>
      </c>
      <c r="G40" s="291">
        <v>10</v>
      </c>
      <c r="H40" s="291" t="s">
        <v>243</v>
      </c>
      <c r="I40" s="292"/>
    </row>
    <row r="41" spans="2:9">
      <c r="B41" s="289"/>
      <c r="C41" s="917"/>
      <c r="D41" s="289" t="s">
        <v>7539</v>
      </c>
      <c r="E41" s="290" t="s">
        <v>8003</v>
      </c>
      <c r="F41" s="291"/>
      <c r="G41" s="291">
        <v>8.4</v>
      </c>
      <c r="H41" s="291" t="s">
        <v>244</v>
      </c>
      <c r="I41" s="292"/>
    </row>
    <row r="42" spans="2:9">
      <c r="B42" s="289"/>
      <c r="C42" s="917"/>
      <c r="D42" s="289" t="s">
        <v>8042</v>
      </c>
      <c r="E42" s="290" t="s">
        <v>8003</v>
      </c>
      <c r="F42" s="291"/>
      <c r="G42" s="291">
        <v>21</v>
      </c>
      <c r="H42" s="291" t="s">
        <v>244</v>
      </c>
      <c r="I42" s="292"/>
    </row>
    <row r="43" spans="2:9">
      <c r="B43" s="289"/>
      <c r="C43" s="917"/>
      <c r="D43" s="289" t="s">
        <v>7548</v>
      </c>
      <c r="E43" s="290" t="s">
        <v>7955</v>
      </c>
      <c r="F43" s="291"/>
      <c r="G43" s="291"/>
      <c r="H43" s="291" t="s">
        <v>237</v>
      </c>
      <c r="I43" s="292"/>
    </row>
    <row r="44" spans="2:9">
      <c r="B44" s="289"/>
      <c r="C44" s="917"/>
      <c r="D44" s="289"/>
      <c r="E44" s="290" t="s">
        <v>7956</v>
      </c>
      <c r="F44" s="291"/>
      <c r="G44" s="291">
        <v>-6</v>
      </c>
      <c r="H44" s="291" t="s">
        <v>7601</v>
      </c>
      <c r="I44" s="292" t="s">
        <v>7940</v>
      </c>
    </row>
    <row r="45" spans="2:9">
      <c r="B45" s="289"/>
      <c r="C45" s="917"/>
      <c r="D45" s="289"/>
      <c r="E45" s="290" t="s">
        <v>7958</v>
      </c>
      <c r="F45" s="291"/>
      <c r="G45" s="291">
        <v>-20</v>
      </c>
      <c r="H45" s="291" t="s">
        <v>237</v>
      </c>
      <c r="I45" s="292"/>
    </row>
    <row r="46" spans="2:9">
      <c r="B46" s="289"/>
      <c r="C46" s="917"/>
      <c r="D46" s="289"/>
      <c r="E46" s="290" t="s">
        <v>7959</v>
      </c>
      <c r="F46" s="291"/>
      <c r="G46" s="291">
        <v>-24</v>
      </c>
      <c r="H46" s="291" t="s">
        <v>237</v>
      </c>
      <c r="I46" s="292"/>
    </row>
    <row r="47" spans="2:9">
      <c r="B47" s="289"/>
      <c r="C47" s="917"/>
      <c r="D47" s="289"/>
      <c r="E47" s="290" t="s">
        <v>7960</v>
      </c>
      <c r="F47" s="291"/>
      <c r="G47" s="291">
        <v>-34</v>
      </c>
      <c r="H47" s="291" t="s">
        <v>237</v>
      </c>
      <c r="I47" s="292"/>
    </row>
    <row r="48" spans="2:9">
      <c r="B48" s="289"/>
      <c r="C48" s="917"/>
      <c r="D48" s="289" t="s">
        <v>7515</v>
      </c>
      <c r="E48" s="290" t="s">
        <v>7759</v>
      </c>
      <c r="F48" s="291">
        <v>500</v>
      </c>
      <c r="G48" s="291"/>
      <c r="H48" s="291" t="s">
        <v>243</v>
      </c>
      <c r="I48" s="292"/>
    </row>
    <row r="49" spans="2:9">
      <c r="B49" s="282"/>
      <c r="C49" s="918"/>
      <c r="D49" s="282" t="s">
        <v>8065</v>
      </c>
      <c r="E49" s="286" t="s">
        <v>8066</v>
      </c>
      <c r="F49" s="287"/>
      <c r="G49" s="287">
        <v>10</v>
      </c>
      <c r="H49" s="287" t="s">
        <v>244</v>
      </c>
      <c r="I49" s="283" t="s">
        <v>7771</v>
      </c>
    </row>
    <row r="50" spans="2:9">
      <c r="B50" s="288" t="s">
        <v>8032</v>
      </c>
      <c r="C50" s="701"/>
      <c r="D50" s="288"/>
      <c r="E50" s="288"/>
      <c r="F50" s="288"/>
      <c r="G50" s="288"/>
      <c r="H50" s="288"/>
      <c r="I50" s="288"/>
    </row>
    <row r="51" spans="2:9">
      <c r="B51" s="289"/>
      <c r="C51" s="916" t="s">
        <v>7745</v>
      </c>
      <c r="D51" s="289" t="s">
        <v>7531</v>
      </c>
      <c r="E51" s="290"/>
      <c r="F51" s="291"/>
      <c r="G51" s="291"/>
      <c r="H51" s="291" t="s">
        <v>242</v>
      </c>
      <c r="I51" s="292"/>
    </row>
    <row r="52" spans="2:9">
      <c r="B52" s="289"/>
      <c r="C52" s="917"/>
      <c r="D52" s="289" t="s">
        <v>7535</v>
      </c>
      <c r="E52" s="290" t="s">
        <v>7948</v>
      </c>
      <c r="F52" s="291">
        <v>-75</v>
      </c>
      <c r="G52" s="291">
        <v>75</v>
      </c>
      <c r="H52" s="291" t="s">
        <v>243</v>
      </c>
      <c r="I52" s="292"/>
    </row>
    <row r="53" spans="2:9">
      <c r="B53" s="289"/>
      <c r="C53" s="917"/>
      <c r="D53" s="289" t="s">
        <v>7535</v>
      </c>
      <c r="E53" s="290" t="s">
        <v>7935</v>
      </c>
      <c r="F53" s="291">
        <v>-75</v>
      </c>
      <c r="G53" s="291">
        <v>75</v>
      </c>
      <c r="H53" s="291" t="s">
        <v>243</v>
      </c>
      <c r="I53" s="292"/>
    </row>
    <row r="54" spans="2:9">
      <c r="B54" s="289"/>
      <c r="C54" s="917"/>
      <c r="D54" s="289" t="s">
        <v>7535</v>
      </c>
      <c r="E54" s="290" t="s">
        <v>7936</v>
      </c>
      <c r="F54" s="291">
        <v>-10</v>
      </c>
      <c r="G54" s="291">
        <v>10</v>
      </c>
      <c r="H54" s="291" t="s">
        <v>243</v>
      </c>
      <c r="I54" s="292"/>
    </row>
    <row r="55" spans="2:9">
      <c r="B55" s="289"/>
      <c r="C55" s="917"/>
      <c r="D55" s="289" t="s">
        <v>7539</v>
      </c>
      <c r="E55" s="290" t="s">
        <v>8003</v>
      </c>
      <c r="F55" s="291"/>
      <c r="G55" s="291">
        <v>8.4</v>
      </c>
      <c r="H55" s="291" t="s">
        <v>244</v>
      </c>
      <c r="I55" s="292"/>
    </row>
    <row r="56" spans="2:9">
      <c r="B56" s="289"/>
      <c r="C56" s="917"/>
      <c r="D56" s="289" t="s">
        <v>8042</v>
      </c>
      <c r="E56" s="290" t="s">
        <v>8003</v>
      </c>
      <c r="F56" s="291"/>
      <c r="G56" s="291">
        <v>21</v>
      </c>
      <c r="H56" s="291" t="s">
        <v>244</v>
      </c>
      <c r="I56" s="292"/>
    </row>
    <row r="57" spans="2:9">
      <c r="B57" s="289"/>
      <c r="C57" s="917"/>
      <c r="D57" s="289" t="s">
        <v>7548</v>
      </c>
      <c r="E57" s="290" t="s">
        <v>7955</v>
      </c>
      <c r="F57" s="291"/>
      <c r="G57" s="291"/>
      <c r="H57" s="291" t="s">
        <v>237</v>
      </c>
      <c r="I57" s="292"/>
    </row>
    <row r="58" spans="2:9">
      <c r="B58" s="289"/>
      <c r="C58" s="917"/>
      <c r="D58" s="289"/>
      <c r="E58" s="290" t="s">
        <v>7956</v>
      </c>
      <c r="F58" s="291"/>
      <c r="G58" s="291">
        <v>-6</v>
      </c>
      <c r="H58" s="291" t="s">
        <v>7601</v>
      </c>
      <c r="I58" s="292" t="s">
        <v>7940</v>
      </c>
    </row>
    <row r="59" spans="2:9">
      <c r="B59" s="289"/>
      <c r="C59" s="917"/>
      <c r="D59" s="289"/>
      <c r="E59" s="290" t="s">
        <v>7958</v>
      </c>
      <c r="F59" s="291"/>
      <c r="G59" s="291">
        <v>-20</v>
      </c>
      <c r="H59" s="291" t="s">
        <v>237</v>
      </c>
      <c r="I59" s="292"/>
    </row>
    <row r="60" spans="2:9">
      <c r="B60" s="289"/>
      <c r="C60" s="917"/>
      <c r="D60" s="289"/>
      <c r="E60" s="290" t="s">
        <v>7959</v>
      </c>
      <c r="F60" s="291"/>
      <c r="G60" s="291">
        <v>-24</v>
      </c>
      <c r="H60" s="291" t="s">
        <v>237</v>
      </c>
      <c r="I60" s="292"/>
    </row>
    <row r="61" spans="2:9">
      <c r="B61" s="289"/>
      <c r="C61" s="917"/>
      <c r="D61" s="289"/>
      <c r="E61" s="290" t="s">
        <v>7960</v>
      </c>
      <c r="F61" s="291"/>
      <c r="G61" s="291">
        <v>-34</v>
      </c>
      <c r="H61" s="291" t="s">
        <v>237</v>
      </c>
      <c r="I61" s="292"/>
    </row>
    <row r="62" spans="2:9">
      <c r="B62" s="289"/>
      <c r="C62" s="917"/>
      <c r="D62" s="289" t="s">
        <v>7515</v>
      </c>
      <c r="E62" s="290" t="s">
        <v>7759</v>
      </c>
      <c r="F62" s="291">
        <v>500</v>
      </c>
      <c r="G62" s="291"/>
      <c r="H62" s="291" t="s">
        <v>243</v>
      </c>
      <c r="I62" s="292"/>
    </row>
    <row r="63" spans="2:9">
      <c r="B63" s="282"/>
      <c r="C63" s="918"/>
      <c r="D63" s="282" t="s">
        <v>8065</v>
      </c>
      <c r="E63" s="286" t="s">
        <v>8066</v>
      </c>
      <c r="F63" s="287"/>
      <c r="G63" s="287">
        <v>10</v>
      </c>
      <c r="H63" s="287" t="s">
        <v>244</v>
      </c>
      <c r="I63" s="283" t="s">
        <v>7771</v>
      </c>
    </row>
    <row r="64" spans="2:9">
      <c r="B64" s="288" t="s">
        <v>8033</v>
      </c>
      <c r="C64" s="701"/>
      <c r="D64" s="288"/>
      <c r="E64" s="288"/>
      <c r="F64" s="288"/>
      <c r="G64" s="288"/>
      <c r="H64" s="288"/>
      <c r="I64" s="288"/>
    </row>
    <row r="65" spans="2:9">
      <c r="B65" s="289"/>
      <c r="C65" s="916" t="s">
        <v>7743</v>
      </c>
      <c r="D65" s="289" t="s">
        <v>7531</v>
      </c>
      <c r="E65" s="290"/>
      <c r="F65" s="291"/>
      <c r="G65" s="291"/>
      <c r="H65" s="291" t="s">
        <v>242</v>
      </c>
      <c r="I65" s="292"/>
    </row>
    <row r="66" spans="2:9">
      <c r="B66" s="289"/>
      <c r="C66" s="917"/>
      <c r="D66" s="289" t="s">
        <v>7535</v>
      </c>
      <c r="E66" s="290" t="s">
        <v>7948</v>
      </c>
      <c r="F66" s="291">
        <v>-75</v>
      </c>
      <c r="G66" s="291">
        <v>75</v>
      </c>
      <c r="H66" s="291" t="s">
        <v>243</v>
      </c>
      <c r="I66" s="292"/>
    </row>
    <row r="67" spans="2:9">
      <c r="B67" s="289"/>
      <c r="C67" s="917"/>
      <c r="D67" s="289" t="s">
        <v>7535</v>
      </c>
      <c r="E67" s="290" t="s">
        <v>7935</v>
      </c>
      <c r="F67" s="291">
        <v>-75</v>
      </c>
      <c r="G67" s="291">
        <v>75</v>
      </c>
      <c r="H67" s="291" t="s">
        <v>243</v>
      </c>
      <c r="I67" s="292"/>
    </row>
    <row r="68" spans="2:9">
      <c r="B68" s="289"/>
      <c r="C68" s="917"/>
      <c r="D68" s="289" t="s">
        <v>7535</v>
      </c>
      <c r="E68" s="290" t="s">
        <v>7936</v>
      </c>
      <c r="F68" s="291">
        <v>-10</v>
      </c>
      <c r="G68" s="291">
        <v>10</v>
      </c>
      <c r="H68" s="291" t="s">
        <v>243</v>
      </c>
      <c r="I68" s="292"/>
    </row>
    <row r="69" spans="2:9">
      <c r="B69" s="289"/>
      <c r="C69" s="917"/>
      <c r="D69" s="289" t="s">
        <v>7539</v>
      </c>
      <c r="E69" s="290" t="s">
        <v>8003</v>
      </c>
      <c r="F69" s="291"/>
      <c r="G69" s="291">
        <v>8.4</v>
      </c>
      <c r="H69" s="291" t="s">
        <v>244</v>
      </c>
      <c r="I69" s="292"/>
    </row>
    <row r="70" spans="2:9">
      <c r="B70" s="289"/>
      <c r="C70" s="917"/>
      <c r="D70" s="289" t="s">
        <v>8042</v>
      </c>
      <c r="E70" s="290" t="s">
        <v>8003</v>
      </c>
      <c r="F70" s="291"/>
      <c r="G70" s="291">
        <v>21</v>
      </c>
      <c r="H70" s="291" t="s">
        <v>244</v>
      </c>
      <c r="I70" s="292"/>
    </row>
    <row r="71" spans="2:9">
      <c r="B71" s="289"/>
      <c r="C71" s="917"/>
      <c r="D71" s="289" t="s">
        <v>7548</v>
      </c>
      <c r="E71" s="290" t="s">
        <v>7955</v>
      </c>
      <c r="F71" s="291"/>
      <c r="G71" s="291"/>
      <c r="H71" s="291" t="s">
        <v>237</v>
      </c>
      <c r="I71" s="292"/>
    </row>
    <row r="72" spans="2:9">
      <c r="B72" s="289"/>
      <c r="C72" s="917"/>
      <c r="D72" s="289"/>
      <c r="E72" s="290" t="s">
        <v>7956</v>
      </c>
      <c r="F72" s="291"/>
      <c r="G72" s="291">
        <v>-6</v>
      </c>
      <c r="H72" s="291" t="s">
        <v>7601</v>
      </c>
      <c r="I72" s="292" t="s">
        <v>7940</v>
      </c>
    </row>
    <row r="73" spans="2:9">
      <c r="B73" s="289"/>
      <c r="C73" s="917"/>
      <c r="D73" s="289"/>
      <c r="E73" s="290" t="s">
        <v>7958</v>
      </c>
      <c r="F73" s="291"/>
      <c r="G73" s="291">
        <v>-20</v>
      </c>
      <c r="H73" s="291" t="s">
        <v>237</v>
      </c>
      <c r="I73" s="292"/>
    </row>
    <row r="74" spans="2:9">
      <c r="B74" s="289"/>
      <c r="C74" s="917"/>
      <c r="D74" s="289"/>
      <c r="E74" s="290" t="s">
        <v>7959</v>
      </c>
      <c r="F74" s="291"/>
      <c r="G74" s="291">
        <v>-24</v>
      </c>
      <c r="H74" s="291" t="s">
        <v>237</v>
      </c>
      <c r="I74" s="292"/>
    </row>
    <row r="75" spans="2:9">
      <c r="B75" s="289"/>
      <c r="C75" s="917"/>
      <c r="D75" s="289"/>
      <c r="E75" s="290" t="s">
        <v>7960</v>
      </c>
      <c r="F75" s="291"/>
      <c r="G75" s="291">
        <v>-34</v>
      </c>
      <c r="H75" s="291" t="s">
        <v>237</v>
      </c>
      <c r="I75" s="292"/>
    </row>
    <row r="76" spans="2:9">
      <c r="B76" s="289"/>
      <c r="C76" s="917"/>
      <c r="D76" s="289" t="s">
        <v>7515</v>
      </c>
      <c r="E76" s="290" t="s">
        <v>7759</v>
      </c>
      <c r="F76" s="291">
        <v>500</v>
      </c>
      <c r="G76" s="291"/>
      <c r="H76" s="291" t="s">
        <v>243</v>
      </c>
      <c r="I76" s="292"/>
    </row>
    <row r="77" spans="2:9">
      <c r="B77" s="282"/>
      <c r="C77" s="918"/>
      <c r="D77" s="282" t="s">
        <v>8065</v>
      </c>
      <c r="E77" s="286" t="s">
        <v>8066</v>
      </c>
      <c r="F77" s="287"/>
      <c r="G77" s="287">
        <v>10</v>
      </c>
      <c r="H77" s="287" t="s">
        <v>244</v>
      </c>
      <c r="I77" s="283" t="s">
        <v>7771</v>
      </c>
    </row>
    <row r="78" spans="2:9">
      <c r="B78" s="281" t="s">
        <v>8034</v>
      </c>
      <c r="C78" s="701"/>
      <c r="D78" s="281"/>
      <c r="E78" s="281"/>
      <c r="F78" s="281"/>
      <c r="G78" s="281"/>
      <c r="H78" s="281"/>
      <c r="I78" s="281"/>
    </row>
    <row r="79" spans="2:9">
      <c r="B79" s="282"/>
      <c r="C79" s="916" t="s">
        <v>8092</v>
      </c>
      <c r="D79" s="282" t="s">
        <v>7502</v>
      </c>
      <c r="E79" s="286"/>
      <c r="F79" s="287"/>
      <c r="G79" s="287"/>
      <c r="H79" s="287" t="s">
        <v>242</v>
      </c>
      <c r="I79" s="283"/>
    </row>
    <row r="80" spans="2:9">
      <c r="B80" s="282"/>
      <c r="C80" s="917"/>
      <c r="D80" s="282" t="s">
        <v>7531</v>
      </c>
      <c r="E80" s="286"/>
      <c r="F80" s="287"/>
      <c r="G80" s="287"/>
      <c r="H80" s="287" t="s">
        <v>242</v>
      </c>
      <c r="I80" s="283"/>
    </row>
    <row r="81" spans="2:9">
      <c r="B81" s="282"/>
      <c r="C81" s="917"/>
      <c r="D81" s="282" t="s">
        <v>7535</v>
      </c>
      <c r="E81" s="286" t="s">
        <v>7948</v>
      </c>
      <c r="F81" s="287">
        <v>-75</v>
      </c>
      <c r="G81" s="287">
        <v>75</v>
      </c>
      <c r="H81" s="287" t="s">
        <v>243</v>
      </c>
      <c r="I81" s="283"/>
    </row>
    <row r="82" spans="2:9">
      <c r="B82" s="282"/>
      <c r="C82" s="917"/>
      <c r="D82" s="282" t="s">
        <v>7535</v>
      </c>
      <c r="E82" s="286" t="s">
        <v>7935</v>
      </c>
      <c r="F82" s="287">
        <v>-75</v>
      </c>
      <c r="G82" s="287">
        <v>75</v>
      </c>
      <c r="H82" s="287" t="s">
        <v>243</v>
      </c>
      <c r="I82" s="283"/>
    </row>
    <row r="83" spans="2:9">
      <c r="B83" s="282"/>
      <c r="C83" s="917"/>
      <c r="D83" s="282" t="s">
        <v>7535</v>
      </c>
      <c r="E83" s="286" t="s">
        <v>7936</v>
      </c>
      <c r="F83" s="287">
        <v>-10</v>
      </c>
      <c r="G83" s="287">
        <v>10</v>
      </c>
      <c r="H83" s="287" t="s">
        <v>243</v>
      </c>
      <c r="I83" s="283"/>
    </row>
    <row r="84" spans="2:9">
      <c r="B84" s="282"/>
      <c r="C84" s="917"/>
      <c r="D84" s="282" t="s">
        <v>7954</v>
      </c>
      <c r="E84" s="286" t="s">
        <v>8004</v>
      </c>
      <c r="F84" s="287"/>
      <c r="G84" s="287">
        <v>3.16</v>
      </c>
      <c r="H84" s="287" t="s">
        <v>244</v>
      </c>
      <c r="I84" s="283"/>
    </row>
    <row r="85" spans="2:9">
      <c r="B85" s="282"/>
      <c r="C85" s="917"/>
      <c r="D85" s="282" t="s">
        <v>8041</v>
      </c>
      <c r="E85" s="286" t="s">
        <v>8004</v>
      </c>
      <c r="F85" s="287"/>
      <c r="G85" s="287">
        <v>7.9</v>
      </c>
      <c r="H85" s="287" t="s">
        <v>244</v>
      </c>
      <c r="I85" s="283"/>
    </row>
    <row r="86" spans="2:9">
      <c r="B86" s="282"/>
      <c r="C86" s="917"/>
      <c r="D86" s="282" t="s">
        <v>7548</v>
      </c>
      <c r="E86" s="286" t="s">
        <v>7955</v>
      </c>
      <c r="F86" s="287"/>
      <c r="G86" s="287"/>
      <c r="H86" s="287" t="s">
        <v>237</v>
      </c>
      <c r="I86" s="283"/>
    </row>
    <row r="87" spans="2:9">
      <c r="B87" s="282"/>
      <c r="C87" s="917"/>
      <c r="D87" s="282"/>
      <c r="E87" s="286" t="s">
        <v>7956</v>
      </c>
      <c r="F87" s="287"/>
      <c r="G87" s="287">
        <v>-6</v>
      </c>
      <c r="H87" s="287" t="s">
        <v>7601</v>
      </c>
      <c r="I87" s="283" t="s">
        <v>7957</v>
      </c>
    </row>
    <row r="88" spans="2:9">
      <c r="B88" s="282"/>
      <c r="C88" s="917"/>
      <c r="D88" s="282"/>
      <c r="E88" s="286" t="s">
        <v>7958</v>
      </c>
      <c r="F88" s="287"/>
      <c r="G88" s="287">
        <v>-20</v>
      </c>
      <c r="H88" s="287" t="s">
        <v>237</v>
      </c>
      <c r="I88" s="283"/>
    </row>
    <row r="89" spans="2:9">
      <c r="B89" s="282"/>
      <c r="C89" s="917"/>
      <c r="D89" s="282"/>
      <c r="E89" s="286" t="s">
        <v>7959</v>
      </c>
      <c r="F89" s="287"/>
      <c r="G89" s="287">
        <v>-24</v>
      </c>
      <c r="H89" s="287" t="s">
        <v>237</v>
      </c>
      <c r="I89" s="283"/>
    </row>
    <row r="90" spans="2:9">
      <c r="B90" s="282"/>
      <c r="C90" s="917"/>
      <c r="D90" s="282"/>
      <c r="E90" s="286" t="s">
        <v>7960</v>
      </c>
      <c r="F90" s="287"/>
      <c r="G90" s="287">
        <v>-34</v>
      </c>
      <c r="H90" s="287" t="s">
        <v>237</v>
      </c>
      <c r="I90" s="283"/>
    </row>
    <row r="91" spans="2:9">
      <c r="B91" s="282"/>
      <c r="C91" s="917"/>
      <c r="D91" s="282" t="s">
        <v>7515</v>
      </c>
      <c r="E91" s="286" t="s">
        <v>7759</v>
      </c>
      <c r="F91" s="287">
        <v>500</v>
      </c>
      <c r="G91" s="287"/>
      <c r="H91" s="287" t="s">
        <v>243</v>
      </c>
      <c r="I91" s="283" t="s">
        <v>7968</v>
      </c>
    </row>
    <row r="92" spans="2:9">
      <c r="B92" s="282"/>
      <c r="C92" s="918"/>
      <c r="D92" s="282" t="s">
        <v>8065</v>
      </c>
      <c r="E92" s="286" t="s">
        <v>8066</v>
      </c>
      <c r="F92" s="287"/>
      <c r="G92" s="287">
        <v>10</v>
      </c>
      <c r="H92" s="287" t="s">
        <v>244</v>
      </c>
      <c r="I92" s="283" t="s">
        <v>7771</v>
      </c>
    </row>
    <row r="93" spans="2:9">
      <c r="B93" s="281" t="s">
        <v>8035</v>
      </c>
      <c r="C93" s="701"/>
      <c r="D93" s="281"/>
      <c r="E93" s="281"/>
      <c r="F93" s="281"/>
      <c r="G93" s="281"/>
      <c r="H93" s="281"/>
      <c r="I93" s="281"/>
    </row>
    <row r="94" spans="2:9">
      <c r="B94" s="282"/>
      <c r="C94" s="916" t="s">
        <v>8093</v>
      </c>
      <c r="D94" s="282" t="s">
        <v>7502</v>
      </c>
      <c r="E94" s="286"/>
      <c r="F94" s="287"/>
      <c r="G94" s="287"/>
      <c r="H94" s="287" t="s">
        <v>242</v>
      </c>
      <c r="I94" s="283"/>
    </row>
    <row r="95" spans="2:9">
      <c r="B95" s="282"/>
      <c r="C95" s="917"/>
      <c r="D95" s="282" t="s">
        <v>7531</v>
      </c>
      <c r="E95" s="286"/>
      <c r="F95" s="287"/>
      <c r="G95" s="287"/>
      <c r="H95" s="287" t="s">
        <v>242</v>
      </c>
      <c r="I95" s="283"/>
    </row>
    <row r="96" spans="2:9">
      <c r="B96" s="282"/>
      <c r="C96" s="917"/>
      <c r="D96" s="282" t="s">
        <v>7535</v>
      </c>
      <c r="E96" s="286" t="s">
        <v>7948</v>
      </c>
      <c r="F96" s="287">
        <v>-75</v>
      </c>
      <c r="G96" s="287">
        <v>75</v>
      </c>
      <c r="H96" s="287" t="s">
        <v>243</v>
      </c>
      <c r="I96" s="283"/>
    </row>
    <row r="97" spans="2:9">
      <c r="B97" s="282"/>
      <c r="C97" s="917"/>
      <c r="D97" s="282" t="s">
        <v>7535</v>
      </c>
      <c r="E97" s="286" t="s">
        <v>7935</v>
      </c>
      <c r="F97" s="287">
        <v>-75</v>
      </c>
      <c r="G97" s="287">
        <v>75</v>
      </c>
      <c r="H97" s="287" t="s">
        <v>243</v>
      </c>
      <c r="I97" s="283"/>
    </row>
    <row r="98" spans="2:9">
      <c r="B98" s="282"/>
      <c r="C98" s="917"/>
      <c r="D98" s="282" t="s">
        <v>7535</v>
      </c>
      <c r="E98" s="286" t="s">
        <v>7936</v>
      </c>
      <c r="F98" s="287">
        <v>-10</v>
      </c>
      <c r="G98" s="287">
        <v>10</v>
      </c>
      <c r="H98" s="287" t="s">
        <v>243</v>
      </c>
      <c r="I98" s="283"/>
    </row>
    <row r="99" spans="2:9">
      <c r="B99" s="282"/>
      <c r="C99" s="917"/>
      <c r="D99" s="282" t="s">
        <v>7954</v>
      </c>
      <c r="E99" s="286" t="s">
        <v>8004</v>
      </c>
      <c r="F99" s="287"/>
      <c r="G99" s="287">
        <v>3.16</v>
      </c>
      <c r="H99" s="287" t="s">
        <v>244</v>
      </c>
      <c r="I99" s="283"/>
    </row>
    <row r="100" spans="2:9">
      <c r="B100" s="282"/>
      <c r="C100" s="917"/>
      <c r="D100" s="282" t="s">
        <v>8041</v>
      </c>
      <c r="E100" s="286" t="s">
        <v>8004</v>
      </c>
      <c r="F100" s="287"/>
      <c r="G100" s="287">
        <v>7.9</v>
      </c>
      <c r="H100" s="287" t="s">
        <v>244</v>
      </c>
      <c r="I100" s="283"/>
    </row>
    <row r="101" spans="2:9">
      <c r="B101" s="282"/>
      <c r="C101" s="917"/>
      <c r="D101" s="282" t="s">
        <v>7548</v>
      </c>
      <c r="E101" s="286" t="s">
        <v>7955</v>
      </c>
      <c r="F101" s="287"/>
      <c r="G101" s="287"/>
      <c r="H101" s="287" t="s">
        <v>237</v>
      </c>
      <c r="I101" s="283"/>
    </row>
    <row r="102" spans="2:9">
      <c r="B102" s="282"/>
      <c r="C102" s="917"/>
      <c r="D102" s="282"/>
      <c r="E102" s="286" t="s">
        <v>7956</v>
      </c>
      <c r="F102" s="287"/>
      <c r="G102" s="287">
        <v>-6</v>
      </c>
      <c r="H102" s="287" t="s">
        <v>7601</v>
      </c>
      <c r="I102" s="283" t="s">
        <v>7957</v>
      </c>
    </row>
    <row r="103" spans="2:9">
      <c r="B103" s="282"/>
      <c r="C103" s="917"/>
      <c r="D103" s="282"/>
      <c r="E103" s="286" t="s">
        <v>7958</v>
      </c>
      <c r="F103" s="287"/>
      <c r="G103" s="287">
        <v>-20</v>
      </c>
      <c r="H103" s="287" t="s">
        <v>237</v>
      </c>
      <c r="I103" s="283"/>
    </row>
    <row r="104" spans="2:9">
      <c r="B104" s="282"/>
      <c r="C104" s="917"/>
      <c r="D104" s="282"/>
      <c r="E104" s="286" t="s">
        <v>7959</v>
      </c>
      <c r="F104" s="287"/>
      <c r="G104" s="287">
        <v>-24</v>
      </c>
      <c r="H104" s="287" t="s">
        <v>237</v>
      </c>
      <c r="I104" s="283"/>
    </row>
    <row r="105" spans="2:9">
      <c r="B105" s="282"/>
      <c r="C105" s="917"/>
      <c r="D105" s="282"/>
      <c r="E105" s="286" t="s">
        <v>7960</v>
      </c>
      <c r="F105" s="287"/>
      <c r="G105" s="287">
        <v>-34</v>
      </c>
      <c r="H105" s="287" t="s">
        <v>237</v>
      </c>
      <c r="I105" s="283"/>
    </row>
    <row r="106" spans="2:9">
      <c r="B106" s="282"/>
      <c r="C106" s="917"/>
      <c r="D106" s="282" t="s">
        <v>7515</v>
      </c>
      <c r="E106" s="286" t="s">
        <v>7759</v>
      </c>
      <c r="F106" s="287">
        <v>500</v>
      </c>
      <c r="G106" s="287"/>
      <c r="H106" s="287" t="s">
        <v>243</v>
      </c>
      <c r="I106" s="283" t="s">
        <v>7968</v>
      </c>
    </row>
    <row r="107" spans="2:9">
      <c r="B107" s="282"/>
      <c r="C107" s="918"/>
      <c r="D107" s="282" t="s">
        <v>8065</v>
      </c>
      <c r="E107" s="286" t="s">
        <v>8066</v>
      </c>
      <c r="F107" s="287"/>
      <c r="G107" s="287">
        <v>10</v>
      </c>
      <c r="H107" s="287" t="s">
        <v>244</v>
      </c>
      <c r="I107" s="283" t="s">
        <v>7771</v>
      </c>
    </row>
    <row r="108" spans="2:9">
      <c r="B108" s="288" t="s">
        <v>8036</v>
      </c>
      <c r="C108" s="701"/>
      <c r="D108" s="288"/>
      <c r="E108" s="288"/>
      <c r="F108" s="288"/>
      <c r="G108" s="288"/>
      <c r="H108" s="288"/>
      <c r="I108" s="288"/>
    </row>
    <row r="109" spans="2:9">
      <c r="B109" s="289"/>
      <c r="C109" s="916" t="s">
        <v>7763</v>
      </c>
      <c r="D109" s="289" t="s">
        <v>7531</v>
      </c>
      <c r="E109" s="290"/>
      <c r="F109" s="291"/>
      <c r="G109" s="291"/>
      <c r="H109" s="291" t="s">
        <v>242</v>
      </c>
      <c r="I109" s="292"/>
    </row>
    <row r="110" spans="2:9">
      <c r="B110" s="289"/>
      <c r="C110" s="917"/>
      <c r="D110" s="289" t="s">
        <v>7535</v>
      </c>
      <c r="E110" s="290" t="s">
        <v>7948</v>
      </c>
      <c r="F110" s="291">
        <v>-75</v>
      </c>
      <c r="G110" s="291">
        <v>75</v>
      </c>
      <c r="H110" s="291" t="s">
        <v>243</v>
      </c>
      <c r="I110" s="292"/>
    </row>
    <row r="111" spans="2:9">
      <c r="B111" s="289"/>
      <c r="C111" s="917"/>
      <c r="D111" s="289" t="s">
        <v>7535</v>
      </c>
      <c r="E111" s="290" t="s">
        <v>7935</v>
      </c>
      <c r="F111" s="291">
        <v>-75</v>
      </c>
      <c r="G111" s="291">
        <v>75</v>
      </c>
      <c r="H111" s="291" t="s">
        <v>243</v>
      </c>
      <c r="I111" s="292"/>
    </row>
    <row r="112" spans="2:9">
      <c r="B112" s="289"/>
      <c r="C112" s="917"/>
      <c r="D112" s="289" t="s">
        <v>7535</v>
      </c>
      <c r="E112" s="290" t="s">
        <v>7936</v>
      </c>
      <c r="F112" s="291">
        <v>-10</v>
      </c>
      <c r="G112" s="291">
        <v>10</v>
      </c>
      <c r="H112" s="291" t="s">
        <v>243</v>
      </c>
      <c r="I112" s="292"/>
    </row>
    <row r="113" spans="2:9">
      <c r="B113" s="289"/>
      <c r="C113" s="917"/>
      <c r="D113" s="289" t="s">
        <v>7539</v>
      </c>
      <c r="E113" s="290" t="s">
        <v>8003</v>
      </c>
      <c r="F113" s="291"/>
      <c r="G113" s="291">
        <v>8.4</v>
      </c>
      <c r="H113" s="291" t="s">
        <v>244</v>
      </c>
      <c r="I113" s="292"/>
    </row>
    <row r="114" spans="2:9">
      <c r="B114" s="289"/>
      <c r="C114" s="917"/>
      <c r="D114" s="289" t="s">
        <v>8042</v>
      </c>
      <c r="E114" s="290" t="s">
        <v>8003</v>
      </c>
      <c r="F114" s="291"/>
      <c r="G114" s="291">
        <v>21</v>
      </c>
      <c r="H114" s="291" t="s">
        <v>244</v>
      </c>
      <c r="I114" s="292"/>
    </row>
    <row r="115" spans="2:9">
      <c r="B115" s="289"/>
      <c r="C115" s="917"/>
      <c r="D115" s="289" t="s">
        <v>7548</v>
      </c>
      <c r="E115" s="290" t="s">
        <v>7961</v>
      </c>
      <c r="F115" s="291"/>
      <c r="G115" s="291"/>
      <c r="H115" s="291" t="s">
        <v>237</v>
      </c>
      <c r="I115" s="292" t="s">
        <v>7962</v>
      </c>
    </row>
    <row r="116" spans="2:9">
      <c r="B116" s="289"/>
      <c r="C116" s="917"/>
      <c r="D116" s="289"/>
      <c r="E116" s="290" t="s">
        <v>7963</v>
      </c>
      <c r="F116" s="291"/>
      <c r="G116" s="291">
        <v>-20</v>
      </c>
      <c r="H116" s="291" t="s">
        <v>7601</v>
      </c>
      <c r="I116" s="292" t="s">
        <v>7964</v>
      </c>
    </row>
    <row r="117" spans="2:9">
      <c r="B117" s="289"/>
      <c r="C117" s="917"/>
      <c r="D117" s="289"/>
      <c r="E117" s="290" t="s">
        <v>7965</v>
      </c>
      <c r="F117" s="291"/>
      <c r="G117" s="291">
        <v>-20</v>
      </c>
      <c r="H117" s="291" t="s">
        <v>237</v>
      </c>
      <c r="I117" s="292" t="s">
        <v>7962</v>
      </c>
    </row>
    <row r="118" spans="2:9">
      <c r="B118" s="289"/>
      <c r="C118" s="917"/>
      <c r="D118" s="289"/>
      <c r="E118" s="290" t="s">
        <v>7966</v>
      </c>
      <c r="F118" s="291"/>
      <c r="G118" s="291">
        <v>-24</v>
      </c>
      <c r="H118" s="291" t="s">
        <v>237</v>
      </c>
      <c r="I118" s="292" t="s">
        <v>7962</v>
      </c>
    </row>
    <row r="119" spans="2:9">
      <c r="B119" s="289"/>
      <c r="C119" s="917"/>
      <c r="D119" s="289"/>
      <c r="E119" s="290" t="s">
        <v>7967</v>
      </c>
      <c r="F119" s="291"/>
      <c r="G119" s="291">
        <v>-34</v>
      </c>
      <c r="H119" s="291" t="s">
        <v>237</v>
      </c>
      <c r="I119" s="292" t="s">
        <v>7962</v>
      </c>
    </row>
    <row r="120" spans="2:9">
      <c r="B120" s="289"/>
      <c r="C120" s="917"/>
      <c r="D120" s="289" t="s">
        <v>7515</v>
      </c>
      <c r="E120" s="290" t="s">
        <v>7759</v>
      </c>
      <c r="F120" s="291">
        <v>500</v>
      </c>
      <c r="G120" s="291"/>
      <c r="H120" s="291" t="s">
        <v>243</v>
      </c>
      <c r="I120" s="292"/>
    </row>
    <row r="121" spans="2:9">
      <c r="B121" s="282"/>
      <c r="C121" s="918"/>
      <c r="D121" s="282" t="s">
        <v>8065</v>
      </c>
      <c r="E121" s="286" t="s">
        <v>8066</v>
      </c>
      <c r="F121" s="287"/>
      <c r="G121" s="287">
        <v>10</v>
      </c>
      <c r="H121" s="287" t="s">
        <v>244</v>
      </c>
      <c r="I121" s="283" t="s">
        <v>7771</v>
      </c>
    </row>
    <row r="122" spans="2:9">
      <c r="B122" s="288" t="s">
        <v>8037</v>
      </c>
      <c r="C122" s="701"/>
      <c r="D122" s="288"/>
      <c r="E122" s="288"/>
      <c r="F122" s="288"/>
      <c r="G122" s="288"/>
      <c r="H122" s="288"/>
      <c r="I122" s="288"/>
    </row>
    <row r="123" spans="2:9">
      <c r="B123" s="289"/>
      <c r="C123" s="916" t="s">
        <v>7762</v>
      </c>
      <c r="D123" s="289" t="s">
        <v>7531</v>
      </c>
      <c r="E123" s="290"/>
      <c r="F123" s="291"/>
      <c r="G123" s="291"/>
      <c r="H123" s="291" t="s">
        <v>242</v>
      </c>
      <c r="I123" s="292"/>
    </row>
    <row r="124" spans="2:9">
      <c r="B124" s="289"/>
      <c r="C124" s="917"/>
      <c r="D124" s="289" t="s">
        <v>7535</v>
      </c>
      <c r="E124" s="290" t="s">
        <v>7948</v>
      </c>
      <c r="F124" s="291">
        <v>-75</v>
      </c>
      <c r="G124" s="291">
        <v>75</v>
      </c>
      <c r="H124" s="291" t="s">
        <v>243</v>
      </c>
      <c r="I124" s="292"/>
    </row>
    <row r="125" spans="2:9">
      <c r="B125" s="289"/>
      <c r="C125" s="917"/>
      <c r="D125" s="289" t="s">
        <v>7535</v>
      </c>
      <c r="E125" s="290" t="s">
        <v>7935</v>
      </c>
      <c r="F125" s="291">
        <v>-75</v>
      </c>
      <c r="G125" s="291">
        <v>75</v>
      </c>
      <c r="H125" s="291" t="s">
        <v>243</v>
      </c>
      <c r="I125" s="292"/>
    </row>
    <row r="126" spans="2:9">
      <c r="B126" s="289"/>
      <c r="C126" s="917"/>
      <c r="D126" s="289" t="s">
        <v>7535</v>
      </c>
      <c r="E126" s="290" t="s">
        <v>7936</v>
      </c>
      <c r="F126" s="291">
        <v>-10</v>
      </c>
      <c r="G126" s="291">
        <v>10</v>
      </c>
      <c r="H126" s="291" t="s">
        <v>243</v>
      </c>
      <c r="I126" s="292"/>
    </row>
    <row r="127" spans="2:9">
      <c r="B127" s="289"/>
      <c r="C127" s="917"/>
      <c r="D127" s="289" t="s">
        <v>7539</v>
      </c>
      <c r="E127" s="290" t="s">
        <v>8003</v>
      </c>
      <c r="F127" s="291"/>
      <c r="G127" s="291">
        <v>8.4</v>
      </c>
      <c r="H127" s="291" t="s">
        <v>244</v>
      </c>
      <c r="I127" s="292"/>
    </row>
    <row r="128" spans="2:9">
      <c r="B128" s="289"/>
      <c r="C128" s="917"/>
      <c r="D128" s="289" t="s">
        <v>8042</v>
      </c>
      <c r="E128" s="290" t="s">
        <v>8003</v>
      </c>
      <c r="F128" s="291"/>
      <c r="G128" s="291">
        <v>21</v>
      </c>
      <c r="H128" s="291" t="s">
        <v>244</v>
      </c>
      <c r="I128" s="292"/>
    </row>
    <row r="129" spans="2:9">
      <c r="B129" s="289"/>
      <c r="C129" s="917"/>
      <c r="D129" s="289" t="s">
        <v>7548</v>
      </c>
      <c r="E129" s="290" t="s">
        <v>7961</v>
      </c>
      <c r="F129" s="291"/>
      <c r="G129" s="291"/>
      <c r="H129" s="291" t="s">
        <v>237</v>
      </c>
      <c r="I129" s="292" t="s">
        <v>7962</v>
      </c>
    </row>
    <row r="130" spans="2:9">
      <c r="B130" s="289"/>
      <c r="C130" s="917"/>
      <c r="D130" s="289"/>
      <c r="E130" s="290" t="s">
        <v>7963</v>
      </c>
      <c r="F130" s="291"/>
      <c r="G130" s="291">
        <v>-20</v>
      </c>
      <c r="H130" s="291" t="s">
        <v>7601</v>
      </c>
      <c r="I130" s="292" t="s">
        <v>7964</v>
      </c>
    </row>
    <row r="131" spans="2:9">
      <c r="B131" s="289"/>
      <c r="C131" s="917"/>
      <c r="D131" s="289"/>
      <c r="E131" s="290" t="s">
        <v>7965</v>
      </c>
      <c r="F131" s="291"/>
      <c r="G131" s="291">
        <v>-20</v>
      </c>
      <c r="H131" s="291" t="s">
        <v>237</v>
      </c>
      <c r="I131" s="292" t="s">
        <v>7962</v>
      </c>
    </row>
    <row r="132" spans="2:9">
      <c r="B132" s="289"/>
      <c r="C132" s="917"/>
      <c r="D132" s="289"/>
      <c r="E132" s="290" t="s">
        <v>7966</v>
      </c>
      <c r="F132" s="291"/>
      <c r="G132" s="291">
        <v>-24</v>
      </c>
      <c r="H132" s="291" t="s">
        <v>237</v>
      </c>
      <c r="I132" s="292" t="s">
        <v>7962</v>
      </c>
    </row>
    <row r="133" spans="2:9">
      <c r="B133" s="289"/>
      <c r="C133" s="917"/>
      <c r="D133" s="289"/>
      <c r="E133" s="290" t="s">
        <v>7967</v>
      </c>
      <c r="F133" s="291"/>
      <c r="G133" s="291">
        <v>-34</v>
      </c>
      <c r="H133" s="291" t="s">
        <v>237</v>
      </c>
      <c r="I133" s="292" t="s">
        <v>7962</v>
      </c>
    </row>
    <row r="134" spans="2:9">
      <c r="B134" s="289"/>
      <c r="C134" s="917"/>
      <c r="D134" s="289" t="s">
        <v>7515</v>
      </c>
      <c r="E134" s="290" t="s">
        <v>7759</v>
      </c>
      <c r="F134" s="291">
        <v>500</v>
      </c>
      <c r="G134" s="291"/>
      <c r="H134" s="291" t="s">
        <v>243</v>
      </c>
      <c r="I134" s="292"/>
    </row>
    <row r="135" spans="2:9">
      <c r="B135" s="282"/>
      <c r="C135" s="918"/>
      <c r="D135" s="282" t="s">
        <v>8065</v>
      </c>
      <c r="E135" s="286" t="s">
        <v>8066</v>
      </c>
      <c r="F135" s="287"/>
      <c r="G135" s="287">
        <v>10</v>
      </c>
      <c r="H135" s="287" t="s">
        <v>244</v>
      </c>
      <c r="I135" s="283" t="s">
        <v>7771</v>
      </c>
    </row>
    <row r="136" spans="2:9">
      <c r="B136" s="288" t="s">
        <v>8038</v>
      </c>
      <c r="C136" s="701"/>
      <c r="D136" s="288"/>
      <c r="E136" s="288"/>
      <c r="F136" s="288"/>
      <c r="G136" s="288"/>
      <c r="H136" s="288"/>
      <c r="I136" s="288"/>
    </row>
    <row r="137" spans="2:9">
      <c r="B137" s="289"/>
      <c r="C137" s="916" t="s">
        <v>7760</v>
      </c>
      <c r="D137" s="289" t="s">
        <v>7531</v>
      </c>
      <c r="E137" s="290"/>
      <c r="F137" s="291"/>
      <c r="G137" s="291"/>
      <c r="H137" s="291" t="s">
        <v>242</v>
      </c>
      <c r="I137" s="292"/>
    </row>
    <row r="138" spans="2:9">
      <c r="B138" s="289"/>
      <c r="C138" s="917"/>
      <c r="D138" s="289" t="s">
        <v>7535</v>
      </c>
      <c r="E138" s="290" t="s">
        <v>7948</v>
      </c>
      <c r="F138" s="291">
        <v>-75</v>
      </c>
      <c r="G138" s="291">
        <v>75</v>
      </c>
      <c r="H138" s="291" t="s">
        <v>243</v>
      </c>
      <c r="I138" s="292"/>
    </row>
    <row r="139" spans="2:9">
      <c r="B139" s="289"/>
      <c r="C139" s="917"/>
      <c r="D139" s="289" t="s">
        <v>7535</v>
      </c>
      <c r="E139" s="290" t="s">
        <v>7935</v>
      </c>
      <c r="F139" s="291">
        <v>-75</v>
      </c>
      <c r="G139" s="291">
        <v>75</v>
      </c>
      <c r="H139" s="291" t="s">
        <v>243</v>
      </c>
      <c r="I139" s="292"/>
    </row>
    <row r="140" spans="2:9">
      <c r="B140" s="289"/>
      <c r="C140" s="917"/>
      <c r="D140" s="289" t="s">
        <v>7535</v>
      </c>
      <c r="E140" s="290" t="s">
        <v>7936</v>
      </c>
      <c r="F140" s="291">
        <v>-10</v>
      </c>
      <c r="G140" s="291">
        <v>10</v>
      </c>
      <c r="H140" s="291" t="s">
        <v>243</v>
      </c>
      <c r="I140" s="292"/>
    </row>
    <row r="141" spans="2:9">
      <c r="B141" s="289"/>
      <c r="C141" s="917"/>
      <c r="D141" s="289" t="s">
        <v>7539</v>
      </c>
      <c r="E141" s="290" t="s">
        <v>8003</v>
      </c>
      <c r="F141" s="291"/>
      <c r="G141" s="291">
        <v>8.4000000000000005E-2</v>
      </c>
      <c r="H141" s="291" t="s">
        <v>7949</v>
      </c>
      <c r="I141" s="292"/>
    </row>
    <row r="142" spans="2:9">
      <c r="B142" s="289"/>
      <c r="C142" s="917"/>
      <c r="D142" s="289" t="s">
        <v>8042</v>
      </c>
      <c r="E142" s="290" t="s">
        <v>8003</v>
      </c>
      <c r="F142" s="291"/>
      <c r="G142" s="291">
        <v>0.21</v>
      </c>
      <c r="H142" s="291" t="s">
        <v>7937</v>
      </c>
      <c r="I142" s="292"/>
    </row>
    <row r="143" spans="2:9">
      <c r="B143" s="289"/>
      <c r="C143" s="917"/>
      <c r="D143" s="289" t="s">
        <v>7548</v>
      </c>
      <c r="E143" s="290" t="s">
        <v>7961</v>
      </c>
      <c r="F143" s="291"/>
      <c r="G143" s="291"/>
      <c r="H143" s="291" t="s">
        <v>237</v>
      </c>
      <c r="I143" s="292" t="s">
        <v>7962</v>
      </c>
    </row>
    <row r="144" spans="2:9">
      <c r="B144" s="289"/>
      <c r="C144" s="917"/>
      <c r="D144" s="289"/>
      <c r="E144" s="290" t="s">
        <v>7963</v>
      </c>
      <c r="F144" s="291"/>
      <c r="G144" s="291">
        <v>-20</v>
      </c>
      <c r="H144" s="291" t="s">
        <v>7601</v>
      </c>
      <c r="I144" s="292" t="s">
        <v>7964</v>
      </c>
    </row>
    <row r="145" spans="2:9">
      <c r="B145" s="289"/>
      <c r="C145" s="917"/>
      <c r="D145" s="289"/>
      <c r="E145" s="290" t="s">
        <v>7965</v>
      </c>
      <c r="F145" s="291"/>
      <c r="G145" s="291">
        <v>-20</v>
      </c>
      <c r="H145" s="291" t="s">
        <v>237</v>
      </c>
      <c r="I145" s="292" t="s">
        <v>7962</v>
      </c>
    </row>
    <row r="146" spans="2:9">
      <c r="B146" s="289"/>
      <c r="C146" s="917"/>
      <c r="D146" s="289"/>
      <c r="E146" s="290" t="s">
        <v>7966</v>
      </c>
      <c r="F146" s="291"/>
      <c r="G146" s="291">
        <v>-24</v>
      </c>
      <c r="H146" s="291" t="s">
        <v>237</v>
      </c>
      <c r="I146" s="292" t="s">
        <v>7962</v>
      </c>
    </row>
    <row r="147" spans="2:9">
      <c r="B147" s="289"/>
      <c r="C147" s="917"/>
      <c r="D147" s="289"/>
      <c r="E147" s="290" t="s">
        <v>7967</v>
      </c>
      <c r="F147" s="291"/>
      <c r="G147" s="291">
        <v>-34</v>
      </c>
      <c r="H147" s="291" t="s">
        <v>237</v>
      </c>
      <c r="I147" s="292" t="s">
        <v>7962</v>
      </c>
    </row>
    <row r="148" spans="2:9">
      <c r="B148" s="289"/>
      <c r="C148" s="917"/>
      <c r="D148" s="289" t="s">
        <v>7515</v>
      </c>
      <c r="E148" s="290" t="s">
        <v>7759</v>
      </c>
      <c r="F148" s="291">
        <v>500</v>
      </c>
      <c r="G148" s="291"/>
      <c r="H148" s="291" t="s">
        <v>243</v>
      </c>
      <c r="I148" s="292"/>
    </row>
    <row r="149" spans="2:9">
      <c r="B149" s="282"/>
      <c r="C149" s="918"/>
      <c r="D149" s="282" t="s">
        <v>8065</v>
      </c>
      <c r="E149" s="286" t="s">
        <v>8066</v>
      </c>
      <c r="F149" s="287"/>
      <c r="G149" s="287">
        <v>10</v>
      </c>
      <c r="H149" s="287" t="s">
        <v>244</v>
      </c>
      <c r="I149" s="283" t="s">
        <v>7771</v>
      </c>
    </row>
    <row r="150" spans="2:9">
      <c r="B150" s="281" t="s">
        <v>8039</v>
      </c>
      <c r="C150" s="701"/>
      <c r="D150" s="281"/>
      <c r="E150" s="281"/>
      <c r="F150" s="281"/>
      <c r="G150" s="281"/>
      <c r="H150" s="281"/>
      <c r="I150" s="281"/>
    </row>
    <row r="151" spans="2:9">
      <c r="B151" s="282"/>
      <c r="C151" s="916" t="s">
        <v>8094</v>
      </c>
      <c r="D151" s="282" t="s">
        <v>7502</v>
      </c>
      <c r="E151" s="286"/>
      <c r="F151" s="287"/>
      <c r="G151" s="287"/>
      <c r="H151" s="287" t="s">
        <v>242</v>
      </c>
      <c r="I151" s="283"/>
    </row>
    <row r="152" spans="2:9">
      <c r="B152" s="282"/>
      <c r="C152" s="917"/>
      <c r="D152" s="282" t="s">
        <v>7531</v>
      </c>
      <c r="E152" s="286"/>
      <c r="F152" s="287"/>
      <c r="G152" s="287"/>
      <c r="H152" s="287" t="s">
        <v>242</v>
      </c>
      <c r="I152" s="283"/>
    </row>
    <row r="153" spans="2:9">
      <c r="B153" s="282"/>
      <c r="C153" s="917"/>
      <c r="D153" s="282" t="s">
        <v>7535</v>
      </c>
      <c r="E153" s="286" t="s">
        <v>7948</v>
      </c>
      <c r="F153" s="287">
        <v>-75</v>
      </c>
      <c r="G153" s="287">
        <v>75</v>
      </c>
      <c r="H153" s="287" t="s">
        <v>243</v>
      </c>
      <c r="I153" s="283"/>
    </row>
    <row r="154" spans="2:9">
      <c r="B154" s="282"/>
      <c r="C154" s="917"/>
      <c r="D154" s="282" t="s">
        <v>7535</v>
      </c>
      <c r="E154" s="286" t="s">
        <v>7935</v>
      </c>
      <c r="F154" s="287">
        <v>-75</v>
      </c>
      <c r="G154" s="287">
        <v>75</v>
      </c>
      <c r="H154" s="287" t="s">
        <v>243</v>
      </c>
      <c r="I154" s="283"/>
    </row>
    <row r="155" spans="2:9">
      <c r="B155" s="282"/>
      <c r="C155" s="917"/>
      <c r="D155" s="282" t="s">
        <v>7535</v>
      </c>
      <c r="E155" s="286" t="s">
        <v>7936</v>
      </c>
      <c r="F155" s="287">
        <v>-10</v>
      </c>
      <c r="G155" s="287">
        <v>10</v>
      </c>
      <c r="H155" s="287" t="s">
        <v>243</v>
      </c>
      <c r="I155" s="283"/>
    </row>
    <row r="156" spans="2:9">
      <c r="B156" s="282"/>
      <c r="C156" s="917"/>
      <c r="D156" s="282" t="s">
        <v>7954</v>
      </c>
      <c r="E156" s="286" t="s">
        <v>8004</v>
      </c>
      <c r="F156" s="287"/>
      <c r="G156" s="287">
        <v>3.16</v>
      </c>
      <c r="H156" s="287" t="s">
        <v>244</v>
      </c>
      <c r="I156" s="283"/>
    </row>
    <row r="157" spans="2:9">
      <c r="B157" s="282"/>
      <c r="C157" s="917"/>
      <c r="D157" s="282" t="s">
        <v>8041</v>
      </c>
      <c r="E157" s="286" t="s">
        <v>8004</v>
      </c>
      <c r="F157" s="287"/>
      <c r="G157" s="287">
        <v>7.9</v>
      </c>
      <c r="H157" s="287" t="s">
        <v>244</v>
      </c>
      <c r="I157" s="283"/>
    </row>
    <row r="158" spans="2:9">
      <c r="B158" s="282"/>
      <c r="C158" s="917"/>
      <c r="D158" s="282" t="s">
        <v>7548</v>
      </c>
      <c r="E158" s="286" t="s">
        <v>7961</v>
      </c>
      <c r="F158" s="287"/>
      <c r="G158" s="287"/>
      <c r="H158" s="287" t="s">
        <v>237</v>
      </c>
      <c r="I158" s="283" t="s">
        <v>7962</v>
      </c>
    </row>
    <row r="159" spans="2:9">
      <c r="B159" s="282"/>
      <c r="C159" s="917"/>
      <c r="D159" s="282"/>
      <c r="E159" s="286" t="s">
        <v>7963</v>
      </c>
      <c r="F159" s="287"/>
      <c r="G159" s="287">
        <v>-20</v>
      </c>
      <c r="H159" s="287" t="s">
        <v>7601</v>
      </c>
      <c r="I159" s="283" t="s">
        <v>7964</v>
      </c>
    </row>
    <row r="160" spans="2:9">
      <c r="B160" s="282"/>
      <c r="C160" s="917"/>
      <c r="D160" s="282"/>
      <c r="E160" s="286" t="s">
        <v>7965</v>
      </c>
      <c r="F160" s="287"/>
      <c r="G160" s="287">
        <v>-20</v>
      </c>
      <c r="H160" s="287" t="s">
        <v>237</v>
      </c>
      <c r="I160" s="283" t="s">
        <v>7962</v>
      </c>
    </row>
    <row r="161" spans="2:9">
      <c r="B161" s="282"/>
      <c r="C161" s="917"/>
      <c r="D161" s="282"/>
      <c r="E161" s="286" t="s">
        <v>7966</v>
      </c>
      <c r="F161" s="287"/>
      <c r="G161" s="287">
        <v>-24</v>
      </c>
      <c r="H161" s="287" t="s">
        <v>237</v>
      </c>
      <c r="I161" s="283" t="s">
        <v>7962</v>
      </c>
    </row>
    <row r="162" spans="2:9">
      <c r="B162" s="282"/>
      <c r="C162" s="917"/>
      <c r="D162" s="282"/>
      <c r="E162" s="286" t="s">
        <v>7967</v>
      </c>
      <c r="F162" s="287"/>
      <c r="G162" s="287">
        <v>-34</v>
      </c>
      <c r="H162" s="287" t="s">
        <v>237</v>
      </c>
      <c r="I162" s="283" t="s">
        <v>7962</v>
      </c>
    </row>
    <row r="163" spans="2:9">
      <c r="B163" s="282"/>
      <c r="C163" s="917"/>
      <c r="D163" s="282" t="s">
        <v>7515</v>
      </c>
      <c r="E163" s="286" t="s">
        <v>7759</v>
      </c>
      <c r="F163" s="287">
        <v>500</v>
      </c>
      <c r="G163" s="287"/>
      <c r="H163" s="287" t="s">
        <v>243</v>
      </c>
      <c r="I163" s="283" t="s">
        <v>7968</v>
      </c>
    </row>
    <row r="164" spans="2:9">
      <c r="B164" s="282"/>
      <c r="C164" s="918"/>
      <c r="D164" s="282" t="s">
        <v>8065</v>
      </c>
      <c r="E164" s="286" t="s">
        <v>8066</v>
      </c>
      <c r="F164" s="287"/>
      <c r="G164" s="287">
        <v>10</v>
      </c>
      <c r="H164" s="287" t="s">
        <v>244</v>
      </c>
      <c r="I164" s="283" t="s">
        <v>7771</v>
      </c>
    </row>
    <row r="165" spans="2:9">
      <c r="B165" s="281" t="s">
        <v>8040</v>
      </c>
      <c r="C165" s="701"/>
      <c r="D165" s="281"/>
      <c r="E165" s="281"/>
      <c r="F165" s="281"/>
      <c r="G165" s="281"/>
      <c r="H165" s="281"/>
      <c r="I165" s="281"/>
    </row>
    <row r="166" spans="2:9">
      <c r="B166" s="282"/>
      <c r="C166" s="916" t="s">
        <v>8095</v>
      </c>
      <c r="D166" s="282" t="s">
        <v>7502</v>
      </c>
      <c r="E166" s="286"/>
      <c r="F166" s="287"/>
      <c r="G166" s="287"/>
      <c r="H166" s="287" t="s">
        <v>242</v>
      </c>
      <c r="I166" s="283"/>
    </row>
    <row r="167" spans="2:9">
      <c r="B167" s="282"/>
      <c r="C167" s="917"/>
      <c r="D167" s="282" t="s">
        <v>7531</v>
      </c>
      <c r="E167" s="286"/>
      <c r="F167" s="287"/>
      <c r="G167" s="287"/>
      <c r="H167" s="287" t="s">
        <v>242</v>
      </c>
      <c r="I167" s="283"/>
    </row>
    <row r="168" spans="2:9">
      <c r="B168" s="282"/>
      <c r="C168" s="917"/>
      <c r="D168" s="282" t="s">
        <v>7535</v>
      </c>
      <c r="E168" s="286" t="s">
        <v>7948</v>
      </c>
      <c r="F168" s="287">
        <v>-75</v>
      </c>
      <c r="G168" s="287">
        <v>75</v>
      </c>
      <c r="H168" s="287" t="s">
        <v>243</v>
      </c>
      <c r="I168" s="283"/>
    </row>
    <row r="169" spans="2:9">
      <c r="B169" s="282"/>
      <c r="C169" s="917"/>
      <c r="D169" s="282" t="s">
        <v>7535</v>
      </c>
      <c r="E169" s="286" t="s">
        <v>7935</v>
      </c>
      <c r="F169" s="287">
        <v>-75</v>
      </c>
      <c r="G169" s="287">
        <v>75</v>
      </c>
      <c r="H169" s="287" t="s">
        <v>243</v>
      </c>
      <c r="I169" s="283"/>
    </row>
    <row r="170" spans="2:9">
      <c r="B170" s="282"/>
      <c r="C170" s="917"/>
      <c r="D170" s="282" t="s">
        <v>7535</v>
      </c>
      <c r="E170" s="286" t="s">
        <v>7936</v>
      </c>
      <c r="F170" s="287">
        <v>-10</v>
      </c>
      <c r="G170" s="287">
        <v>10</v>
      </c>
      <c r="H170" s="287" t="s">
        <v>243</v>
      </c>
      <c r="I170" s="283"/>
    </row>
    <row r="171" spans="2:9">
      <c r="B171" s="282"/>
      <c r="C171" s="917"/>
      <c r="D171" s="282" t="s">
        <v>7954</v>
      </c>
      <c r="E171" s="286" t="s">
        <v>8004</v>
      </c>
      <c r="F171" s="287"/>
      <c r="G171" s="287">
        <v>3.16</v>
      </c>
      <c r="H171" s="287" t="s">
        <v>244</v>
      </c>
      <c r="I171" s="283"/>
    </row>
    <row r="172" spans="2:9">
      <c r="B172" s="282"/>
      <c r="C172" s="917"/>
      <c r="D172" s="282" t="s">
        <v>8041</v>
      </c>
      <c r="E172" s="286" t="s">
        <v>8004</v>
      </c>
      <c r="F172" s="287"/>
      <c r="G172" s="287">
        <v>7.9</v>
      </c>
      <c r="H172" s="287" t="s">
        <v>244</v>
      </c>
      <c r="I172" s="283"/>
    </row>
    <row r="173" spans="2:9">
      <c r="B173" s="282"/>
      <c r="C173" s="917"/>
      <c r="D173" s="282" t="s">
        <v>7548</v>
      </c>
      <c r="E173" s="286" t="s">
        <v>7961</v>
      </c>
      <c r="F173" s="287"/>
      <c r="G173" s="287"/>
      <c r="H173" s="287" t="s">
        <v>237</v>
      </c>
      <c r="I173" s="283" t="s">
        <v>7962</v>
      </c>
    </row>
    <row r="174" spans="2:9">
      <c r="B174" s="282"/>
      <c r="C174" s="917"/>
      <c r="D174" s="282"/>
      <c r="E174" s="286" t="s">
        <v>7963</v>
      </c>
      <c r="F174" s="287"/>
      <c r="G174" s="287">
        <v>-20</v>
      </c>
      <c r="H174" s="287" t="s">
        <v>7601</v>
      </c>
      <c r="I174" s="283" t="s">
        <v>7964</v>
      </c>
    </row>
    <row r="175" spans="2:9">
      <c r="B175" s="282"/>
      <c r="C175" s="917"/>
      <c r="D175" s="282"/>
      <c r="E175" s="286" t="s">
        <v>7965</v>
      </c>
      <c r="F175" s="287"/>
      <c r="G175" s="287">
        <v>-20</v>
      </c>
      <c r="H175" s="287" t="s">
        <v>237</v>
      </c>
      <c r="I175" s="283" t="s">
        <v>7962</v>
      </c>
    </row>
    <row r="176" spans="2:9">
      <c r="B176" s="282"/>
      <c r="C176" s="917"/>
      <c r="D176" s="282"/>
      <c r="E176" s="286" t="s">
        <v>7966</v>
      </c>
      <c r="F176" s="287"/>
      <c r="G176" s="287">
        <v>-24</v>
      </c>
      <c r="H176" s="287" t="s">
        <v>237</v>
      </c>
      <c r="I176" s="283" t="s">
        <v>7962</v>
      </c>
    </row>
    <row r="177" spans="2:9">
      <c r="B177" s="282"/>
      <c r="C177" s="917"/>
      <c r="D177" s="282"/>
      <c r="E177" s="286" t="s">
        <v>7967</v>
      </c>
      <c r="F177" s="287"/>
      <c r="G177" s="287">
        <v>-34</v>
      </c>
      <c r="H177" s="287" t="s">
        <v>237</v>
      </c>
      <c r="I177" s="283" t="s">
        <v>7962</v>
      </c>
    </row>
    <row r="178" spans="2:9">
      <c r="B178" s="282"/>
      <c r="C178" s="917"/>
      <c r="D178" s="282" t="s">
        <v>7515</v>
      </c>
      <c r="E178" s="286" t="s">
        <v>7759</v>
      </c>
      <c r="F178" s="287">
        <v>500</v>
      </c>
      <c r="G178" s="287"/>
      <c r="H178" s="287" t="s">
        <v>243</v>
      </c>
      <c r="I178" s="283" t="s">
        <v>7968</v>
      </c>
    </row>
    <row r="179" spans="2:9">
      <c r="B179" s="282"/>
      <c r="C179" s="918"/>
      <c r="D179" s="282" t="s">
        <v>8065</v>
      </c>
      <c r="E179" s="286" t="s">
        <v>8066</v>
      </c>
      <c r="F179" s="287"/>
      <c r="G179" s="287">
        <v>10</v>
      </c>
      <c r="H179" s="287" t="s">
        <v>244</v>
      </c>
      <c r="I179" s="283" t="s">
        <v>7771</v>
      </c>
    </row>
    <row r="180" spans="2:9">
      <c r="B180" s="293" t="s">
        <v>7444</v>
      </c>
      <c r="C180" s="280"/>
      <c r="D180" s="280"/>
      <c r="E180" s="280"/>
      <c r="F180" s="280"/>
      <c r="G180" s="280"/>
      <c r="H180" s="280"/>
      <c r="I180" s="280"/>
    </row>
    <row r="181" spans="2:9">
      <c r="B181" s="294" t="s">
        <v>7999</v>
      </c>
      <c r="C181" s="294"/>
      <c r="D181" s="294"/>
      <c r="E181" s="294"/>
      <c r="F181" s="294"/>
      <c r="G181" s="294"/>
      <c r="H181" s="294"/>
      <c r="I181" s="294"/>
    </row>
    <row r="182" spans="2:9">
      <c r="B182" s="295"/>
      <c r="C182" s="913" t="s">
        <v>7444</v>
      </c>
      <c r="D182" s="911" t="s">
        <v>7539</v>
      </c>
      <c r="E182" s="297" t="s">
        <v>7893</v>
      </c>
      <c r="F182" s="298"/>
      <c r="G182" s="298">
        <v>8.4000000000000005E-2</v>
      </c>
      <c r="H182" s="298" t="s">
        <v>8000</v>
      </c>
      <c r="I182" s="296"/>
    </row>
    <row r="183" spans="2:9">
      <c r="B183" s="295"/>
      <c r="C183" s="914"/>
      <c r="D183" s="912"/>
      <c r="E183" s="297" t="s">
        <v>7710</v>
      </c>
      <c r="F183" s="298"/>
      <c r="G183" s="298">
        <v>0.05</v>
      </c>
      <c r="H183" s="298" t="s">
        <v>8000</v>
      </c>
      <c r="I183" s="296"/>
    </row>
    <row r="184" spans="2:9">
      <c r="B184" s="295"/>
      <c r="C184" s="914"/>
      <c r="D184" s="911" t="s">
        <v>7542</v>
      </c>
      <c r="E184" s="297" t="s">
        <v>7893</v>
      </c>
      <c r="F184" s="298"/>
      <c r="G184" s="298">
        <v>0.21</v>
      </c>
      <c r="H184" s="298" t="s">
        <v>7937</v>
      </c>
      <c r="I184" s="299" t="s">
        <v>7709</v>
      </c>
    </row>
    <row r="185" spans="2:9">
      <c r="B185" s="295"/>
      <c r="C185" s="914"/>
      <c r="D185" s="912"/>
      <c r="E185" s="297" t="s">
        <v>7710</v>
      </c>
      <c r="F185" s="298"/>
      <c r="G185" s="298">
        <v>0.15</v>
      </c>
      <c r="H185" s="298" t="s">
        <v>7937</v>
      </c>
      <c r="I185" s="299" t="s">
        <v>7709</v>
      </c>
    </row>
    <row r="186" spans="2:9">
      <c r="B186" s="295"/>
      <c r="C186" s="914"/>
      <c r="D186" s="295" t="s">
        <v>8065</v>
      </c>
      <c r="E186" s="295" t="s">
        <v>8066</v>
      </c>
      <c r="F186" s="295"/>
      <c r="G186" s="298">
        <v>10</v>
      </c>
      <c r="H186" s="298" t="s">
        <v>244</v>
      </c>
      <c r="I186" s="295" t="s">
        <v>7771</v>
      </c>
    </row>
    <row r="187" spans="2:9">
      <c r="B187" s="295"/>
      <c r="C187" s="915"/>
      <c r="D187" s="295" t="s">
        <v>7515</v>
      </c>
      <c r="E187" s="295"/>
      <c r="F187" s="295">
        <v>500</v>
      </c>
      <c r="G187" s="298"/>
      <c r="H187" s="298" t="s">
        <v>243</v>
      </c>
      <c r="I187" s="295"/>
    </row>
    <row r="188" spans="2:9">
      <c r="B188" s="294" t="s">
        <v>7969</v>
      </c>
      <c r="C188" s="294"/>
      <c r="D188" s="294"/>
      <c r="E188" s="294"/>
      <c r="F188" s="294"/>
      <c r="G188" s="294"/>
      <c r="H188" s="294"/>
      <c r="I188" s="294"/>
    </row>
    <row r="189" spans="2:9">
      <c r="B189" s="295"/>
      <c r="C189" s="295"/>
      <c r="D189" s="295" t="s">
        <v>7970</v>
      </c>
      <c r="E189" s="297" t="s">
        <v>7971</v>
      </c>
      <c r="F189" s="298"/>
      <c r="G189" s="298"/>
      <c r="H189" s="298"/>
      <c r="I189" s="299" t="s">
        <v>7972</v>
      </c>
    </row>
    <row r="190" spans="2:9">
      <c r="B190" s="295"/>
      <c r="C190" s="295"/>
      <c r="D190" s="295" t="s">
        <v>7973</v>
      </c>
      <c r="E190" s="297" t="s">
        <v>7974</v>
      </c>
      <c r="F190" s="298"/>
      <c r="G190" s="298"/>
      <c r="H190" s="298" t="s">
        <v>7509</v>
      </c>
      <c r="I190" s="299" t="s">
        <v>7975</v>
      </c>
    </row>
    <row r="191" spans="2:9">
      <c r="B191" s="294" t="s">
        <v>8029</v>
      </c>
      <c r="C191" s="294"/>
      <c r="D191" s="294"/>
      <c r="E191" s="294"/>
      <c r="F191" s="294"/>
      <c r="G191" s="294"/>
      <c r="H191" s="294"/>
      <c r="I191" s="294"/>
    </row>
    <row r="192" spans="2:9">
      <c r="B192" s="295"/>
      <c r="C192" s="913" t="s">
        <v>7447</v>
      </c>
      <c r="D192" s="295" t="s">
        <v>7976</v>
      </c>
      <c r="E192" s="297" t="s">
        <v>7977</v>
      </c>
      <c r="F192" s="298"/>
      <c r="G192" s="298"/>
      <c r="H192" s="298" t="s">
        <v>7509</v>
      </c>
      <c r="I192" s="299" t="s">
        <v>7978</v>
      </c>
    </row>
    <row r="193" spans="2:9">
      <c r="B193" s="295"/>
      <c r="C193" s="914"/>
      <c r="D193" s="295" t="s">
        <v>7979</v>
      </c>
      <c r="E193" s="297" t="s">
        <v>7980</v>
      </c>
      <c r="F193" s="298"/>
      <c r="G193" s="298">
        <v>-20</v>
      </c>
      <c r="H193" s="298" t="s">
        <v>7981</v>
      </c>
      <c r="I193" s="299" t="s">
        <v>7982</v>
      </c>
    </row>
    <row r="194" spans="2:9">
      <c r="B194" s="295"/>
      <c r="C194" s="914"/>
      <c r="D194" s="295" t="s">
        <v>7979</v>
      </c>
      <c r="E194" s="297" t="s">
        <v>7983</v>
      </c>
      <c r="F194" s="298"/>
      <c r="G194" s="298">
        <v>-28</v>
      </c>
      <c r="H194" s="298" t="s">
        <v>7981</v>
      </c>
      <c r="I194" s="299" t="s">
        <v>7984</v>
      </c>
    </row>
    <row r="195" spans="2:9">
      <c r="B195" s="295"/>
      <c r="C195" s="914"/>
      <c r="D195" s="295" t="s">
        <v>7979</v>
      </c>
      <c r="E195" s="297" t="s">
        <v>7985</v>
      </c>
      <c r="F195" s="298"/>
      <c r="G195" s="298">
        <v>-40</v>
      </c>
      <c r="H195" s="298" t="s">
        <v>7981</v>
      </c>
      <c r="I195" s="299" t="s">
        <v>7986</v>
      </c>
    </row>
    <row r="196" spans="2:9">
      <c r="B196" s="295"/>
      <c r="C196" s="915"/>
      <c r="D196" s="295" t="s">
        <v>8065</v>
      </c>
      <c r="E196" s="295" t="s">
        <v>8066</v>
      </c>
      <c r="F196" s="295"/>
      <c r="G196" s="298">
        <v>10</v>
      </c>
      <c r="H196" s="298" t="s">
        <v>244</v>
      </c>
      <c r="I196" s="295" t="s">
        <v>7771</v>
      </c>
    </row>
    <row r="197" spans="2:9">
      <c r="B197" s="294" t="s">
        <v>8028</v>
      </c>
      <c r="C197" s="294"/>
      <c r="D197" s="294"/>
      <c r="E197" s="294"/>
      <c r="F197" s="294"/>
      <c r="G197" s="294"/>
      <c r="H197" s="294"/>
      <c r="I197" s="294"/>
    </row>
    <row r="198" spans="2:9">
      <c r="B198" s="295"/>
      <c r="C198" s="913" t="s">
        <v>7448</v>
      </c>
      <c r="D198" s="295" t="s">
        <v>7976</v>
      </c>
      <c r="E198" s="297" t="s">
        <v>7977</v>
      </c>
      <c r="F198" s="298"/>
      <c r="G198" s="298"/>
      <c r="H198" s="298" t="s">
        <v>7509</v>
      </c>
      <c r="I198" s="299" t="s">
        <v>7978</v>
      </c>
    </row>
    <row r="199" spans="2:9">
      <c r="B199" s="295"/>
      <c r="C199" s="914"/>
      <c r="D199" s="295" t="s">
        <v>7987</v>
      </c>
      <c r="E199" s="297" t="s">
        <v>7980</v>
      </c>
      <c r="F199" s="298"/>
      <c r="G199" s="298">
        <v>-20</v>
      </c>
      <c r="H199" s="298" t="s">
        <v>7981</v>
      </c>
      <c r="I199" s="299" t="s">
        <v>7982</v>
      </c>
    </row>
    <row r="200" spans="2:9">
      <c r="B200" s="295"/>
      <c r="C200" s="914"/>
      <c r="D200" s="295" t="s">
        <v>7987</v>
      </c>
      <c r="E200" s="297" t="s">
        <v>7983</v>
      </c>
      <c r="F200" s="298"/>
      <c r="G200" s="298">
        <v>-28</v>
      </c>
      <c r="H200" s="298" t="s">
        <v>7981</v>
      </c>
      <c r="I200" s="299" t="s">
        <v>7984</v>
      </c>
    </row>
    <row r="201" spans="2:9">
      <c r="B201" s="295"/>
      <c r="C201" s="914"/>
      <c r="D201" s="295" t="s">
        <v>7987</v>
      </c>
      <c r="E201" s="297" t="s">
        <v>7985</v>
      </c>
      <c r="F201" s="298"/>
      <c r="G201" s="298">
        <v>-40</v>
      </c>
      <c r="H201" s="298" t="s">
        <v>7981</v>
      </c>
      <c r="I201" s="299" t="s">
        <v>7986</v>
      </c>
    </row>
    <row r="202" spans="2:9">
      <c r="B202" s="295"/>
      <c r="C202" s="915"/>
      <c r="D202" s="295" t="s">
        <v>8065</v>
      </c>
      <c r="E202" s="295" t="s">
        <v>8066</v>
      </c>
      <c r="F202" s="295"/>
      <c r="G202" s="298">
        <v>10</v>
      </c>
      <c r="H202" s="298" t="s">
        <v>244</v>
      </c>
      <c r="I202" s="295" t="s">
        <v>7771</v>
      </c>
    </row>
    <row r="203" spans="2:9">
      <c r="B203" s="294" t="s">
        <v>7988</v>
      </c>
      <c r="C203" s="294"/>
      <c r="D203" s="294"/>
      <c r="E203" s="294"/>
      <c r="F203" s="294"/>
      <c r="G203" s="294"/>
      <c r="H203" s="294"/>
      <c r="I203" s="294"/>
    </row>
    <row r="204" spans="2:9">
      <c r="B204" s="295"/>
      <c r="C204" s="913" t="s">
        <v>7449</v>
      </c>
      <c r="D204" s="295" t="s">
        <v>7976</v>
      </c>
      <c r="E204" s="297" t="s">
        <v>7977</v>
      </c>
      <c r="F204" s="298"/>
      <c r="G204" s="298"/>
      <c r="H204" s="298" t="s">
        <v>7509</v>
      </c>
      <c r="I204" s="299" t="s">
        <v>7989</v>
      </c>
    </row>
    <row r="205" spans="2:9">
      <c r="B205" s="295"/>
      <c r="C205" s="914"/>
      <c r="D205" s="295" t="s">
        <v>7990</v>
      </c>
      <c r="E205" s="297" t="s">
        <v>7991</v>
      </c>
      <c r="F205" s="298"/>
      <c r="G205" s="298">
        <v>-20</v>
      </c>
      <c r="H205" s="298" t="s">
        <v>7981</v>
      </c>
      <c r="I205" s="299" t="s">
        <v>7992</v>
      </c>
    </row>
    <row r="206" spans="2:9" ht="26">
      <c r="B206" s="295"/>
      <c r="C206" s="914"/>
      <c r="D206" s="295" t="s">
        <v>7990</v>
      </c>
      <c r="E206" s="297" t="s">
        <v>7993</v>
      </c>
      <c r="F206" s="298"/>
      <c r="G206" s="298">
        <v>-28</v>
      </c>
      <c r="H206" s="298" t="s">
        <v>7981</v>
      </c>
      <c r="I206" s="299" t="s">
        <v>7994</v>
      </c>
    </row>
    <row r="207" spans="2:9" ht="26">
      <c r="B207" s="295"/>
      <c r="C207" s="914"/>
      <c r="D207" s="295" t="s">
        <v>7990</v>
      </c>
      <c r="E207" s="297" t="s">
        <v>7995</v>
      </c>
      <c r="F207" s="298"/>
      <c r="G207" s="298">
        <v>-40</v>
      </c>
      <c r="H207" s="298" t="s">
        <v>7981</v>
      </c>
      <c r="I207" s="299" t="s">
        <v>7996</v>
      </c>
    </row>
    <row r="208" spans="2:9">
      <c r="B208" s="295"/>
      <c r="C208" s="915"/>
      <c r="D208" s="295" t="s">
        <v>8065</v>
      </c>
      <c r="E208" s="295" t="s">
        <v>8066</v>
      </c>
      <c r="F208" s="295"/>
      <c r="G208" s="298">
        <v>10</v>
      </c>
      <c r="H208" s="298" t="s">
        <v>244</v>
      </c>
      <c r="I208" s="295" t="s">
        <v>7771</v>
      </c>
    </row>
    <row r="209" spans="2:9">
      <c r="B209" s="294" t="s">
        <v>7997</v>
      </c>
      <c r="C209" s="294"/>
      <c r="D209" s="294"/>
      <c r="E209" s="294"/>
      <c r="F209" s="294"/>
      <c r="G209" s="294"/>
      <c r="H209" s="294"/>
      <c r="I209" s="294"/>
    </row>
    <row r="210" spans="2:9">
      <c r="B210" s="295"/>
      <c r="C210" s="913" t="s">
        <v>7450</v>
      </c>
      <c r="D210" s="295" t="s">
        <v>7976</v>
      </c>
      <c r="E210" s="297" t="s">
        <v>7977</v>
      </c>
      <c r="F210" s="298"/>
      <c r="G210" s="298"/>
      <c r="H210" s="298" t="s">
        <v>7509</v>
      </c>
      <c r="I210" s="299" t="s">
        <v>7989</v>
      </c>
    </row>
    <row r="211" spans="2:9">
      <c r="B211" s="295"/>
      <c r="C211" s="914"/>
      <c r="D211" s="295" t="s">
        <v>7998</v>
      </c>
      <c r="E211" s="297" t="s">
        <v>7991</v>
      </c>
      <c r="F211" s="298"/>
      <c r="G211" s="298">
        <v>-20</v>
      </c>
      <c r="H211" s="298" t="s">
        <v>7981</v>
      </c>
      <c r="I211" s="299" t="s">
        <v>7992</v>
      </c>
    </row>
    <row r="212" spans="2:9" ht="26">
      <c r="B212" s="295"/>
      <c r="C212" s="914"/>
      <c r="D212" s="295" t="s">
        <v>7998</v>
      </c>
      <c r="E212" s="297" t="s">
        <v>7993</v>
      </c>
      <c r="F212" s="298"/>
      <c r="G212" s="298">
        <v>-28</v>
      </c>
      <c r="H212" s="298" t="s">
        <v>7981</v>
      </c>
      <c r="I212" s="299" t="s">
        <v>7994</v>
      </c>
    </row>
    <row r="213" spans="2:9" ht="26">
      <c r="B213" s="295"/>
      <c r="C213" s="915"/>
      <c r="D213" s="295" t="s">
        <v>7998</v>
      </c>
      <c r="E213" s="297" t="s">
        <v>7995</v>
      </c>
      <c r="F213" s="298"/>
      <c r="G213" s="298">
        <v>-40</v>
      </c>
      <c r="H213" s="298" t="s">
        <v>7981</v>
      </c>
      <c r="I213" s="299" t="s">
        <v>7996</v>
      </c>
    </row>
  </sheetData>
  <mergeCells count="20">
    <mergeCell ref="C192:C196"/>
    <mergeCell ref="C198:C202"/>
    <mergeCell ref="C204:C208"/>
    <mergeCell ref="C210:C213"/>
    <mergeCell ref="C166:C179"/>
    <mergeCell ref="B2:I2"/>
    <mergeCell ref="C5:C22"/>
    <mergeCell ref="C24:C35"/>
    <mergeCell ref="C37:C49"/>
    <mergeCell ref="C51:C63"/>
    <mergeCell ref="C65:C77"/>
    <mergeCell ref="C79:C92"/>
    <mergeCell ref="C94:C107"/>
    <mergeCell ref="C109:C121"/>
    <mergeCell ref="C123:C135"/>
    <mergeCell ref="D182:D183"/>
    <mergeCell ref="D184:D185"/>
    <mergeCell ref="C182:C187"/>
    <mergeCell ref="C137:C149"/>
    <mergeCell ref="C151:C164"/>
  </mergeCells>
  <pageMargins left="0.7" right="0.7" top="0.75" bottom="0.75" header="0.3" footer="0.3"/>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BE4BE-7C99-8842-9E20-38EA95854B8F}">
  <dimension ref="A1:O89"/>
  <sheetViews>
    <sheetView topLeftCell="A49" zoomScale="173" zoomScaleNormal="84" workbookViewId="0">
      <selection activeCell="G88" sqref="G88"/>
    </sheetView>
  </sheetViews>
  <sheetFormatPr baseColWidth="10" defaultRowHeight="16"/>
  <cols>
    <col min="1" max="7" width="11.5" customWidth="1"/>
    <col min="9" max="15" width="12.1640625" customWidth="1"/>
  </cols>
  <sheetData>
    <row r="1" spans="1:15">
      <c r="A1" s="221"/>
      <c r="B1" s="919" t="s">
        <v>7602</v>
      </c>
      <c r="C1" s="919"/>
      <c r="D1" s="919"/>
      <c r="E1" s="919"/>
      <c r="F1" s="221"/>
      <c r="G1" s="221"/>
      <c r="H1" s="221"/>
      <c r="I1" s="221"/>
      <c r="J1" s="919" t="s">
        <v>7603</v>
      </c>
      <c r="K1" s="919"/>
      <c r="L1" s="919"/>
      <c r="M1" s="919"/>
      <c r="N1" s="221"/>
      <c r="O1" s="221"/>
    </row>
    <row r="2" spans="1:15">
      <c r="A2" s="221"/>
      <c r="B2" s="221"/>
      <c r="C2" s="221" t="s">
        <v>7682</v>
      </c>
      <c r="D2" s="221"/>
      <c r="E2" s="221"/>
      <c r="F2" s="221"/>
      <c r="G2" s="221"/>
      <c r="H2" s="221"/>
      <c r="I2" s="221"/>
      <c r="J2" s="221"/>
      <c r="K2" s="221" t="s">
        <v>7682</v>
      </c>
      <c r="L2" s="221"/>
      <c r="M2" s="221"/>
      <c r="N2" s="221"/>
      <c r="O2" s="221"/>
    </row>
    <row r="3" spans="1:15">
      <c r="A3" s="90"/>
      <c r="B3" s="150" t="s">
        <v>2</v>
      </c>
      <c r="C3" s="150" t="s">
        <v>3</v>
      </c>
      <c r="D3" s="150" t="s">
        <v>7455</v>
      </c>
      <c r="E3" s="150" t="s">
        <v>7456</v>
      </c>
      <c r="F3" s="150" t="s">
        <v>7457</v>
      </c>
      <c r="G3" s="150" t="s">
        <v>7458</v>
      </c>
      <c r="H3" s="221"/>
      <c r="I3" s="90"/>
      <c r="J3" s="150" t="s">
        <v>2</v>
      </c>
      <c r="K3" s="150" t="s">
        <v>3</v>
      </c>
      <c r="L3" s="150" t="s">
        <v>7455</v>
      </c>
      <c r="M3" s="150" t="s">
        <v>7456</v>
      </c>
      <c r="N3" s="150" t="s">
        <v>7457</v>
      </c>
      <c r="O3" s="150" t="s">
        <v>7458</v>
      </c>
    </row>
    <row r="4" spans="1:15">
      <c r="A4" s="150" t="s">
        <v>7460</v>
      </c>
      <c r="B4" s="91">
        <v>2402</v>
      </c>
      <c r="C4" s="91">
        <v>2480</v>
      </c>
      <c r="D4" s="91">
        <f>C4-B4+1</f>
        <v>79</v>
      </c>
      <c r="E4" s="91">
        <v>2402</v>
      </c>
      <c r="F4" s="91">
        <v>2441</v>
      </c>
      <c r="G4" s="91">
        <v>2480</v>
      </c>
      <c r="H4" s="221"/>
      <c r="I4" s="150" t="s">
        <v>7460</v>
      </c>
      <c r="J4" s="91">
        <v>0</v>
      </c>
      <c r="K4" s="91">
        <v>78</v>
      </c>
      <c r="L4" s="91">
        <f t="shared" ref="L4:L6" si="0">O4-M4</f>
        <v>78</v>
      </c>
      <c r="M4" s="91">
        <f>E4-$B4</f>
        <v>0</v>
      </c>
      <c r="N4" s="91">
        <f t="shared" ref="N4:N10" si="1">F4-$B4</f>
        <v>39</v>
      </c>
      <c r="O4" s="91">
        <f t="shared" ref="O4:O6" si="2">G4-$B4</f>
        <v>78</v>
      </c>
    </row>
    <row r="5" spans="1:15">
      <c r="A5" s="150" t="s">
        <v>7461</v>
      </c>
      <c r="B5" s="91">
        <v>5150</v>
      </c>
      <c r="C5" s="91">
        <v>5250</v>
      </c>
      <c r="D5" s="91">
        <f t="shared" ref="D5:D10" si="3">C5-B5+1</f>
        <v>101</v>
      </c>
      <c r="E5" s="91">
        <v>5150</v>
      </c>
      <c r="F5" s="91">
        <v>5200</v>
      </c>
      <c r="G5" s="91">
        <v>5250</v>
      </c>
      <c r="H5" s="221"/>
      <c r="I5" s="150" t="s">
        <v>7461</v>
      </c>
      <c r="J5" s="91">
        <v>0</v>
      </c>
      <c r="K5" s="91">
        <v>100</v>
      </c>
      <c r="L5" s="91">
        <f t="shared" si="0"/>
        <v>100</v>
      </c>
      <c r="M5" s="91">
        <f t="shared" ref="M5:M10" si="4">E5-$B5</f>
        <v>0</v>
      </c>
      <c r="N5" s="91">
        <f t="shared" si="1"/>
        <v>50</v>
      </c>
      <c r="O5" s="91">
        <f t="shared" si="2"/>
        <v>100</v>
      </c>
    </row>
    <row r="6" spans="1:15">
      <c r="A6" s="150" t="s">
        <v>7464</v>
      </c>
      <c r="B6" s="91">
        <v>5725</v>
      </c>
      <c r="C6" s="91">
        <v>5850</v>
      </c>
      <c r="D6" s="91">
        <f t="shared" si="3"/>
        <v>126</v>
      </c>
      <c r="E6" s="91">
        <v>5725</v>
      </c>
      <c r="F6" s="91">
        <v>5787</v>
      </c>
      <c r="G6" s="91">
        <v>5850</v>
      </c>
      <c r="H6" s="221"/>
      <c r="I6" s="150" t="s">
        <v>7464</v>
      </c>
      <c r="J6" s="91">
        <v>0</v>
      </c>
      <c r="K6" s="91">
        <v>125</v>
      </c>
      <c r="L6" s="91">
        <f t="shared" si="0"/>
        <v>125</v>
      </c>
      <c r="M6" s="91">
        <f t="shared" si="4"/>
        <v>0</v>
      </c>
      <c r="N6" s="91">
        <f t="shared" si="1"/>
        <v>62</v>
      </c>
      <c r="O6" s="91">
        <f t="shared" si="2"/>
        <v>125</v>
      </c>
    </row>
    <row r="7" spans="1:15">
      <c r="A7" s="150" t="s">
        <v>7467</v>
      </c>
      <c r="B7" s="91">
        <v>5925</v>
      </c>
      <c r="C7" s="91">
        <v>6050</v>
      </c>
      <c r="D7" s="91">
        <f t="shared" si="3"/>
        <v>126</v>
      </c>
      <c r="E7" s="91">
        <v>5925</v>
      </c>
      <c r="F7" s="91">
        <v>5987</v>
      </c>
      <c r="G7" s="150" t="s">
        <v>235</v>
      </c>
      <c r="H7" s="221"/>
      <c r="I7" s="150" t="s">
        <v>7467</v>
      </c>
      <c r="J7" s="91">
        <v>0</v>
      </c>
      <c r="K7" s="91">
        <v>125</v>
      </c>
      <c r="L7" s="91">
        <f t="shared" ref="L7:L9" si="5">D7</f>
        <v>126</v>
      </c>
      <c r="M7" s="91">
        <f t="shared" si="4"/>
        <v>0</v>
      </c>
      <c r="N7" s="91">
        <f t="shared" si="1"/>
        <v>62</v>
      </c>
      <c r="O7" s="150" t="s">
        <v>235</v>
      </c>
    </row>
    <row r="8" spans="1:15">
      <c r="A8" s="150" t="s">
        <v>7470</v>
      </c>
      <c r="B8" s="91">
        <v>6051</v>
      </c>
      <c r="C8" s="91">
        <v>6175</v>
      </c>
      <c r="D8" s="91">
        <f t="shared" si="3"/>
        <v>125</v>
      </c>
      <c r="E8" s="91">
        <v>6051</v>
      </c>
      <c r="F8" s="91">
        <v>6113</v>
      </c>
      <c r="G8" s="150" t="s">
        <v>235</v>
      </c>
      <c r="H8" s="221"/>
      <c r="I8" s="150" t="s">
        <v>7470</v>
      </c>
      <c r="J8" s="91">
        <v>0</v>
      </c>
      <c r="K8" s="91">
        <v>124</v>
      </c>
      <c r="L8" s="91">
        <f t="shared" si="5"/>
        <v>125</v>
      </c>
      <c r="M8" s="91">
        <f t="shared" si="4"/>
        <v>0</v>
      </c>
      <c r="N8" s="91">
        <f t="shared" si="1"/>
        <v>62</v>
      </c>
      <c r="O8" s="150" t="s">
        <v>235</v>
      </c>
    </row>
    <row r="9" spans="1:15">
      <c r="A9" s="150" t="s">
        <v>7472</v>
      </c>
      <c r="B9" s="91">
        <v>6176</v>
      </c>
      <c r="C9" s="91">
        <v>6300</v>
      </c>
      <c r="D9" s="91">
        <f t="shared" si="3"/>
        <v>125</v>
      </c>
      <c r="E9" s="91">
        <v>6176</v>
      </c>
      <c r="F9" s="91">
        <v>6238</v>
      </c>
      <c r="G9" s="150" t="s">
        <v>235</v>
      </c>
      <c r="H9" s="221"/>
      <c r="I9" s="150" t="s">
        <v>7472</v>
      </c>
      <c r="J9" s="91">
        <v>0</v>
      </c>
      <c r="K9" s="91">
        <v>124</v>
      </c>
      <c r="L9" s="91">
        <f t="shared" si="5"/>
        <v>125</v>
      </c>
      <c r="M9" s="91">
        <f t="shared" si="4"/>
        <v>0</v>
      </c>
      <c r="N9" s="91">
        <f t="shared" si="1"/>
        <v>62</v>
      </c>
      <c r="O9" s="150" t="s">
        <v>235</v>
      </c>
    </row>
    <row r="10" spans="1:15">
      <c r="A10" s="150" t="s">
        <v>7473</v>
      </c>
      <c r="B10" s="91">
        <v>6301</v>
      </c>
      <c r="C10" s="91">
        <v>6425</v>
      </c>
      <c r="D10" s="91">
        <f t="shared" si="3"/>
        <v>125</v>
      </c>
      <c r="E10" s="91">
        <v>6301</v>
      </c>
      <c r="F10" s="91">
        <v>6363</v>
      </c>
      <c r="G10" s="91">
        <v>6425</v>
      </c>
      <c r="H10" s="221"/>
      <c r="I10" s="150" t="s">
        <v>7473</v>
      </c>
      <c r="J10" s="91">
        <v>0</v>
      </c>
      <c r="K10" s="91">
        <v>124</v>
      </c>
      <c r="L10" s="91">
        <f>O10-M10</f>
        <v>124</v>
      </c>
      <c r="M10" s="91">
        <f t="shared" si="4"/>
        <v>0</v>
      </c>
      <c r="N10" s="91">
        <f t="shared" si="1"/>
        <v>62</v>
      </c>
      <c r="O10" s="91">
        <f>G10-$B10</f>
        <v>124</v>
      </c>
    </row>
    <row r="11" spans="1:15">
      <c r="A11" s="221"/>
      <c r="B11" s="221"/>
      <c r="C11" s="221"/>
      <c r="D11" s="221"/>
      <c r="E11" s="221"/>
      <c r="F11" s="221"/>
      <c r="G11" s="221"/>
      <c r="H11" s="221"/>
      <c r="I11" s="221"/>
      <c r="J11" s="221"/>
      <c r="K11" s="221"/>
      <c r="L11" s="221"/>
      <c r="M11" s="221"/>
      <c r="N11" s="221"/>
      <c r="O11" s="221"/>
    </row>
    <row r="12" spans="1:15">
      <c r="A12" s="221"/>
      <c r="B12" s="221"/>
      <c r="C12" s="221"/>
      <c r="D12" s="221"/>
      <c r="E12" s="221"/>
      <c r="F12" s="221"/>
      <c r="G12" s="221"/>
      <c r="H12" s="221"/>
      <c r="I12" s="221"/>
      <c r="J12" s="221"/>
      <c r="K12" s="221"/>
      <c r="L12" s="221"/>
      <c r="M12" s="221"/>
      <c r="N12" s="221"/>
      <c r="O12" s="221"/>
    </row>
    <row r="13" spans="1:15">
      <c r="A13" s="221"/>
      <c r="B13" s="919" t="s">
        <v>8063</v>
      </c>
      <c r="C13" s="919"/>
      <c r="D13" s="919"/>
      <c r="E13" s="919"/>
      <c r="F13" s="221"/>
      <c r="G13" s="221"/>
      <c r="H13" s="221"/>
      <c r="I13" s="221"/>
      <c r="J13" s="919" t="s">
        <v>8064</v>
      </c>
      <c r="K13" s="919"/>
      <c r="L13" s="919"/>
      <c r="M13" s="919"/>
      <c r="N13" s="221"/>
      <c r="O13" s="221"/>
    </row>
    <row r="14" spans="1:15">
      <c r="A14" s="221"/>
      <c r="B14" s="221"/>
      <c r="C14" s="221" t="s">
        <v>7682</v>
      </c>
      <c r="D14" s="221"/>
      <c r="E14" s="221"/>
      <c r="F14" s="221"/>
      <c r="G14" s="221"/>
      <c r="H14" s="221"/>
      <c r="I14" s="221"/>
      <c r="J14" s="221"/>
      <c r="K14" s="221" t="s">
        <v>7682</v>
      </c>
      <c r="L14" s="221"/>
      <c r="M14" s="221"/>
      <c r="N14" s="221"/>
      <c r="O14" s="221"/>
    </row>
    <row r="15" spans="1:15">
      <c r="A15" s="90"/>
      <c r="B15" s="150" t="s">
        <v>2</v>
      </c>
      <c r="C15" s="150" t="s">
        <v>3</v>
      </c>
      <c r="D15" s="150" t="s">
        <v>7455</v>
      </c>
      <c r="E15" s="150" t="s">
        <v>7456</v>
      </c>
      <c r="F15" s="150" t="s">
        <v>7457</v>
      </c>
      <c r="G15" s="150" t="s">
        <v>7458</v>
      </c>
      <c r="H15" s="221"/>
      <c r="I15" s="90"/>
      <c r="J15" s="150" t="s">
        <v>2</v>
      </c>
      <c r="K15" s="150" t="s">
        <v>3</v>
      </c>
      <c r="L15" s="150" t="s">
        <v>7455</v>
      </c>
      <c r="M15" s="150" t="s">
        <v>7456</v>
      </c>
      <c r="N15" s="150" t="s">
        <v>7457</v>
      </c>
      <c r="O15" s="150" t="s">
        <v>7458</v>
      </c>
    </row>
    <row r="16" spans="1:15">
      <c r="A16" s="150" t="s">
        <v>7460</v>
      </c>
      <c r="B16" s="91">
        <v>2402</v>
      </c>
      <c r="C16" s="91">
        <v>2480</v>
      </c>
      <c r="D16" s="586">
        <f>(C16-B16)/2+1</f>
        <v>40</v>
      </c>
      <c r="E16" s="91">
        <v>2402</v>
      </c>
      <c r="F16" s="91">
        <v>2442</v>
      </c>
      <c r="G16" s="91">
        <v>2480</v>
      </c>
      <c r="H16" s="221"/>
      <c r="I16" s="150" t="s">
        <v>7460</v>
      </c>
      <c r="J16" s="91">
        <v>0</v>
      </c>
      <c r="K16" s="586">
        <v>39</v>
      </c>
      <c r="L16" s="586">
        <f t="shared" ref="L16:L21" si="6">D16</f>
        <v>40</v>
      </c>
      <c r="M16" s="91">
        <f t="shared" ref="M16:M22" si="7">E16-$B16</f>
        <v>0</v>
      </c>
      <c r="N16" s="91">
        <f>(F16-$B16)/2</f>
        <v>20</v>
      </c>
      <c r="O16" s="91">
        <f>(G16-$B16)/2</f>
        <v>39</v>
      </c>
    </row>
    <row r="17" spans="1:15">
      <c r="A17" s="150" t="s">
        <v>7461</v>
      </c>
      <c r="B17" s="91">
        <v>5150</v>
      </c>
      <c r="C17" s="91">
        <v>5250</v>
      </c>
      <c r="D17" s="91">
        <f t="shared" ref="D17:D22" si="8">C17-B17+1</f>
        <v>101</v>
      </c>
      <c r="E17" s="91">
        <v>5150</v>
      </c>
      <c r="F17" s="91">
        <v>5200</v>
      </c>
      <c r="G17" s="91">
        <v>5250</v>
      </c>
      <c r="H17" s="221"/>
      <c r="I17" s="150" t="s">
        <v>7461</v>
      </c>
      <c r="J17" s="91">
        <v>0</v>
      </c>
      <c r="K17" s="91">
        <v>100</v>
      </c>
      <c r="L17" s="91">
        <f t="shared" ref="L17:L18" si="9">O17-M17</f>
        <v>100</v>
      </c>
      <c r="M17" s="91">
        <f t="shared" si="7"/>
        <v>0</v>
      </c>
      <c r="N17" s="91">
        <f t="shared" ref="N17:N22" si="10">F17-$B17</f>
        <v>50</v>
      </c>
      <c r="O17" s="91">
        <f t="shared" ref="O17:O18" si="11">G17-$B17</f>
        <v>100</v>
      </c>
    </row>
    <row r="18" spans="1:15">
      <c r="A18" s="150" t="s">
        <v>7464</v>
      </c>
      <c r="B18" s="91">
        <v>5725</v>
      </c>
      <c r="C18" s="91">
        <v>5850</v>
      </c>
      <c r="D18" s="91">
        <f t="shared" si="8"/>
        <v>126</v>
      </c>
      <c r="E18" s="91">
        <v>5725</v>
      </c>
      <c r="F18" s="91">
        <v>5787</v>
      </c>
      <c r="G18" s="91">
        <v>5850</v>
      </c>
      <c r="H18" s="221"/>
      <c r="I18" s="150" t="s">
        <v>7464</v>
      </c>
      <c r="J18" s="91">
        <v>0</v>
      </c>
      <c r="K18" s="91">
        <v>125</v>
      </c>
      <c r="L18" s="91">
        <f t="shared" si="9"/>
        <v>125</v>
      </c>
      <c r="M18" s="91">
        <f t="shared" si="7"/>
        <v>0</v>
      </c>
      <c r="N18" s="91">
        <f t="shared" si="10"/>
        <v>62</v>
      </c>
      <c r="O18" s="91">
        <f t="shared" si="11"/>
        <v>125</v>
      </c>
    </row>
    <row r="19" spans="1:15">
      <c r="A19" s="150" t="s">
        <v>7467</v>
      </c>
      <c r="B19" s="91">
        <v>5925</v>
      </c>
      <c r="C19" s="91">
        <v>6050</v>
      </c>
      <c r="D19" s="91">
        <f t="shared" si="8"/>
        <v>126</v>
      </c>
      <c r="E19" s="91">
        <v>5925</v>
      </c>
      <c r="F19" s="91">
        <v>5987</v>
      </c>
      <c r="G19" s="150" t="s">
        <v>235</v>
      </c>
      <c r="H19" s="221"/>
      <c r="I19" s="150" t="s">
        <v>7467</v>
      </c>
      <c r="J19" s="91">
        <v>0</v>
      </c>
      <c r="K19" s="91">
        <v>125</v>
      </c>
      <c r="L19" s="91">
        <f t="shared" si="6"/>
        <v>126</v>
      </c>
      <c r="M19" s="91">
        <f t="shared" si="7"/>
        <v>0</v>
      </c>
      <c r="N19" s="91">
        <f t="shared" si="10"/>
        <v>62</v>
      </c>
      <c r="O19" s="150" t="s">
        <v>235</v>
      </c>
    </row>
    <row r="20" spans="1:15">
      <c r="A20" s="150" t="s">
        <v>7470</v>
      </c>
      <c r="B20" s="91">
        <v>6051</v>
      </c>
      <c r="C20" s="91">
        <v>6175</v>
      </c>
      <c r="D20" s="91">
        <f t="shared" si="8"/>
        <v>125</v>
      </c>
      <c r="E20" s="91">
        <v>6051</v>
      </c>
      <c r="F20" s="91">
        <v>6113</v>
      </c>
      <c r="G20" s="150" t="s">
        <v>235</v>
      </c>
      <c r="H20" s="221"/>
      <c r="I20" s="150" t="s">
        <v>7470</v>
      </c>
      <c r="J20" s="91">
        <v>0</v>
      </c>
      <c r="K20" s="91">
        <v>124</v>
      </c>
      <c r="L20" s="91">
        <f t="shared" si="6"/>
        <v>125</v>
      </c>
      <c r="M20" s="91">
        <f t="shared" si="7"/>
        <v>0</v>
      </c>
      <c r="N20" s="91">
        <f t="shared" si="10"/>
        <v>62</v>
      </c>
      <c r="O20" s="150" t="s">
        <v>235</v>
      </c>
    </row>
    <row r="21" spans="1:15">
      <c r="A21" s="150" t="s">
        <v>7472</v>
      </c>
      <c r="B21" s="91">
        <v>6176</v>
      </c>
      <c r="C21" s="91">
        <v>6300</v>
      </c>
      <c r="D21" s="91">
        <f t="shared" si="8"/>
        <v>125</v>
      </c>
      <c r="E21" s="91">
        <v>6176</v>
      </c>
      <c r="F21" s="91">
        <v>6238</v>
      </c>
      <c r="G21" s="150" t="s">
        <v>235</v>
      </c>
      <c r="H21" s="221"/>
      <c r="I21" s="150" t="s">
        <v>7472</v>
      </c>
      <c r="J21" s="91">
        <v>0</v>
      </c>
      <c r="K21" s="91">
        <v>124</v>
      </c>
      <c r="L21" s="91">
        <f t="shared" si="6"/>
        <v>125</v>
      </c>
      <c r="M21" s="91">
        <f t="shared" si="7"/>
        <v>0</v>
      </c>
      <c r="N21" s="91">
        <f t="shared" si="10"/>
        <v>62</v>
      </c>
      <c r="O21" s="150" t="s">
        <v>235</v>
      </c>
    </row>
    <row r="22" spans="1:15">
      <c r="A22" s="150" t="s">
        <v>7473</v>
      </c>
      <c r="B22" s="91">
        <v>6301</v>
      </c>
      <c r="C22" s="91">
        <v>6425</v>
      </c>
      <c r="D22" s="91">
        <f t="shared" si="8"/>
        <v>125</v>
      </c>
      <c r="E22" s="91">
        <v>6301</v>
      </c>
      <c r="F22" s="91">
        <v>6363</v>
      </c>
      <c r="G22" s="91">
        <v>6425</v>
      </c>
      <c r="H22" s="221"/>
      <c r="I22" s="150" t="s">
        <v>7473</v>
      </c>
      <c r="J22" s="91">
        <v>0</v>
      </c>
      <c r="K22" s="91">
        <v>124</v>
      </c>
      <c r="L22" s="91">
        <f>O22-M22</f>
        <v>124</v>
      </c>
      <c r="M22" s="91">
        <f t="shared" si="7"/>
        <v>0</v>
      </c>
      <c r="N22" s="91">
        <f t="shared" si="10"/>
        <v>62</v>
      </c>
      <c r="O22" s="91">
        <f>G22-$B22</f>
        <v>124</v>
      </c>
    </row>
    <row r="23" spans="1:15">
      <c r="A23" s="221"/>
      <c r="B23" s="221"/>
      <c r="C23" s="221"/>
      <c r="D23" s="221"/>
      <c r="E23" s="221"/>
      <c r="F23" s="221"/>
      <c r="G23" s="221"/>
      <c r="H23" s="221"/>
      <c r="I23" s="221"/>
      <c r="J23" s="221"/>
      <c r="K23" s="221"/>
      <c r="L23" s="221"/>
      <c r="M23" s="221"/>
      <c r="N23" s="221"/>
      <c r="O23" s="221"/>
    </row>
    <row r="24" spans="1:15">
      <c r="A24" s="221"/>
      <c r="B24" s="919" t="s">
        <v>8061</v>
      </c>
      <c r="C24" s="919"/>
      <c r="D24" s="919"/>
      <c r="E24" s="919"/>
      <c r="F24" s="221"/>
      <c r="G24" s="221"/>
      <c r="H24" s="221"/>
      <c r="I24" s="221"/>
      <c r="J24" s="919" t="s">
        <v>8062</v>
      </c>
      <c r="K24" s="919"/>
      <c r="L24" s="919"/>
      <c r="M24" s="919"/>
      <c r="N24" s="221"/>
      <c r="O24" s="221"/>
    </row>
    <row r="25" spans="1:15">
      <c r="A25" s="221"/>
      <c r="B25" s="221"/>
      <c r="C25" s="221" t="s">
        <v>7683</v>
      </c>
      <c r="D25" s="221"/>
      <c r="E25" s="221"/>
      <c r="F25" s="221"/>
      <c r="G25" s="221"/>
      <c r="H25" s="221"/>
      <c r="I25" s="221"/>
      <c r="J25" s="221"/>
      <c r="K25" s="221" t="s">
        <v>7683</v>
      </c>
      <c r="L25" s="221"/>
      <c r="M25" s="221"/>
      <c r="N25" s="221"/>
      <c r="O25" s="221"/>
    </row>
    <row r="26" spans="1:15">
      <c r="A26" s="90"/>
      <c r="B26" s="150" t="s">
        <v>2</v>
      </c>
      <c r="C26" s="150" t="s">
        <v>3</v>
      </c>
      <c r="D26" s="150" t="s">
        <v>7455</v>
      </c>
      <c r="E26" s="150" t="s">
        <v>7456</v>
      </c>
      <c r="F26" s="150" t="s">
        <v>7457</v>
      </c>
      <c r="G26" s="150" t="s">
        <v>7458</v>
      </c>
      <c r="H26" s="221"/>
      <c r="I26" s="90"/>
      <c r="J26" s="150" t="s">
        <v>2</v>
      </c>
      <c r="K26" s="150" t="s">
        <v>3</v>
      </c>
      <c r="L26" s="150" t="s">
        <v>7455</v>
      </c>
      <c r="M26" s="150" t="s">
        <v>7456</v>
      </c>
      <c r="N26" s="150" t="s">
        <v>7457</v>
      </c>
      <c r="O26" s="150" t="s">
        <v>7458</v>
      </c>
    </row>
    <row r="27" spans="1:15">
      <c r="A27" s="150" t="s">
        <v>7460</v>
      </c>
      <c r="B27" s="91">
        <v>2402</v>
      </c>
      <c r="C27" s="91">
        <v>2480</v>
      </c>
      <c r="D27" s="586">
        <f>(C27-B27)/2+1</f>
        <v>40</v>
      </c>
      <c r="E27" s="91">
        <v>2403</v>
      </c>
      <c r="F27" s="91">
        <v>2442</v>
      </c>
      <c r="G27" s="91">
        <v>2478</v>
      </c>
      <c r="H27" s="221"/>
      <c r="I27" s="150" t="s">
        <v>7460</v>
      </c>
      <c r="J27" s="91">
        <v>0</v>
      </c>
      <c r="K27" s="586">
        <v>39</v>
      </c>
      <c r="L27" s="586">
        <f t="shared" ref="L27" si="12">D27</f>
        <v>40</v>
      </c>
      <c r="M27" s="91">
        <f t="shared" ref="M27:M33" si="13">E27-$B27</f>
        <v>1</v>
      </c>
      <c r="N27" s="91">
        <f>(F27-$B27)/2</f>
        <v>20</v>
      </c>
      <c r="O27" s="91">
        <f>(G27-$B27)/2</f>
        <v>38</v>
      </c>
    </row>
    <row r="28" spans="1:15">
      <c r="A28" s="150" t="s">
        <v>7461</v>
      </c>
      <c r="B28" s="91">
        <v>5150</v>
      </c>
      <c r="C28" s="91">
        <v>5250</v>
      </c>
      <c r="D28" s="91">
        <f t="shared" ref="D28:D33" si="14">C28-B28+1</f>
        <v>101</v>
      </c>
      <c r="E28" s="91">
        <v>5151</v>
      </c>
      <c r="F28" s="91">
        <v>5200</v>
      </c>
      <c r="G28" s="91">
        <v>5249</v>
      </c>
      <c r="H28" s="221"/>
      <c r="I28" s="150" t="s">
        <v>7461</v>
      </c>
      <c r="J28" s="91">
        <v>0</v>
      </c>
      <c r="K28" s="91">
        <v>100</v>
      </c>
      <c r="L28" s="91">
        <f t="shared" ref="L28:L29" si="15">O28-M28</f>
        <v>98</v>
      </c>
      <c r="M28" s="91">
        <f t="shared" si="13"/>
        <v>1</v>
      </c>
      <c r="N28" s="91">
        <f t="shared" ref="N28:N33" si="16">F28-$B28</f>
        <v>50</v>
      </c>
      <c r="O28" s="91">
        <f t="shared" ref="O28:O29" si="17">G28-$B28</f>
        <v>99</v>
      </c>
    </row>
    <row r="29" spans="1:15">
      <c r="A29" s="150" t="s">
        <v>7464</v>
      </c>
      <c r="B29" s="91">
        <v>5725</v>
      </c>
      <c r="C29" s="91">
        <v>5850</v>
      </c>
      <c r="D29" s="91">
        <f t="shared" si="14"/>
        <v>126</v>
      </c>
      <c r="E29" s="91">
        <v>5726</v>
      </c>
      <c r="F29" s="91">
        <v>5787</v>
      </c>
      <c r="G29" s="91">
        <v>5849</v>
      </c>
      <c r="H29" s="221"/>
      <c r="I29" s="150" t="s">
        <v>7464</v>
      </c>
      <c r="J29" s="91">
        <v>0</v>
      </c>
      <c r="K29" s="91">
        <v>125</v>
      </c>
      <c r="L29" s="91">
        <f t="shared" si="15"/>
        <v>123</v>
      </c>
      <c r="M29" s="91">
        <f t="shared" si="13"/>
        <v>1</v>
      </c>
      <c r="N29" s="91">
        <f t="shared" si="16"/>
        <v>62</v>
      </c>
      <c r="O29" s="91">
        <f t="shared" si="17"/>
        <v>124</v>
      </c>
    </row>
    <row r="30" spans="1:15">
      <c r="A30" s="150" t="s">
        <v>7467</v>
      </c>
      <c r="B30" s="91">
        <v>5925</v>
      </c>
      <c r="C30" s="91">
        <v>6050</v>
      </c>
      <c r="D30" s="91">
        <f t="shared" si="14"/>
        <v>126</v>
      </c>
      <c r="E30" s="91">
        <v>5926</v>
      </c>
      <c r="F30" s="91">
        <v>5987</v>
      </c>
      <c r="G30" s="150" t="s">
        <v>235</v>
      </c>
      <c r="H30" s="221"/>
      <c r="I30" s="150" t="s">
        <v>7467</v>
      </c>
      <c r="J30" s="91">
        <v>0</v>
      </c>
      <c r="K30" s="91">
        <v>125</v>
      </c>
      <c r="L30" s="91">
        <f t="shared" ref="L30:L32" si="18">D30</f>
        <v>126</v>
      </c>
      <c r="M30" s="91">
        <f t="shared" si="13"/>
        <v>1</v>
      </c>
      <c r="N30" s="91">
        <f t="shared" si="16"/>
        <v>62</v>
      </c>
      <c r="O30" s="150" t="s">
        <v>235</v>
      </c>
    </row>
    <row r="31" spans="1:15">
      <c r="A31" s="150" t="s">
        <v>7470</v>
      </c>
      <c r="B31" s="91">
        <v>6051</v>
      </c>
      <c r="C31" s="91">
        <v>6175</v>
      </c>
      <c r="D31" s="91">
        <f t="shared" si="14"/>
        <v>125</v>
      </c>
      <c r="E31" s="91">
        <v>6052</v>
      </c>
      <c r="F31" s="91">
        <v>6113</v>
      </c>
      <c r="G31" s="150" t="s">
        <v>235</v>
      </c>
      <c r="H31" s="221"/>
      <c r="I31" s="150" t="s">
        <v>7470</v>
      </c>
      <c r="J31" s="91">
        <v>0</v>
      </c>
      <c r="K31" s="91">
        <v>124</v>
      </c>
      <c r="L31" s="91">
        <f t="shared" si="18"/>
        <v>125</v>
      </c>
      <c r="M31" s="91">
        <f t="shared" si="13"/>
        <v>1</v>
      </c>
      <c r="N31" s="91">
        <f t="shared" si="16"/>
        <v>62</v>
      </c>
      <c r="O31" s="150" t="s">
        <v>235</v>
      </c>
    </row>
    <row r="32" spans="1:15">
      <c r="A32" s="150" t="s">
        <v>7472</v>
      </c>
      <c r="B32" s="91">
        <v>6176</v>
      </c>
      <c r="C32" s="91">
        <v>6300</v>
      </c>
      <c r="D32" s="91">
        <f t="shared" si="14"/>
        <v>125</v>
      </c>
      <c r="E32" s="91">
        <v>6176</v>
      </c>
      <c r="F32" s="91">
        <v>6238</v>
      </c>
      <c r="G32" s="150" t="s">
        <v>235</v>
      </c>
      <c r="H32" s="221"/>
      <c r="I32" s="150" t="s">
        <v>7472</v>
      </c>
      <c r="J32" s="91">
        <v>0</v>
      </c>
      <c r="K32" s="91">
        <v>124</v>
      </c>
      <c r="L32" s="91">
        <f t="shared" si="18"/>
        <v>125</v>
      </c>
      <c r="M32" s="91">
        <f t="shared" si="13"/>
        <v>0</v>
      </c>
      <c r="N32" s="91">
        <f t="shared" si="16"/>
        <v>62</v>
      </c>
      <c r="O32" s="150" t="s">
        <v>235</v>
      </c>
    </row>
    <row r="33" spans="1:15">
      <c r="A33" s="150" t="s">
        <v>7473</v>
      </c>
      <c r="B33" s="91">
        <v>6301</v>
      </c>
      <c r="C33" s="91">
        <v>6425</v>
      </c>
      <c r="D33" s="91">
        <f t="shared" si="14"/>
        <v>125</v>
      </c>
      <c r="E33" s="91">
        <v>6301</v>
      </c>
      <c r="F33" s="91">
        <v>6363</v>
      </c>
      <c r="G33" s="91">
        <v>6424</v>
      </c>
      <c r="H33" s="221"/>
      <c r="I33" s="150" t="s">
        <v>7473</v>
      </c>
      <c r="J33" s="91">
        <v>0</v>
      </c>
      <c r="K33" s="91">
        <v>124</v>
      </c>
      <c r="L33" s="91">
        <f>O33-M33</f>
        <v>123</v>
      </c>
      <c r="M33" s="91">
        <f t="shared" si="13"/>
        <v>0</v>
      </c>
      <c r="N33" s="91">
        <f t="shared" si="16"/>
        <v>62</v>
      </c>
      <c r="O33" s="91">
        <f>G33-$B33</f>
        <v>123</v>
      </c>
    </row>
    <row r="34" spans="1:15">
      <c r="A34" s="221"/>
      <c r="B34" s="221"/>
      <c r="C34" s="221"/>
      <c r="D34" s="221"/>
      <c r="E34" s="221"/>
      <c r="F34" s="221"/>
      <c r="G34" s="221"/>
      <c r="H34" s="221"/>
      <c r="I34" s="221"/>
      <c r="J34" s="221"/>
      <c r="K34" s="221"/>
      <c r="L34" s="221"/>
      <c r="M34" s="221"/>
      <c r="N34" s="221"/>
      <c r="O34" s="221"/>
    </row>
    <row r="35" spans="1:15">
      <c r="A35" s="221"/>
      <c r="B35" s="919" t="s">
        <v>8059</v>
      </c>
      <c r="C35" s="919"/>
      <c r="D35" s="919"/>
      <c r="E35" s="919"/>
      <c r="F35" s="221"/>
      <c r="G35" s="221"/>
      <c r="H35" s="221"/>
      <c r="I35" s="221"/>
      <c r="J35" s="919" t="s">
        <v>8060</v>
      </c>
      <c r="K35" s="919"/>
      <c r="L35" s="919"/>
      <c r="M35" s="919"/>
      <c r="N35" s="221"/>
      <c r="O35" s="221"/>
    </row>
    <row r="36" spans="1:15">
      <c r="A36" s="221"/>
      <c r="B36" s="221"/>
      <c r="C36" s="221" t="s">
        <v>7683</v>
      </c>
      <c r="D36" s="221"/>
      <c r="E36" s="221"/>
      <c r="F36" s="221"/>
      <c r="G36" s="221"/>
      <c r="H36" s="221"/>
      <c r="I36" s="221"/>
      <c r="J36" s="221"/>
      <c r="K36" s="221" t="s">
        <v>7683</v>
      </c>
      <c r="L36" s="221"/>
      <c r="M36" s="221"/>
      <c r="N36" s="221"/>
      <c r="O36" s="221"/>
    </row>
    <row r="37" spans="1:15">
      <c r="A37" s="90"/>
      <c r="B37" s="150" t="s">
        <v>2</v>
      </c>
      <c r="C37" s="150" t="s">
        <v>3</v>
      </c>
      <c r="D37" s="150" t="s">
        <v>7455</v>
      </c>
      <c r="E37" s="150" t="s">
        <v>7456</v>
      </c>
      <c r="F37" s="150" t="s">
        <v>7457</v>
      </c>
      <c r="G37" s="150" t="s">
        <v>7458</v>
      </c>
      <c r="H37" s="221"/>
      <c r="I37" s="90"/>
      <c r="J37" s="150" t="s">
        <v>2</v>
      </c>
      <c r="K37" s="150" t="s">
        <v>3</v>
      </c>
      <c r="L37" s="150" t="s">
        <v>7455</v>
      </c>
      <c r="M37" s="150" t="s">
        <v>7456</v>
      </c>
      <c r="N37" s="150" t="s">
        <v>7457</v>
      </c>
      <c r="O37" s="150" t="s">
        <v>7458</v>
      </c>
    </row>
    <row r="38" spans="1:15">
      <c r="A38" s="150" t="s">
        <v>7460</v>
      </c>
      <c r="B38" s="91">
        <v>2402</v>
      </c>
      <c r="C38" s="91">
        <v>2480</v>
      </c>
      <c r="D38" s="586">
        <f>(C38-B38)/2+1</f>
        <v>40</v>
      </c>
      <c r="E38" s="91">
        <v>2403</v>
      </c>
      <c r="F38" s="91">
        <v>2442</v>
      </c>
      <c r="G38" s="91">
        <v>2478</v>
      </c>
      <c r="H38" s="221"/>
      <c r="I38" s="150" t="s">
        <v>7460</v>
      </c>
      <c r="J38" s="91">
        <v>0</v>
      </c>
      <c r="K38" s="586">
        <v>39</v>
      </c>
      <c r="L38" s="586">
        <f t="shared" ref="L38" si="19">D38</f>
        <v>40</v>
      </c>
      <c r="M38" s="91">
        <f t="shared" ref="M38:M44" si="20">E38-$B38</f>
        <v>1</v>
      </c>
      <c r="N38" s="91">
        <f>(F38-$B38)/2</f>
        <v>20</v>
      </c>
      <c r="O38" s="91">
        <f>(G38-$B38)/2</f>
        <v>38</v>
      </c>
    </row>
    <row r="39" spans="1:15">
      <c r="A39" s="150" t="s">
        <v>7461</v>
      </c>
      <c r="B39" s="91">
        <v>5150</v>
      </c>
      <c r="C39" s="91">
        <v>5250</v>
      </c>
      <c r="D39" s="91">
        <f t="shared" ref="D39:D44" si="21">C39-B39+1</f>
        <v>101</v>
      </c>
      <c r="E39" s="91">
        <v>5151</v>
      </c>
      <c r="F39" s="91">
        <v>5200</v>
      </c>
      <c r="G39" s="91">
        <v>5249</v>
      </c>
      <c r="H39" s="221"/>
      <c r="I39" s="150" t="s">
        <v>7461</v>
      </c>
      <c r="J39" s="91">
        <v>0</v>
      </c>
      <c r="K39" s="91">
        <v>100</v>
      </c>
      <c r="L39" s="91">
        <f t="shared" ref="L39:L40" si="22">O39-M39</f>
        <v>98</v>
      </c>
      <c r="M39" s="91">
        <f t="shared" si="20"/>
        <v>1</v>
      </c>
      <c r="N39" s="91">
        <f t="shared" ref="N39:N44" si="23">F39-$B39</f>
        <v>50</v>
      </c>
      <c r="O39" s="91">
        <f t="shared" ref="O39:O40" si="24">G39-$B39</f>
        <v>99</v>
      </c>
    </row>
    <row r="40" spans="1:15">
      <c r="A40" s="150" t="s">
        <v>7464</v>
      </c>
      <c r="B40" s="91">
        <v>5725</v>
      </c>
      <c r="C40" s="91">
        <v>5850</v>
      </c>
      <c r="D40" s="91">
        <f t="shared" si="21"/>
        <v>126</v>
      </c>
      <c r="E40" s="91">
        <v>5726</v>
      </c>
      <c r="F40" s="91">
        <v>5787</v>
      </c>
      <c r="G40" s="91">
        <v>5849</v>
      </c>
      <c r="H40" s="221"/>
      <c r="I40" s="150" t="s">
        <v>7464</v>
      </c>
      <c r="J40" s="91">
        <v>0</v>
      </c>
      <c r="K40" s="91">
        <v>125</v>
      </c>
      <c r="L40" s="91">
        <f t="shared" si="22"/>
        <v>123</v>
      </c>
      <c r="M40" s="91">
        <f t="shared" si="20"/>
        <v>1</v>
      </c>
      <c r="N40" s="91">
        <f t="shared" si="23"/>
        <v>62</v>
      </c>
      <c r="O40" s="91">
        <f t="shared" si="24"/>
        <v>124</v>
      </c>
    </row>
    <row r="41" spans="1:15">
      <c r="A41" s="150" t="s">
        <v>7467</v>
      </c>
      <c r="B41" s="91">
        <v>5925</v>
      </c>
      <c r="C41" s="91">
        <v>6050</v>
      </c>
      <c r="D41" s="91">
        <f t="shared" si="21"/>
        <v>126</v>
      </c>
      <c r="E41" s="91">
        <v>5926</v>
      </c>
      <c r="F41" s="91">
        <v>5987</v>
      </c>
      <c r="G41" s="150" t="s">
        <v>235</v>
      </c>
      <c r="H41" s="221"/>
      <c r="I41" s="150" t="s">
        <v>7467</v>
      </c>
      <c r="J41" s="91">
        <v>0</v>
      </c>
      <c r="K41" s="91">
        <v>125</v>
      </c>
      <c r="L41" s="91">
        <f t="shared" ref="L41:L43" si="25">D41</f>
        <v>126</v>
      </c>
      <c r="M41" s="91">
        <f t="shared" si="20"/>
        <v>1</v>
      </c>
      <c r="N41" s="91">
        <f t="shared" si="23"/>
        <v>62</v>
      </c>
      <c r="O41" s="150" t="s">
        <v>235</v>
      </c>
    </row>
    <row r="42" spans="1:15">
      <c r="A42" s="150" t="s">
        <v>7470</v>
      </c>
      <c r="B42" s="91">
        <v>6051</v>
      </c>
      <c r="C42" s="91">
        <v>6175</v>
      </c>
      <c r="D42" s="91">
        <f t="shared" si="21"/>
        <v>125</v>
      </c>
      <c r="E42" s="91">
        <v>6052</v>
      </c>
      <c r="F42" s="91">
        <v>6113</v>
      </c>
      <c r="G42" s="150" t="s">
        <v>235</v>
      </c>
      <c r="H42" s="221"/>
      <c r="I42" s="150" t="s">
        <v>7470</v>
      </c>
      <c r="J42" s="91">
        <v>0</v>
      </c>
      <c r="K42" s="91">
        <v>124</v>
      </c>
      <c r="L42" s="91">
        <f t="shared" si="25"/>
        <v>125</v>
      </c>
      <c r="M42" s="91">
        <f t="shared" si="20"/>
        <v>1</v>
      </c>
      <c r="N42" s="91">
        <f t="shared" si="23"/>
        <v>62</v>
      </c>
      <c r="O42" s="150" t="s">
        <v>235</v>
      </c>
    </row>
    <row r="43" spans="1:15">
      <c r="A43" s="150" t="s">
        <v>7472</v>
      </c>
      <c r="B43" s="91">
        <v>6176</v>
      </c>
      <c r="C43" s="91">
        <v>6300</v>
      </c>
      <c r="D43" s="91">
        <f t="shared" si="21"/>
        <v>125</v>
      </c>
      <c r="E43" s="91">
        <v>6176</v>
      </c>
      <c r="F43" s="91">
        <v>6238</v>
      </c>
      <c r="G43" s="150" t="s">
        <v>235</v>
      </c>
      <c r="H43" s="221"/>
      <c r="I43" s="150" t="s">
        <v>7472</v>
      </c>
      <c r="J43" s="91">
        <v>0</v>
      </c>
      <c r="K43" s="91">
        <v>124</v>
      </c>
      <c r="L43" s="91">
        <f t="shared" si="25"/>
        <v>125</v>
      </c>
      <c r="M43" s="91">
        <f t="shared" si="20"/>
        <v>0</v>
      </c>
      <c r="N43" s="91">
        <f t="shared" si="23"/>
        <v>62</v>
      </c>
      <c r="O43" s="150" t="s">
        <v>235</v>
      </c>
    </row>
    <row r="44" spans="1:15">
      <c r="A44" s="150" t="s">
        <v>7473</v>
      </c>
      <c r="B44" s="91">
        <v>6301</v>
      </c>
      <c r="C44" s="91">
        <v>6425</v>
      </c>
      <c r="D44" s="91">
        <f t="shared" si="21"/>
        <v>125</v>
      </c>
      <c r="E44" s="91">
        <v>6301</v>
      </c>
      <c r="F44" s="91">
        <v>6363</v>
      </c>
      <c r="G44" s="91">
        <v>6424</v>
      </c>
      <c r="H44" s="221"/>
      <c r="I44" s="150" t="s">
        <v>7473</v>
      </c>
      <c r="J44" s="91">
        <v>0</v>
      </c>
      <c r="K44" s="91">
        <v>124</v>
      </c>
      <c r="L44" s="91">
        <f>O44-M44</f>
        <v>123</v>
      </c>
      <c r="M44" s="91">
        <f t="shared" si="20"/>
        <v>0</v>
      </c>
      <c r="N44" s="91">
        <f t="shared" si="23"/>
        <v>62</v>
      </c>
      <c r="O44" s="91">
        <f>G44-$B44</f>
        <v>123</v>
      </c>
    </row>
    <row r="45" spans="1:15">
      <c r="A45" s="221"/>
      <c r="B45" s="221"/>
      <c r="C45" s="221"/>
      <c r="D45" s="221"/>
      <c r="E45" s="221"/>
      <c r="F45" s="221"/>
      <c r="G45" s="221"/>
      <c r="H45" s="221"/>
      <c r="I45" s="221"/>
      <c r="J45" s="221"/>
      <c r="K45" s="221"/>
      <c r="L45" s="221"/>
      <c r="M45" s="221"/>
      <c r="N45" s="221"/>
      <c r="O45" s="221"/>
    </row>
    <row r="46" spans="1:15">
      <c r="A46" s="221"/>
      <c r="B46" s="919" t="s">
        <v>7604</v>
      </c>
      <c r="C46" s="919"/>
      <c r="D46" s="919"/>
      <c r="E46" s="919"/>
      <c r="F46" s="221"/>
      <c r="G46" s="221"/>
      <c r="H46" s="221"/>
      <c r="I46" s="221"/>
      <c r="J46" s="919" t="s">
        <v>7605</v>
      </c>
      <c r="K46" s="919"/>
      <c r="L46" s="919"/>
      <c r="M46" s="919"/>
      <c r="N46" s="221"/>
      <c r="O46" s="221"/>
    </row>
    <row r="47" spans="1:15">
      <c r="A47" s="221"/>
      <c r="B47" s="221"/>
      <c r="C47" s="221" t="s">
        <v>7683</v>
      </c>
      <c r="D47" s="221"/>
      <c r="E47" s="221"/>
      <c r="F47" s="221"/>
      <c r="G47" s="221"/>
      <c r="H47" s="221"/>
      <c r="I47" s="221"/>
      <c r="J47" s="221"/>
      <c r="K47" s="221" t="s">
        <v>7683</v>
      </c>
      <c r="L47" s="221"/>
      <c r="M47" s="221"/>
      <c r="N47" s="221"/>
      <c r="O47" s="221"/>
    </row>
    <row r="48" spans="1:15">
      <c r="A48" s="90"/>
      <c r="B48" s="150" t="s">
        <v>2</v>
      </c>
      <c r="C48" s="150" t="s">
        <v>3</v>
      </c>
      <c r="D48" s="150" t="s">
        <v>7455</v>
      </c>
      <c r="E48" s="150" t="s">
        <v>7456</v>
      </c>
      <c r="F48" s="150" t="s">
        <v>7457</v>
      </c>
      <c r="G48" s="150" t="s">
        <v>7458</v>
      </c>
      <c r="H48" s="221"/>
      <c r="I48" s="90"/>
      <c r="J48" s="150" t="s">
        <v>2</v>
      </c>
      <c r="K48" s="150" t="s">
        <v>3</v>
      </c>
      <c r="L48" s="150" t="s">
        <v>7455</v>
      </c>
      <c r="M48" s="150" t="s">
        <v>7456</v>
      </c>
      <c r="N48" s="150" t="s">
        <v>7457</v>
      </c>
      <c r="O48" s="150" t="s">
        <v>7458</v>
      </c>
    </row>
    <row r="49" spans="1:15">
      <c r="A49" s="150" t="s">
        <v>7460</v>
      </c>
      <c r="B49" s="91">
        <v>2402</v>
      </c>
      <c r="C49" s="91">
        <v>2480</v>
      </c>
      <c r="D49" s="91">
        <f>C49-B49+1</f>
        <v>79</v>
      </c>
      <c r="E49" s="91">
        <v>2403</v>
      </c>
      <c r="F49" s="91">
        <v>2442</v>
      </c>
      <c r="G49" s="91">
        <v>2479</v>
      </c>
      <c r="H49" s="221"/>
      <c r="I49" s="150" t="s">
        <v>7460</v>
      </c>
      <c r="J49" s="91">
        <v>0</v>
      </c>
      <c r="K49" s="91">
        <v>78</v>
      </c>
      <c r="L49" s="91">
        <f t="shared" ref="L49:L51" si="26">O49-M49</f>
        <v>76</v>
      </c>
      <c r="M49" s="91">
        <f t="shared" ref="M49:M55" si="27">E49-$B49</f>
        <v>1</v>
      </c>
      <c r="N49" s="91">
        <f t="shared" ref="N49:O55" si="28">F49-$B49</f>
        <v>40</v>
      </c>
      <c r="O49" s="91">
        <f t="shared" ref="O49:O51" si="29">G49-$B49</f>
        <v>77</v>
      </c>
    </row>
    <row r="50" spans="1:15">
      <c r="A50" s="150" t="s">
        <v>7461</v>
      </c>
      <c r="B50" s="91">
        <v>5150</v>
      </c>
      <c r="C50" s="91">
        <v>5250</v>
      </c>
      <c r="D50" s="91">
        <f t="shared" ref="D50:D55" si="30">C50-B50+1</f>
        <v>101</v>
      </c>
      <c r="E50" s="91">
        <v>5151</v>
      </c>
      <c r="F50" s="91">
        <v>5200</v>
      </c>
      <c r="G50" s="91">
        <v>5249</v>
      </c>
      <c r="H50" s="221"/>
      <c r="I50" s="150" t="s">
        <v>7461</v>
      </c>
      <c r="J50" s="91">
        <v>0</v>
      </c>
      <c r="K50" s="91">
        <v>100</v>
      </c>
      <c r="L50" s="91">
        <f t="shared" si="26"/>
        <v>98</v>
      </c>
      <c r="M50" s="91">
        <f t="shared" si="27"/>
        <v>1</v>
      </c>
      <c r="N50" s="91">
        <f t="shared" si="28"/>
        <v>50</v>
      </c>
      <c r="O50" s="91">
        <f t="shared" si="29"/>
        <v>99</v>
      </c>
    </row>
    <row r="51" spans="1:15">
      <c r="A51" s="150" t="s">
        <v>7464</v>
      </c>
      <c r="B51" s="91">
        <v>5725</v>
      </c>
      <c r="C51" s="91">
        <v>5850</v>
      </c>
      <c r="D51" s="91">
        <f t="shared" si="30"/>
        <v>126</v>
      </c>
      <c r="E51" s="91">
        <v>5726</v>
      </c>
      <c r="F51" s="91">
        <v>5787</v>
      </c>
      <c r="G51" s="91">
        <v>5849</v>
      </c>
      <c r="H51" s="221"/>
      <c r="I51" s="150" t="s">
        <v>7464</v>
      </c>
      <c r="J51" s="91">
        <v>0</v>
      </c>
      <c r="K51" s="91">
        <v>125</v>
      </c>
      <c r="L51" s="91">
        <f t="shared" si="26"/>
        <v>123</v>
      </c>
      <c r="M51" s="91">
        <f t="shared" si="27"/>
        <v>1</v>
      </c>
      <c r="N51" s="91">
        <f t="shared" si="28"/>
        <v>62</v>
      </c>
      <c r="O51" s="91">
        <f t="shared" si="29"/>
        <v>124</v>
      </c>
    </row>
    <row r="52" spans="1:15">
      <c r="A52" s="150" t="s">
        <v>7467</v>
      </c>
      <c r="B52" s="91">
        <v>5925</v>
      </c>
      <c r="C52" s="91">
        <v>6050</v>
      </c>
      <c r="D52" s="91">
        <f t="shared" si="30"/>
        <v>126</v>
      </c>
      <c r="E52" s="91">
        <v>5926</v>
      </c>
      <c r="F52" s="91">
        <v>5987</v>
      </c>
      <c r="G52" s="150" t="s">
        <v>235</v>
      </c>
      <c r="H52" s="221"/>
      <c r="I52" s="150" t="s">
        <v>7467</v>
      </c>
      <c r="J52" s="91">
        <v>0</v>
      </c>
      <c r="K52" s="91">
        <v>125</v>
      </c>
      <c r="L52" s="91">
        <f>D52-2</f>
        <v>124</v>
      </c>
      <c r="M52" s="91">
        <f t="shared" si="27"/>
        <v>1</v>
      </c>
      <c r="N52" s="91">
        <f t="shared" si="28"/>
        <v>62</v>
      </c>
      <c r="O52" s="150" t="s">
        <v>235</v>
      </c>
    </row>
    <row r="53" spans="1:15">
      <c r="A53" s="150" t="s">
        <v>7470</v>
      </c>
      <c r="B53" s="91">
        <v>6051</v>
      </c>
      <c r="C53" s="91">
        <v>6175</v>
      </c>
      <c r="D53" s="91">
        <f t="shared" si="30"/>
        <v>125</v>
      </c>
      <c r="E53" s="91">
        <v>6051</v>
      </c>
      <c r="F53" s="91">
        <v>6113</v>
      </c>
      <c r="G53" s="150" t="s">
        <v>235</v>
      </c>
      <c r="H53" s="221"/>
      <c r="I53" s="150" t="s">
        <v>7470</v>
      </c>
      <c r="J53" s="91">
        <v>0</v>
      </c>
      <c r="K53" s="91">
        <v>124</v>
      </c>
      <c r="L53" s="91">
        <f t="shared" ref="L53:L54" si="31">D53-2</f>
        <v>123</v>
      </c>
      <c r="M53" s="91">
        <f t="shared" si="27"/>
        <v>0</v>
      </c>
      <c r="N53" s="91">
        <f t="shared" si="28"/>
        <v>62</v>
      </c>
      <c r="O53" s="150" t="s">
        <v>235</v>
      </c>
    </row>
    <row r="54" spans="1:15">
      <c r="A54" s="150" t="s">
        <v>7472</v>
      </c>
      <c r="B54" s="91">
        <v>6176</v>
      </c>
      <c r="C54" s="91">
        <v>6300</v>
      </c>
      <c r="D54" s="91">
        <f t="shared" si="30"/>
        <v>125</v>
      </c>
      <c r="E54" s="91">
        <v>6176</v>
      </c>
      <c r="F54" s="91">
        <v>6238</v>
      </c>
      <c r="G54" s="150" t="s">
        <v>235</v>
      </c>
      <c r="H54" s="221"/>
      <c r="I54" s="150" t="s">
        <v>7472</v>
      </c>
      <c r="J54" s="91">
        <v>0</v>
      </c>
      <c r="K54" s="91">
        <v>124</v>
      </c>
      <c r="L54" s="91">
        <f t="shared" si="31"/>
        <v>123</v>
      </c>
      <c r="M54" s="91">
        <f t="shared" si="27"/>
        <v>0</v>
      </c>
      <c r="N54" s="91">
        <f t="shared" si="28"/>
        <v>62</v>
      </c>
      <c r="O54" s="150" t="s">
        <v>235</v>
      </c>
    </row>
    <row r="55" spans="1:15">
      <c r="A55" s="150" t="s">
        <v>7473</v>
      </c>
      <c r="B55" s="91">
        <v>6301</v>
      </c>
      <c r="C55" s="91">
        <v>6425</v>
      </c>
      <c r="D55" s="91">
        <f t="shared" si="30"/>
        <v>125</v>
      </c>
      <c r="E55" s="91">
        <v>6301</v>
      </c>
      <c r="F55" s="91">
        <v>6363</v>
      </c>
      <c r="G55" s="91">
        <v>6424</v>
      </c>
      <c r="H55" s="221"/>
      <c r="I55" s="150" t="s">
        <v>7473</v>
      </c>
      <c r="J55" s="91">
        <v>0</v>
      </c>
      <c r="K55" s="91">
        <v>124</v>
      </c>
      <c r="L55" s="91">
        <f>O55-M55</f>
        <v>123</v>
      </c>
      <c r="M55" s="91">
        <f t="shared" si="27"/>
        <v>0</v>
      </c>
      <c r="N55" s="91">
        <f t="shared" si="28"/>
        <v>62</v>
      </c>
      <c r="O55" s="91">
        <f t="shared" si="28"/>
        <v>123</v>
      </c>
    </row>
    <row r="56" spans="1:15">
      <c r="A56" s="221"/>
      <c r="B56" s="221"/>
      <c r="C56" s="221"/>
      <c r="D56" s="221"/>
      <c r="E56" s="221"/>
      <c r="F56" s="221"/>
      <c r="G56" s="221"/>
      <c r="H56" s="221"/>
      <c r="I56" s="221"/>
      <c r="J56" s="221"/>
      <c r="K56" s="221"/>
      <c r="L56" s="221"/>
      <c r="M56" s="221"/>
      <c r="N56" s="221"/>
      <c r="O56" s="221"/>
    </row>
    <row r="57" spans="1:15">
      <c r="A57" s="221"/>
      <c r="B57" s="919" t="s">
        <v>7604</v>
      </c>
      <c r="C57" s="919"/>
      <c r="D57" s="919"/>
      <c r="E57" s="919"/>
      <c r="F57" s="221"/>
      <c r="G57" s="221"/>
      <c r="H57" s="221"/>
      <c r="I57" s="221"/>
      <c r="J57" s="919" t="s">
        <v>7605</v>
      </c>
      <c r="K57" s="919"/>
      <c r="L57" s="919"/>
      <c r="M57" s="919"/>
      <c r="N57" s="221"/>
      <c r="O57" s="221"/>
    </row>
    <row r="58" spans="1:15">
      <c r="A58" s="221"/>
      <c r="B58" s="221"/>
      <c r="C58" s="221" t="s">
        <v>7684</v>
      </c>
      <c r="D58" s="221"/>
      <c r="E58" s="221"/>
      <c r="F58" s="221"/>
      <c r="G58" s="221"/>
      <c r="H58" s="221"/>
      <c r="I58" s="221"/>
      <c r="J58" s="221"/>
      <c r="K58" s="221" t="s">
        <v>7684</v>
      </c>
      <c r="L58" s="221"/>
      <c r="M58" s="221"/>
      <c r="N58" s="221"/>
      <c r="O58" s="221"/>
    </row>
    <row r="59" spans="1:15">
      <c r="A59" s="90"/>
      <c r="B59" s="150" t="s">
        <v>2</v>
      </c>
      <c r="C59" s="150" t="s">
        <v>3</v>
      </c>
      <c r="D59" s="150" t="s">
        <v>7455</v>
      </c>
      <c r="E59" s="150" t="s">
        <v>7456</v>
      </c>
      <c r="F59" s="150" t="s">
        <v>7457</v>
      </c>
      <c r="G59" s="150" t="s">
        <v>7458</v>
      </c>
      <c r="H59" s="221"/>
      <c r="I59" s="90"/>
      <c r="J59" s="150" t="s">
        <v>2</v>
      </c>
      <c r="K59" s="150" t="s">
        <v>3</v>
      </c>
      <c r="L59" s="150" t="s">
        <v>7455</v>
      </c>
      <c r="M59" s="150" t="s">
        <v>7456</v>
      </c>
      <c r="N59" s="150" t="s">
        <v>7457</v>
      </c>
      <c r="O59" s="150" t="s">
        <v>7458</v>
      </c>
    </row>
    <row r="60" spans="1:15">
      <c r="A60" s="150" t="s">
        <v>7460</v>
      </c>
      <c r="B60" s="91">
        <v>2402</v>
      </c>
      <c r="C60" s="91">
        <v>2480</v>
      </c>
      <c r="D60" s="91">
        <f>C60-B60+1</f>
        <v>79</v>
      </c>
      <c r="E60" s="91">
        <v>2404</v>
      </c>
      <c r="F60" s="91">
        <v>2441</v>
      </c>
      <c r="G60" s="91">
        <v>2478</v>
      </c>
      <c r="H60" s="221"/>
      <c r="I60" s="150" t="s">
        <v>7460</v>
      </c>
      <c r="J60" s="91">
        <v>0</v>
      </c>
      <c r="K60" s="91">
        <v>78</v>
      </c>
      <c r="L60" s="91">
        <f t="shared" ref="L60:L62" si="32">O60-M60</f>
        <v>74</v>
      </c>
      <c r="M60" s="91">
        <f t="shared" ref="M60:M66" si="33">E60-$B60</f>
        <v>2</v>
      </c>
      <c r="N60" s="91">
        <f t="shared" ref="N60:O66" si="34">F60-$B60</f>
        <v>39</v>
      </c>
      <c r="O60" s="91">
        <f t="shared" ref="O60:O62" si="35">G60-$B60</f>
        <v>76</v>
      </c>
    </row>
    <row r="61" spans="1:15">
      <c r="A61" s="150" t="s">
        <v>7461</v>
      </c>
      <c r="B61" s="91">
        <v>5150</v>
      </c>
      <c r="C61" s="91">
        <v>5250</v>
      </c>
      <c r="D61" s="91">
        <f t="shared" ref="D61:D66" si="36">C61-B61+1</f>
        <v>101</v>
      </c>
      <c r="E61" s="91">
        <v>5152</v>
      </c>
      <c r="F61" s="91">
        <v>5200</v>
      </c>
      <c r="G61" s="91">
        <v>5248</v>
      </c>
      <c r="H61" s="221"/>
      <c r="I61" s="150" t="s">
        <v>7461</v>
      </c>
      <c r="J61" s="91">
        <v>0</v>
      </c>
      <c r="K61" s="91">
        <v>100</v>
      </c>
      <c r="L61" s="91">
        <f t="shared" si="32"/>
        <v>96</v>
      </c>
      <c r="M61" s="91">
        <f t="shared" si="33"/>
        <v>2</v>
      </c>
      <c r="N61" s="91">
        <f t="shared" si="34"/>
        <v>50</v>
      </c>
      <c r="O61" s="91">
        <f t="shared" si="35"/>
        <v>98</v>
      </c>
    </row>
    <row r="62" spans="1:15">
      <c r="A62" s="150" t="s">
        <v>7464</v>
      </c>
      <c r="B62" s="91">
        <v>5725</v>
      </c>
      <c r="C62" s="91">
        <v>5850</v>
      </c>
      <c r="D62" s="91">
        <f t="shared" si="36"/>
        <v>126</v>
      </c>
      <c r="E62" s="91">
        <v>5727</v>
      </c>
      <c r="F62" s="91">
        <v>5787</v>
      </c>
      <c r="G62" s="91">
        <v>5848</v>
      </c>
      <c r="H62" s="221"/>
      <c r="I62" s="150" t="s">
        <v>7464</v>
      </c>
      <c r="J62" s="91">
        <v>0</v>
      </c>
      <c r="K62" s="91">
        <v>125</v>
      </c>
      <c r="L62" s="91">
        <f t="shared" si="32"/>
        <v>121</v>
      </c>
      <c r="M62" s="91">
        <f t="shared" si="33"/>
        <v>2</v>
      </c>
      <c r="N62" s="91">
        <f t="shared" si="34"/>
        <v>62</v>
      </c>
      <c r="O62" s="91">
        <f t="shared" si="35"/>
        <v>123</v>
      </c>
    </row>
    <row r="63" spans="1:15">
      <c r="A63" s="150" t="s">
        <v>7467</v>
      </c>
      <c r="B63" s="91">
        <v>5925</v>
      </c>
      <c r="C63" s="91">
        <v>6050</v>
      </c>
      <c r="D63" s="91">
        <f t="shared" si="36"/>
        <v>126</v>
      </c>
      <c r="E63" s="91">
        <v>5927</v>
      </c>
      <c r="F63" s="91">
        <v>5987</v>
      </c>
      <c r="G63" s="150" t="s">
        <v>235</v>
      </c>
      <c r="H63" s="221"/>
      <c r="I63" s="150" t="s">
        <v>7467</v>
      </c>
      <c r="J63" s="91">
        <v>0</v>
      </c>
      <c r="K63" s="91">
        <v>125</v>
      </c>
      <c r="L63" s="91">
        <f>D63-4</f>
        <v>122</v>
      </c>
      <c r="M63" s="91">
        <f t="shared" si="33"/>
        <v>2</v>
      </c>
      <c r="N63" s="91">
        <f t="shared" si="34"/>
        <v>62</v>
      </c>
      <c r="O63" s="150" t="s">
        <v>235</v>
      </c>
    </row>
    <row r="64" spans="1:15">
      <c r="A64" s="150" t="s">
        <v>7470</v>
      </c>
      <c r="B64" s="91">
        <v>6051</v>
      </c>
      <c r="C64" s="91">
        <v>6175</v>
      </c>
      <c r="D64" s="91">
        <f t="shared" si="36"/>
        <v>125</v>
      </c>
      <c r="E64" s="91">
        <v>6051</v>
      </c>
      <c r="F64" s="91">
        <v>6113</v>
      </c>
      <c r="G64" s="150" t="s">
        <v>235</v>
      </c>
      <c r="H64" s="221"/>
      <c r="I64" s="150" t="s">
        <v>7470</v>
      </c>
      <c r="J64" s="91">
        <v>0</v>
      </c>
      <c r="K64" s="91">
        <v>124</v>
      </c>
      <c r="L64" s="91">
        <f t="shared" ref="L64:L65" si="37">D64-4</f>
        <v>121</v>
      </c>
      <c r="M64" s="91">
        <f t="shared" si="33"/>
        <v>0</v>
      </c>
      <c r="N64" s="91">
        <f t="shared" si="34"/>
        <v>62</v>
      </c>
      <c r="O64" s="150" t="s">
        <v>235</v>
      </c>
    </row>
    <row r="65" spans="1:15">
      <c r="A65" s="150" t="s">
        <v>7472</v>
      </c>
      <c r="B65" s="91">
        <v>6176</v>
      </c>
      <c r="C65" s="91">
        <v>6300</v>
      </c>
      <c r="D65" s="91">
        <f t="shared" si="36"/>
        <v>125</v>
      </c>
      <c r="E65" s="91">
        <v>6176</v>
      </c>
      <c r="F65" s="91">
        <v>6238</v>
      </c>
      <c r="G65" s="150" t="s">
        <v>235</v>
      </c>
      <c r="H65" s="221"/>
      <c r="I65" s="150" t="s">
        <v>7472</v>
      </c>
      <c r="J65" s="91">
        <v>0</v>
      </c>
      <c r="K65" s="91">
        <v>124</v>
      </c>
      <c r="L65" s="91">
        <f t="shared" si="37"/>
        <v>121</v>
      </c>
      <c r="M65" s="91">
        <f t="shared" si="33"/>
        <v>0</v>
      </c>
      <c r="N65" s="91">
        <f t="shared" si="34"/>
        <v>62</v>
      </c>
      <c r="O65" s="150" t="s">
        <v>235</v>
      </c>
    </row>
    <row r="66" spans="1:15">
      <c r="A66" s="150" t="s">
        <v>7473</v>
      </c>
      <c r="B66" s="91">
        <v>6301</v>
      </c>
      <c r="C66" s="91">
        <v>6425</v>
      </c>
      <c r="D66" s="91">
        <f t="shared" si="36"/>
        <v>125</v>
      </c>
      <c r="E66" s="91">
        <v>6301</v>
      </c>
      <c r="F66" s="91">
        <v>6363</v>
      </c>
      <c r="G66" s="91">
        <v>6423</v>
      </c>
      <c r="H66" s="221"/>
      <c r="I66" s="150" t="s">
        <v>7473</v>
      </c>
      <c r="J66" s="91">
        <v>0</v>
      </c>
      <c r="K66" s="91">
        <v>124</v>
      </c>
      <c r="L66" s="91">
        <f>O66-M66</f>
        <v>122</v>
      </c>
      <c r="M66" s="91">
        <f t="shared" si="33"/>
        <v>0</v>
      </c>
      <c r="N66" s="91">
        <f t="shared" si="34"/>
        <v>62</v>
      </c>
      <c r="O66" s="91">
        <f t="shared" si="34"/>
        <v>122</v>
      </c>
    </row>
    <row r="67" spans="1:15">
      <c r="A67" s="221"/>
      <c r="B67" s="221"/>
      <c r="C67" s="221"/>
      <c r="D67" s="221"/>
      <c r="E67" s="221"/>
      <c r="F67" s="221"/>
      <c r="G67" s="221"/>
      <c r="H67" s="221"/>
      <c r="I67" s="221"/>
      <c r="J67" s="221"/>
      <c r="K67" s="221"/>
      <c r="L67" s="221"/>
      <c r="M67" s="221"/>
      <c r="N67" s="221"/>
      <c r="O67" s="221"/>
    </row>
    <row r="68" spans="1:15">
      <c r="A68" s="221"/>
      <c r="B68" s="919" t="s">
        <v>8056</v>
      </c>
      <c r="C68" s="919"/>
      <c r="D68" s="919"/>
      <c r="E68" s="919"/>
      <c r="F68" s="221"/>
      <c r="G68" s="221"/>
      <c r="H68" s="221"/>
      <c r="I68" s="221"/>
      <c r="J68" s="919" t="s">
        <v>8057</v>
      </c>
      <c r="K68" s="919"/>
      <c r="L68" s="919"/>
      <c r="M68" s="919"/>
      <c r="N68" s="221"/>
      <c r="O68" s="221"/>
    </row>
    <row r="69" spans="1:15">
      <c r="A69" s="221"/>
      <c r="B69" s="221"/>
      <c r="C69" s="221" t="s">
        <v>7685</v>
      </c>
      <c r="D69" s="221"/>
      <c r="E69" s="221"/>
      <c r="F69" s="221"/>
      <c r="G69" s="221"/>
      <c r="H69" s="221"/>
      <c r="I69" s="221"/>
      <c r="J69" s="221"/>
      <c r="K69" s="221" t="s">
        <v>7685</v>
      </c>
      <c r="L69" s="221"/>
      <c r="M69" s="221"/>
      <c r="N69" s="221"/>
      <c r="O69" s="221"/>
    </row>
    <row r="70" spans="1:15">
      <c r="A70" s="90"/>
      <c r="B70" s="150" t="s">
        <v>2</v>
      </c>
      <c r="C70" s="150" t="s">
        <v>3</v>
      </c>
      <c r="D70" s="150" t="s">
        <v>7455</v>
      </c>
      <c r="E70" s="150" t="s">
        <v>7456</v>
      </c>
      <c r="F70" s="150" t="s">
        <v>7457</v>
      </c>
      <c r="G70" s="150" t="s">
        <v>7458</v>
      </c>
      <c r="H70" s="221"/>
      <c r="I70" s="90"/>
      <c r="J70" s="150" t="s">
        <v>2</v>
      </c>
      <c r="K70" s="150" t="s">
        <v>3</v>
      </c>
      <c r="L70" s="150" t="s">
        <v>7455</v>
      </c>
      <c r="M70" s="150" t="s">
        <v>7456</v>
      </c>
      <c r="N70" s="150" t="s">
        <v>7457</v>
      </c>
      <c r="O70" s="150" t="s">
        <v>7458</v>
      </c>
    </row>
    <row r="71" spans="1:15">
      <c r="A71" s="150" t="s">
        <v>7460</v>
      </c>
      <c r="B71" s="91">
        <v>2402</v>
      </c>
      <c r="C71" s="91">
        <v>2480</v>
      </c>
      <c r="D71" s="91">
        <f>C71-B71+1</f>
        <v>79</v>
      </c>
      <c r="E71" s="91">
        <v>2406</v>
      </c>
      <c r="F71" s="91">
        <v>2441</v>
      </c>
      <c r="G71" s="91">
        <v>2476</v>
      </c>
      <c r="H71" s="221"/>
      <c r="I71" s="150" t="s">
        <v>7460</v>
      </c>
      <c r="J71" s="91">
        <v>0</v>
      </c>
      <c r="K71" s="91">
        <v>78</v>
      </c>
      <c r="L71" s="91">
        <f t="shared" ref="L71:L73" si="38">O71-M71</f>
        <v>70</v>
      </c>
      <c r="M71" s="91">
        <f t="shared" ref="M71:M77" si="39">E71-$B71</f>
        <v>4</v>
      </c>
      <c r="N71" s="91">
        <f t="shared" ref="N71:O77" si="40">F71-$B71</f>
        <v>39</v>
      </c>
      <c r="O71" s="91">
        <f t="shared" ref="O71:O73" si="41">G71-$B71</f>
        <v>74</v>
      </c>
    </row>
    <row r="72" spans="1:15">
      <c r="A72" s="150" t="s">
        <v>7461</v>
      </c>
      <c r="B72" s="91">
        <v>5150</v>
      </c>
      <c r="C72" s="91">
        <v>5250</v>
      </c>
      <c r="D72" s="91">
        <f t="shared" ref="D72:D77" si="42">C72-B72+1</f>
        <v>101</v>
      </c>
      <c r="E72" s="91">
        <v>5154</v>
      </c>
      <c r="F72" s="91">
        <v>5200</v>
      </c>
      <c r="G72" s="91">
        <v>5246</v>
      </c>
      <c r="H72" s="221"/>
      <c r="I72" s="150" t="s">
        <v>7461</v>
      </c>
      <c r="J72" s="91">
        <v>0</v>
      </c>
      <c r="K72" s="91">
        <v>100</v>
      </c>
      <c r="L72" s="91">
        <f t="shared" si="38"/>
        <v>92</v>
      </c>
      <c r="M72" s="91">
        <f t="shared" si="39"/>
        <v>4</v>
      </c>
      <c r="N72" s="91">
        <f t="shared" si="40"/>
        <v>50</v>
      </c>
      <c r="O72" s="91">
        <f t="shared" si="41"/>
        <v>96</v>
      </c>
    </row>
    <row r="73" spans="1:15">
      <c r="A73" s="150" t="s">
        <v>7464</v>
      </c>
      <c r="B73" s="91">
        <v>5725</v>
      </c>
      <c r="C73" s="91">
        <v>5850</v>
      </c>
      <c r="D73" s="91">
        <f t="shared" si="42"/>
        <v>126</v>
      </c>
      <c r="E73" s="91">
        <v>5729</v>
      </c>
      <c r="F73" s="91">
        <v>5787</v>
      </c>
      <c r="G73" s="91">
        <v>5846</v>
      </c>
      <c r="H73" s="221"/>
      <c r="I73" s="150" t="s">
        <v>7464</v>
      </c>
      <c r="J73" s="91">
        <v>0</v>
      </c>
      <c r="K73" s="91">
        <v>125</v>
      </c>
      <c r="L73" s="91">
        <f t="shared" si="38"/>
        <v>117</v>
      </c>
      <c r="M73" s="91">
        <f t="shared" si="39"/>
        <v>4</v>
      </c>
      <c r="N73" s="91">
        <f t="shared" si="40"/>
        <v>62</v>
      </c>
      <c r="O73" s="91">
        <f t="shared" si="41"/>
        <v>121</v>
      </c>
    </row>
    <row r="74" spans="1:15">
      <c r="A74" s="150" t="s">
        <v>7467</v>
      </c>
      <c r="B74" s="91">
        <v>5925</v>
      </c>
      <c r="C74" s="91">
        <v>6050</v>
      </c>
      <c r="D74" s="91">
        <f t="shared" si="42"/>
        <v>126</v>
      </c>
      <c r="E74" s="91">
        <v>5929</v>
      </c>
      <c r="F74" s="91">
        <v>5987</v>
      </c>
      <c r="G74" s="150" t="s">
        <v>235</v>
      </c>
      <c r="H74" s="221"/>
      <c r="I74" s="150" t="s">
        <v>7467</v>
      </c>
      <c r="J74" s="91">
        <v>0</v>
      </c>
      <c r="K74" s="91">
        <v>125</v>
      </c>
      <c r="L74" s="91">
        <f>D74-8</f>
        <v>118</v>
      </c>
      <c r="M74" s="91">
        <f t="shared" si="39"/>
        <v>4</v>
      </c>
      <c r="N74" s="91">
        <f t="shared" si="40"/>
        <v>62</v>
      </c>
      <c r="O74" s="150" t="s">
        <v>235</v>
      </c>
    </row>
    <row r="75" spans="1:15">
      <c r="A75" s="150" t="s">
        <v>7470</v>
      </c>
      <c r="B75" s="91">
        <v>6051</v>
      </c>
      <c r="C75" s="91">
        <v>6175</v>
      </c>
      <c r="D75" s="91">
        <f t="shared" si="42"/>
        <v>125</v>
      </c>
      <c r="E75" s="91">
        <v>6051</v>
      </c>
      <c r="F75" s="91">
        <v>6113</v>
      </c>
      <c r="G75" s="150" t="s">
        <v>235</v>
      </c>
      <c r="H75" s="221"/>
      <c r="I75" s="150" t="s">
        <v>7470</v>
      </c>
      <c r="J75" s="91">
        <v>0</v>
      </c>
      <c r="K75" s="91">
        <v>124</v>
      </c>
      <c r="L75" s="91">
        <f t="shared" ref="L75:L76" si="43">D75-8</f>
        <v>117</v>
      </c>
      <c r="M75" s="91">
        <f t="shared" si="39"/>
        <v>0</v>
      </c>
      <c r="N75" s="91">
        <f t="shared" si="40"/>
        <v>62</v>
      </c>
      <c r="O75" s="150" t="s">
        <v>235</v>
      </c>
    </row>
    <row r="76" spans="1:15">
      <c r="A76" s="150" t="s">
        <v>7472</v>
      </c>
      <c r="B76" s="91">
        <v>6176</v>
      </c>
      <c r="C76" s="91">
        <v>6300</v>
      </c>
      <c r="D76" s="91">
        <f t="shared" si="42"/>
        <v>125</v>
      </c>
      <c r="E76" s="91">
        <v>6176</v>
      </c>
      <c r="F76" s="91">
        <v>6238</v>
      </c>
      <c r="G76" s="150" t="s">
        <v>235</v>
      </c>
      <c r="H76" s="221"/>
      <c r="I76" s="150" t="s">
        <v>7472</v>
      </c>
      <c r="J76" s="91">
        <v>0</v>
      </c>
      <c r="K76" s="91">
        <v>124</v>
      </c>
      <c r="L76" s="91">
        <f t="shared" si="43"/>
        <v>117</v>
      </c>
      <c r="M76" s="91">
        <f t="shared" si="39"/>
        <v>0</v>
      </c>
      <c r="N76" s="91">
        <f t="shared" si="40"/>
        <v>62</v>
      </c>
      <c r="O76" s="150" t="s">
        <v>235</v>
      </c>
    </row>
    <row r="77" spans="1:15">
      <c r="A77" s="150" t="s">
        <v>7473</v>
      </c>
      <c r="B77" s="91">
        <v>6301</v>
      </c>
      <c r="C77" s="91">
        <v>6425</v>
      </c>
      <c r="D77" s="91">
        <f t="shared" si="42"/>
        <v>125</v>
      </c>
      <c r="E77" s="91">
        <v>6301</v>
      </c>
      <c r="F77" s="91">
        <v>6363</v>
      </c>
      <c r="G77" s="91">
        <v>6421</v>
      </c>
      <c r="H77" s="221"/>
      <c r="I77" s="150" t="s">
        <v>7473</v>
      </c>
      <c r="J77" s="91">
        <v>0</v>
      </c>
      <c r="K77" s="91">
        <v>124</v>
      </c>
      <c r="L77" s="91">
        <f>O77-M77</f>
        <v>120</v>
      </c>
      <c r="M77" s="91">
        <f t="shared" si="39"/>
        <v>0</v>
      </c>
      <c r="N77" s="91">
        <f t="shared" si="40"/>
        <v>62</v>
      </c>
      <c r="O77" s="91">
        <f t="shared" si="40"/>
        <v>120</v>
      </c>
    </row>
    <row r="78" spans="1:15">
      <c r="A78" s="221"/>
      <c r="B78" s="221"/>
      <c r="C78" s="221"/>
      <c r="D78" s="221"/>
      <c r="E78" s="221"/>
      <c r="F78" s="221"/>
      <c r="G78" s="221"/>
      <c r="H78" s="221"/>
      <c r="I78" s="221"/>
      <c r="J78" s="221"/>
      <c r="K78" s="221"/>
      <c r="L78" s="221"/>
      <c r="M78" s="221"/>
      <c r="N78" s="221"/>
      <c r="O78" s="221"/>
    </row>
    <row r="79" spans="1:15">
      <c r="A79" s="221"/>
      <c r="B79" s="919" t="s">
        <v>7686</v>
      </c>
      <c r="C79" s="919"/>
      <c r="D79" s="919"/>
      <c r="E79" s="919"/>
      <c r="F79" s="221"/>
      <c r="G79" s="221"/>
      <c r="H79" s="221"/>
      <c r="I79" s="221"/>
      <c r="J79" s="919" t="s">
        <v>7687</v>
      </c>
      <c r="K79" s="919"/>
      <c r="L79" s="919"/>
      <c r="M79" s="919"/>
      <c r="N79" s="221"/>
      <c r="O79" s="221"/>
    </row>
    <row r="80" spans="1:15">
      <c r="A80" s="221"/>
      <c r="B80" s="221"/>
      <c r="C80" s="221" t="s">
        <v>7688</v>
      </c>
      <c r="D80" s="221"/>
      <c r="E80" s="221"/>
      <c r="F80" s="221"/>
      <c r="G80" s="221"/>
      <c r="H80" s="221"/>
      <c r="I80" s="221"/>
      <c r="J80" s="221"/>
      <c r="K80" s="221" t="s">
        <v>7688</v>
      </c>
      <c r="L80" s="221"/>
      <c r="M80" s="221"/>
      <c r="N80" s="221"/>
      <c r="O80" s="221"/>
    </row>
    <row r="81" spans="1:15">
      <c r="A81" s="90"/>
      <c r="B81" s="150" t="s">
        <v>2</v>
      </c>
      <c r="C81" s="150" t="s">
        <v>3</v>
      </c>
      <c r="D81" s="150" t="s">
        <v>7455</v>
      </c>
      <c r="E81" s="150" t="s">
        <v>7456</v>
      </c>
      <c r="F81" s="150" t="s">
        <v>7457</v>
      </c>
      <c r="G81" s="150" t="s">
        <v>7458</v>
      </c>
      <c r="H81" s="221"/>
      <c r="I81" s="90"/>
      <c r="J81" s="150" t="s">
        <v>2</v>
      </c>
      <c r="K81" s="150" t="s">
        <v>3</v>
      </c>
      <c r="L81" s="150" t="s">
        <v>7455</v>
      </c>
      <c r="M81" s="150" t="s">
        <v>7456</v>
      </c>
      <c r="N81" s="150" t="s">
        <v>7457</v>
      </c>
      <c r="O81" s="150" t="s">
        <v>7458</v>
      </c>
    </row>
    <row r="82" spans="1:15">
      <c r="A82" s="150" t="s">
        <v>7460</v>
      </c>
      <c r="B82" s="91">
        <v>2402</v>
      </c>
      <c r="C82" s="91">
        <v>2480</v>
      </c>
      <c r="D82" s="91">
        <f>C82-B82+1</f>
        <v>79</v>
      </c>
      <c r="E82" s="91">
        <f>B82+6</f>
        <v>2408</v>
      </c>
      <c r="F82" s="91">
        <v>2441</v>
      </c>
      <c r="G82" s="91">
        <f>C82-8</f>
        <v>2472</v>
      </c>
      <c r="H82" s="221"/>
      <c r="I82" s="150" t="s">
        <v>7460</v>
      </c>
      <c r="J82" s="91">
        <v>0</v>
      </c>
      <c r="K82" s="91">
        <v>78</v>
      </c>
      <c r="L82" s="91">
        <f>O82-M82</f>
        <v>64</v>
      </c>
      <c r="M82" s="91">
        <f t="shared" ref="M82:M88" si="44">E82-$B82</f>
        <v>6</v>
      </c>
      <c r="N82" s="91">
        <f t="shared" ref="N82:O88" si="45">F82-$B82</f>
        <v>39</v>
      </c>
      <c r="O82" s="91">
        <f t="shared" ref="O82:O84" si="46">G82-$B82</f>
        <v>70</v>
      </c>
    </row>
    <row r="83" spans="1:15">
      <c r="A83" s="150" t="s">
        <v>7461</v>
      </c>
      <c r="B83" s="91">
        <v>5150</v>
      </c>
      <c r="C83" s="91">
        <v>5250</v>
      </c>
      <c r="D83" s="91">
        <f t="shared" ref="D83:D88" si="47">C83-B83+1</f>
        <v>101</v>
      </c>
      <c r="E83" s="91">
        <f t="shared" ref="E83:E85" si="48">B83+6</f>
        <v>5156</v>
      </c>
      <c r="F83" s="91">
        <v>5200</v>
      </c>
      <c r="G83" s="91">
        <f t="shared" ref="G83:G84" si="49">C83-8</f>
        <v>5242</v>
      </c>
      <c r="H83" s="221"/>
      <c r="I83" s="150" t="s">
        <v>7461</v>
      </c>
      <c r="J83" s="91">
        <v>0</v>
      </c>
      <c r="K83" s="91">
        <v>100</v>
      </c>
      <c r="L83" s="91">
        <f t="shared" ref="L83:L88" si="50">O83-M83</f>
        <v>86</v>
      </c>
      <c r="M83" s="91">
        <f t="shared" si="44"/>
        <v>6</v>
      </c>
      <c r="N83" s="91">
        <f t="shared" si="45"/>
        <v>50</v>
      </c>
      <c r="O83" s="91">
        <f t="shared" si="46"/>
        <v>92</v>
      </c>
    </row>
    <row r="84" spans="1:15">
      <c r="A84" s="150" t="s">
        <v>7464</v>
      </c>
      <c r="B84" s="91">
        <v>5725</v>
      </c>
      <c r="C84" s="91">
        <v>5850</v>
      </c>
      <c r="D84" s="91">
        <f t="shared" si="47"/>
        <v>126</v>
      </c>
      <c r="E84" s="91">
        <f t="shared" si="48"/>
        <v>5731</v>
      </c>
      <c r="F84" s="91">
        <v>5787</v>
      </c>
      <c r="G84" s="91">
        <f t="shared" si="49"/>
        <v>5842</v>
      </c>
      <c r="H84" s="221"/>
      <c r="I84" s="150" t="s">
        <v>7464</v>
      </c>
      <c r="J84" s="91">
        <v>0</v>
      </c>
      <c r="K84" s="91">
        <v>125</v>
      </c>
      <c r="L84" s="91">
        <f t="shared" si="50"/>
        <v>111</v>
      </c>
      <c r="M84" s="91">
        <f t="shared" si="44"/>
        <v>6</v>
      </c>
      <c r="N84" s="91">
        <f t="shared" si="45"/>
        <v>62</v>
      </c>
      <c r="O84" s="91">
        <f t="shared" si="46"/>
        <v>117</v>
      </c>
    </row>
    <row r="85" spans="1:15">
      <c r="A85" s="150" t="s">
        <v>7467</v>
      </c>
      <c r="B85" s="91">
        <v>5925</v>
      </c>
      <c r="C85" s="91">
        <v>6050</v>
      </c>
      <c r="D85" s="91">
        <f t="shared" si="47"/>
        <v>126</v>
      </c>
      <c r="E85" s="91">
        <f t="shared" si="48"/>
        <v>5931</v>
      </c>
      <c r="F85" s="91">
        <v>5987</v>
      </c>
      <c r="G85" s="150" t="s">
        <v>235</v>
      </c>
      <c r="H85" s="221"/>
      <c r="I85" s="150" t="s">
        <v>7467</v>
      </c>
      <c r="J85" s="91">
        <v>0</v>
      </c>
      <c r="K85" s="91">
        <v>125</v>
      </c>
      <c r="L85" s="91">
        <f>D85-16</f>
        <v>110</v>
      </c>
      <c r="M85" s="91">
        <f t="shared" si="44"/>
        <v>6</v>
      </c>
      <c r="N85" s="91">
        <f t="shared" si="45"/>
        <v>62</v>
      </c>
      <c r="O85" s="150" t="s">
        <v>235</v>
      </c>
    </row>
    <row r="86" spans="1:15">
      <c r="A86" s="150" t="s">
        <v>7470</v>
      </c>
      <c r="B86" s="91">
        <v>6051</v>
      </c>
      <c r="C86" s="91">
        <v>6175</v>
      </c>
      <c r="D86" s="91">
        <f t="shared" si="47"/>
        <v>125</v>
      </c>
      <c r="E86" s="91">
        <v>6051</v>
      </c>
      <c r="F86" s="91">
        <v>6113</v>
      </c>
      <c r="G86" s="150" t="s">
        <v>235</v>
      </c>
      <c r="H86" s="221"/>
      <c r="I86" s="150" t="s">
        <v>7470</v>
      </c>
      <c r="J86" s="91">
        <v>0</v>
      </c>
      <c r="K86" s="91">
        <v>124</v>
      </c>
      <c r="L86" s="91">
        <f t="shared" ref="L86:L87" si="51">D86-16</f>
        <v>109</v>
      </c>
      <c r="M86" s="91">
        <f t="shared" si="44"/>
        <v>0</v>
      </c>
      <c r="N86" s="91">
        <f t="shared" si="45"/>
        <v>62</v>
      </c>
      <c r="O86" s="150" t="s">
        <v>235</v>
      </c>
    </row>
    <row r="87" spans="1:15">
      <c r="A87" s="150" t="s">
        <v>7472</v>
      </c>
      <c r="B87" s="91">
        <v>6176</v>
      </c>
      <c r="C87" s="91">
        <v>6300</v>
      </c>
      <c r="D87" s="91">
        <f t="shared" si="47"/>
        <v>125</v>
      </c>
      <c r="E87" s="91">
        <v>6176</v>
      </c>
      <c r="F87" s="91">
        <v>6238</v>
      </c>
      <c r="G87" s="150" t="s">
        <v>235</v>
      </c>
      <c r="H87" s="221"/>
      <c r="I87" s="150" t="s">
        <v>7472</v>
      </c>
      <c r="J87" s="91">
        <v>0</v>
      </c>
      <c r="K87" s="91">
        <v>124</v>
      </c>
      <c r="L87" s="91">
        <f t="shared" si="51"/>
        <v>109</v>
      </c>
      <c r="M87" s="91">
        <f t="shared" si="44"/>
        <v>0</v>
      </c>
      <c r="N87" s="91">
        <f t="shared" si="45"/>
        <v>62</v>
      </c>
      <c r="O87" s="150" t="s">
        <v>235</v>
      </c>
    </row>
    <row r="88" spans="1:15">
      <c r="A88" s="150" t="s">
        <v>7473</v>
      </c>
      <c r="B88" s="91">
        <v>6301</v>
      </c>
      <c r="C88" s="91">
        <v>6425</v>
      </c>
      <c r="D88" s="91">
        <f t="shared" si="47"/>
        <v>125</v>
      </c>
      <c r="E88" s="91">
        <v>6301</v>
      </c>
      <c r="F88" s="91">
        <v>6363</v>
      </c>
      <c r="G88" s="91">
        <f>C88-8</f>
        <v>6417</v>
      </c>
      <c r="H88" s="221"/>
      <c r="I88" s="150" t="s">
        <v>7473</v>
      </c>
      <c r="J88" s="91">
        <v>0</v>
      </c>
      <c r="K88" s="91">
        <v>124</v>
      </c>
      <c r="L88" s="91">
        <f t="shared" si="50"/>
        <v>116</v>
      </c>
      <c r="M88" s="91">
        <f t="shared" si="44"/>
        <v>0</v>
      </c>
      <c r="N88" s="91">
        <f t="shared" si="45"/>
        <v>62</v>
      </c>
      <c r="O88" s="91">
        <f t="shared" si="45"/>
        <v>116</v>
      </c>
    </row>
    <row r="89" spans="1:15">
      <c r="A89" s="221"/>
      <c r="B89" s="221"/>
      <c r="C89" s="221"/>
      <c r="D89" s="221"/>
      <c r="E89" s="221"/>
      <c r="F89" s="221"/>
      <c r="G89" s="221"/>
      <c r="H89" s="221"/>
      <c r="I89" s="221"/>
      <c r="J89" s="221"/>
      <c r="K89" s="221"/>
      <c r="L89" s="221"/>
      <c r="M89" s="221"/>
      <c r="N89" s="221"/>
      <c r="O89" s="221"/>
    </row>
  </sheetData>
  <mergeCells count="16">
    <mergeCell ref="B57:E57"/>
    <mergeCell ref="J57:M57"/>
    <mergeCell ref="J68:M68"/>
    <mergeCell ref="J79:M79"/>
    <mergeCell ref="B79:E79"/>
    <mergeCell ref="B68:E68"/>
    <mergeCell ref="J1:M1"/>
    <mergeCell ref="B1:E1"/>
    <mergeCell ref="B46:E46"/>
    <mergeCell ref="B13:E13"/>
    <mergeCell ref="J13:M13"/>
    <mergeCell ref="J46:M46"/>
    <mergeCell ref="B35:E35"/>
    <mergeCell ref="J35:M35"/>
    <mergeCell ref="B24:E24"/>
    <mergeCell ref="J24:M24"/>
  </mergeCells>
  <pageMargins left="0.7" right="0.7" top="0.75" bottom="0.75" header="0.3" footer="0.3"/>
  <pageSetup scale="48"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30</vt:i4>
      </vt:variant>
    </vt:vector>
  </HeadingPairs>
  <TitlesOfParts>
    <vt:vector size="30" baseType="lpstr">
      <vt:lpstr>Revision History</vt:lpstr>
      <vt:lpstr>Block Diagram</vt:lpstr>
      <vt:lpstr>Ballmap</vt:lpstr>
      <vt:lpstr>Power Sequence</vt:lpstr>
      <vt:lpstr>DC Power Conditions</vt:lpstr>
      <vt:lpstr>Test Flow</vt:lpstr>
      <vt:lpstr>Metadata</vt:lpstr>
      <vt:lpstr>OS_TestCoverage</vt:lpstr>
      <vt:lpstr>FWBT IDD Specs</vt:lpstr>
      <vt:lpstr>Sleep IDD Specs</vt:lpstr>
      <vt:lpstr>ICF GPIO</vt:lpstr>
      <vt:lpstr>nTSe</vt:lpstr>
      <vt:lpstr>Cal Test Coverage (wSoC)</vt:lpstr>
      <vt:lpstr>Winbond Flash Testing</vt:lpstr>
      <vt:lpstr>Giga Flash Testing</vt:lpstr>
      <vt:lpstr>BT TX - Triangle Switch Screen</vt:lpstr>
      <vt:lpstr>BT TX - Test Coverage</vt:lpstr>
      <vt:lpstr>BT RX - Test Coverage</vt:lpstr>
      <vt:lpstr>BT TX TX SDB – Test Coverage</vt:lpstr>
      <vt:lpstr>BT TX RX SDB – Test Coverage</vt:lpstr>
      <vt:lpstr>BT TX - OQC Test Coverage</vt:lpstr>
      <vt:lpstr>BT RX - OQC Test Coverage</vt:lpstr>
      <vt:lpstr>BT TX TX SDB – OQC Coverage</vt:lpstr>
      <vt:lpstr>BT TX RX SDB – OQC Coverage</vt:lpstr>
      <vt:lpstr>TX Power Specification</vt:lpstr>
      <vt:lpstr>Rx Sensitivity Specification</vt:lpstr>
      <vt:lpstr>BT - BDR &amp; EDR Spec</vt:lpstr>
      <vt:lpstr>BT - BLE and HDT Spec</vt:lpstr>
      <vt:lpstr>BT - HDR HDRP UHDR Spec</vt:lpstr>
      <vt:lpstr>Frequency 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Apratim Kaustubh</dc:creator>
  <cp:lastModifiedBy>Rafik Dalati</cp:lastModifiedBy>
  <cp:lastPrinted>2026-05-10T23:35:17Z</cp:lastPrinted>
  <dcterms:created xsi:type="dcterms:W3CDTF">2025-10-10T21:49:03Z</dcterms:created>
  <dcterms:modified xsi:type="dcterms:W3CDTF">2026-07-30T17:39:48Z</dcterms:modified>
</cp:coreProperties>
</file>