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0" yWindow="945" windowWidth="19320" windowHeight="11475"/>
  </bookViews>
  <sheets>
    <sheet name="ex_varnumber" sheetId="1" r:id="rId1"/>
  </sheets>
  <calcPr calcId="125725"/>
</workbook>
</file>

<file path=xl/calcChain.xml><?xml version="1.0" encoding="utf-8"?>
<calcChain xmlns="http://schemas.openxmlformats.org/spreadsheetml/2006/main">
  <c r="M18" i="1"/>
  <c r="F29"/>
  <c r="I23"/>
  <c r="I24"/>
  <c r="I25"/>
  <c r="E23"/>
  <c r="E24"/>
  <c r="E25"/>
  <c r="J25"/>
  <c r="F25"/>
  <c r="J24"/>
  <c r="F24"/>
  <c r="J23"/>
  <c r="F23"/>
  <c r="J11" l="1"/>
  <c r="I11"/>
  <c r="H11"/>
  <c r="J17" s="1"/>
  <c r="L17" s="1"/>
  <c r="G11"/>
  <c r="I17" s="1"/>
  <c r="K17" s="1"/>
  <c r="F11"/>
  <c r="E11"/>
  <c r="D11"/>
  <c r="F17" s="1"/>
  <c r="H17" s="1"/>
  <c r="C11"/>
  <c r="E17" s="1"/>
  <c r="G17" s="1"/>
  <c r="J10"/>
  <c r="I10"/>
  <c r="H10"/>
  <c r="J16" s="1"/>
  <c r="L16" s="1"/>
  <c r="G10"/>
  <c r="I16" s="1"/>
  <c r="K16" s="1"/>
  <c r="F10"/>
  <c r="E10"/>
  <c r="D10"/>
  <c r="F16" s="1"/>
  <c r="H16" s="1"/>
  <c r="C10"/>
  <c r="E16" s="1"/>
  <c r="G16" s="1"/>
  <c r="J9"/>
  <c r="I9"/>
  <c r="H9"/>
  <c r="J15" s="1"/>
  <c r="L15" s="1"/>
  <c r="L18" s="1"/>
  <c r="G9"/>
  <c r="I15" s="1"/>
  <c r="K15" s="1"/>
  <c r="K18" s="1"/>
  <c r="F9"/>
  <c r="E9"/>
  <c r="D9"/>
  <c r="F15" s="1"/>
  <c r="H15" s="1"/>
  <c r="H18" s="1"/>
  <c r="C9"/>
  <c r="E15" s="1"/>
  <c r="G15" s="1"/>
  <c r="G18" s="1"/>
</calcChain>
</file>

<file path=xl/sharedStrings.xml><?xml version="1.0" encoding="utf-8"?>
<sst xmlns="http://schemas.openxmlformats.org/spreadsheetml/2006/main" count="11" uniqueCount="11">
  <si>
    <t>#802.11</t>
  </si>
  <si>
    <t>#BoX-MAC</t>
  </si>
  <si>
    <t>802.11math N_B=10</t>
  </si>
  <si>
    <t>BoX-MACmath N_B=10</t>
  </si>
  <si>
    <t>802.11sim N_B=10</t>
  </si>
  <si>
    <t>BoX-MACsim N_B=10</t>
  </si>
  <si>
    <t>802.11math N_B=30</t>
  </si>
  <si>
    <t>BoX-MACmath N_B=30</t>
  </si>
  <si>
    <t>802.11sim N_B=30</t>
  </si>
  <si>
    <t>BoX-MACsim N_B=30</t>
  </si>
  <si>
    <t>Average Diff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</si>
</sst>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topLeftCell="A10" workbookViewId="0">
      <selection activeCell="M19" sqref="M1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>
      <c r="A2">
        <v>5</v>
      </c>
      <c r="B2">
        <v>10</v>
      </c>
      <c r="C2">
        <v>0.29924000000000001</v>
      </c>
      <c r="D2">
        <v>0.16600799999999999</v>
      </c>
      <c r="E2">
        <v>12.4901</v>
      </c>
      <c r="F2">
        <v>92.364800000000002</v>
      </c>
      <c r="G2">
        <v>0.15028</v>
      </c>
      <c r="H2">
        <v>0.20729</v>
      </c>
      <c r="I2">
        <v>6.4286000000000003</v>
      </c>
      <c r="J2">
        <v>113.9507</v>
      </c>
    </row>
    <row r="3" spans="1:12">
      <c r="A3">
        <v>10</v>
      </c>
      <c r="B3">
        <v>10</v>
      </c>
      <c r="C3">
        <v>0.46140999999999999</v>
      </c>
      <c r="D3">
        <v>6.9244E-2</v>
      </c>
      <c r="E3">
        <v>17.4436</v>
      </c>
      <c r="F3">
        <v>46.435000000000002</v>
      </c>
      <c r="G3">
        <v>0.2717</v>
      </c>
      <c r="H3">
        <v>0.11879000000000001</v>
      </c>
      <c r="I3">
        <v>11.215999999999999</v>
      </c>
      <c r="J3">
        <v>72.656199999999998</v>
      </c>
    </row>
    <row r="4" spans="1:12">
      <c r="A4">
        <v>15</v>
      </c>
      <c r="B4">
        <v>10</v>
      </c>
      <c r="C4">
        <v>0.53888000000000003</v>
      </c>
      <c r="D4">
        <v>3.0041999999999999E-2</v>
      </c>
      <c r="E4">
        <v>18.796500000000002</v>
      </c>
      <c r="F4">
        <v>26.7315</v>
      </c>
      <c r="G4">
        <v>0.36042000000000002</v>
      </c>
      <c r="H4">
        <v>6.2558000000000002E-2</v>
      </c>
      <c r="I4">
        <v>13.5806</v>
      </c>
      <c r="J4">
        <v>49.310699999999997</v>
      </c>
    </row>
    <row r="9" spans="1:12">
      <c r="A9">
        <v>5</v>
      </c>
      <c r="B9">
        <v>10</v>
      </c>
      <c r="C9">
        <f>C2/1.4</f>
        <v>0.21374285714285715</v>
      </c>
      <c r="D9">
        <f>D2*2.6</f>
        <v>0.43162079999999997</v>
      </c>
      <c r="E9">
        <f>E2/54</f>
        <v>0.23129814814814814</v>
      </c>
      <c r="F9">
        <f>F2/250</f>
        <v>0.36945919999999999</v>
      </c>
      <c r="G9">
        <f>G2/1.4</f>
        <v>0.10734285714285714</v>
      </c>
      <c r="H9">
        <f>H2*2.6</f>
        <v>0.53895400000000004</v>
      </c>
      <c r="I9">
        <f>I2/54</f>
        <v>0.11904814814814815</v>
      </c>
      <c r="J9">
        <f>J2/250</f>
        <v>0.45580280000000001</v>
      </c>
    </row>
    <row r="10" spans="1:12">
      <c r="A10">
        <v>10</v>
      </c>
      <c r="B10">
        <v>10</v>
      </c>
      <c r="C10">
        <f t="shared" ref="C10:C11" si="0">C3/1.4</f>
        <v>0.32957857142857144</v>
      </c>
      <c r="D10">
        <f t="shared" ref="D10:D11" si="1">D3*2.6</f>
        <v>0.18003440000000001</v>
      </c>
      <c r="E10">
        <f t="shared" ref="E10:E11" si="2">E3/54</f>
        <v>0.32302962962962961</v>
      </c>
      <c r="F10">
        <f t="shared" ref="F10:F11" si="3">F3/250</f>
        <v>0.18574000000000002</v>
      </c>
      <c r="G10">
        <f t="shared" ref="G10:G11" si="4">G3/1.4</f>
        <v>0.19407142857142859</v>
      </c>
      <c r="H10">
        <f t="shared" ref="H10:H11" si="5">H3*2.6</f>
        <v>0.30885400000000002</v>
      </c>
      <c r="I10">
        <f t="shared" ref="I10:I11" si="6">I3/54</f>
        <v>0.2077037037037037</v>
      </c>
      <c r="J10">
        <f t="shared" ref="J10:J11" si="7">J3/250</f>
        <v>0.29062480000000002</v>
      </c>
    </row>
    <row r="11" spans="1:12">
      <c r="A11">
        <v>15</v>
      </c>
      <c r="B11">
        <v>10</v>
      </c>
      <c r="C11">
        <f t="shared" si="0"/>
        <v>0.38491428571428576</v>
      </c>
      <c r="D11">
        <f t="shared" si="1"/>
        <v>7.8109200000000004E-2</v>
      </c>
      <c r="E11">
        <f t="shared" si="2"/>
        <v>0.34808333333333336</v>
      </c>
      <c r="F11">
        <f t="shared" si="3"/>
        <v>0.10692600000000001</v>
      </c>
      <c r="G11">
        <f t="shared" si="4"/>
        <v>0.2574428571428572</v>
      </c>
      <c r="H11">
        <f t="shared" si="5"/>
        <v>0.16265080000000001</v>
      </c>
      <c r="I11">
        <f t="shared" si="6"/>
        <v>0.2514925925925926</v>
      </c>
      <c r="J11">
        <f t="shared" si="7"/>
        <v>0.1972428</v>
      </c>
    </row>
    <row r="15" spans="1:12">
      <c r="E15">
        <f>ABS(C9-E9)</f>
        <v>1.7555291005290991E-2</v>
      </c>
      <c r="F15">
        <f>ABS(D9-F9)</f>
        <v>6.2161599999999984E-2</v>
      </c>
      <c r="G15">
        <f>E15/C9</f>
        <v>8.2132761019273443E-2</v>
      </c>
      <c r="H15">
        <f>F15/D9</f>
        <v>0.14401900927851483</v>
      </c>
      <c r="I15">
        <f>ABS(G9-I9)</f>
        <v>1.170529100529101E-2</v>
      </c>
      <c r="J15">
        <f>ABS(H9-J9)</f>
        <v>8.3151200000000036E-2</v>
      </c>
      <c r="K15">
        <f>I15/G9</f>
        <v>0.10904583049911774</v>
      </c>
      <c r="L15">
        <f>J15/H9</f>
        <v>0.15428255472637745</v>
      </c>
    </row>
    <row r="16" spans="1:12">
      <c r="E16">
        <f t="shared" ref="E16:F17" si="8">ABS(C10-E10)</f>
        <v>6.5489417989418319E-3</v>
      </c>
      <c r="F16">
        <f t="shared" si="8"/>
        <v>5.7056000000000051E-3</v>
      </c>
      <c r="G16">
        <f>E16/C10</f>
        <v>1.9870654122187564E-2</v>
      </c>
      <c r="H16">
        <f>F16/D10</f>
        <v>3.1691721137738146E-2</v>
      </c>
      <c r="I16">
        <f t="shared" ref="I16:J17" si="9">ABS(G10-I10)</f>
        <v>1.3632275132275107E-2</v>
      </c>
      <c r="J16">
        <f t="shared" si="9"/>
        <v>1.8229200000000001E-2</v>
      </c>
      <c r="K16">
        <f>I16/G10</f>
        <v>7.024359655938589E-2</v>
      </c>
      <c r="L16">
        <f>J16/H10</f>
        <v>5.902206220414824E-2</v>
      </c>
    </row>
    <row r="17" spans="3:13">
      <c r="E17">
        <f t="shared" si="8"/>
        <v>3.6830952380952409E-2</v>
      </c>
      <c r="F17">
        <f t="shared" si="8"/>
        <v>2.8816800000000004E-2</v>
      </c>
      <c r="G17">
        <f>E17/C11</f>
        <v>9.5686114410134665E-2</v>
      </c>
      <c r="H17">
        <f>F17/D11</f>
        <v>0.36892965233288783</v>
      </c>
      <c r="I17">
        <f t="shared" si="9"/>
        <v>5.9502645502645946E-3</v>
      </c>
      <c r="J17">
        <f t="shared" si="9"/>
        <v>3.4591999999999984E-2</v>
      </c>
      <c r="K17">
        <f>I17/G11</f>
        <v>2.3112952584125272E-2</v>
      </c>
      <c r="L17">
        <f>J17/H11</f>
        <v>0.21267648237819908</v>
      </c>
    </row>
    <row r="18" spans="3:13">
      <c r="G18" s="1">
        <f>SUM(G15:G17)</f>
        <v>0.19768952955159569</v>
      </c>
      <c r="H18" s="1">
        <f>SUM(H15:H17)</f>
        <v>0.54464038274914084</v>
      </c>
      <c r="K18" s="1">
        <f>SUM(K15:K17)</f>
        <v>0.20240237964262892</v>
      </c>
      <c r="L18" s="1">
        <f>SUM(L15:L17)</f>
        <v>0.42598109930872474</v>
      </c>
      <c r="M18">
        <f>SUM(G18:L18)/12</f>
        <v>0.11422611593767418</v>
      </c>
    </row>
    <row r="23" spans="3:13">
      <c r="C23" t="s">
        <v>10</v>
      </c>
      <c r="E23">
        <f>E15/((C9+E9)/2)</f>
        <v>7.8892914570026465E-2</v>
      </c>
      <c r="F23">
        <f>F15/((D9+F9)/2)</f>
        <v>0.15519448744195333</v>
      </c>
      <c r="I23">
        <f t="shared" ref="G23:K25" si="10">I15/((G9+I9)/2)</f>
        <v>0.1034077391038121</v>
      </c>
      <c r="J23">
        <f t="shared" si="10"/>
        <v>0.16717895268471658</v>
      </c>
    </row>
    <row r="24" spans="3:13">
      <c r="E24">
        <f t="shared" ref="E24:F25" si="11">E16/((C10+E10)/2)</f>
        <v>2.0070056699633115E-2</v>
      </c>
      <c r="F24">
        <f t="shared" si="11"/>
        <v>3.1197371931988703E-2</v>
      </c>
      <c r="I24">
        <f t="shared" si="10"/>
        <v>6.7860223479136769E-2</v>
      </c>
      <c r="J24">
        <f t="shared" si="10"/>
        <v>6.0816829552604701E-2</v>
      </c>
    </row>
    <row r="25" spans="3:13">
      <c r="E25">
        <f t="shared" si="11"/>
        <v>0.10049405734443373</v>
      </c>
      <c r="F25">
        <f t="shared" si="11"/>
        <v>0.31147370878622016</v>
      </c>
      <c r="I25">
        <f t="shared" si="10"/>
        <v>2.3383179746498724E-2</v>
      </c>
      <c r="J25">
        <f t="shared" si="10"/>
        <v>0.19223459377993929</v>
      </c>
    </row>
    <row r="29" spans="3:13">
      <c r="F29" s="1">
        <f>SUM(E23:F25,I23:J25)/12</f>
        <v>0.10935034292674699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ex_varnumber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wei zhang</cp:lastModifiedBy>
  <dcterms:created xsi:type="dcterms:W3CDTF">2012-07-27T13:56:06Z</dcterms:created>
  <dcterms:modified xsi:type="dcterms:W3CDTF">2012-07-29T21:23:42Z</dcterms:modified>
</cp:coreProperties>
</file>