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0" yWindow="1800" windowWidth="19440" windowHeight="10620"/>
  </bookViews>
  <sheets>
    <sheet name="ex_varwifi_wmw" sheetId="1" r:id="rId1"/>
  </sheets>
  <calcPr calcId="125725"/>
</workbook>
</file>

<file path=xl/calcChain.xml><?xml version="1.0" encoding="utf-8"?>
<calcChain xmlns="http://schemas.openxmlformats.org/spreadsheetml/2006/main">
  <c r="K25" i="1"/>
  <c r="J25"/>
  <c r="G25"/>
  <c r="F25"/>
  <c r="K24"/>
  <c r="J24"/>
  <c r="G24"/>
  <c r="F24"/>
  <c r="K23"/>
  <c r="J23"/>
  <c r="G23"/>
  <c r="F23"/>
  <c r="F29" s="1"/>
  <c r="D10" l="1"/>
  <c r="F16" s="1"/>
  <c r="H16" s="1"/>
  <c r="D11"/>
  <c r="H10"/>
  <c r="H11"/>
  <c r="H9"/>
  <c r="J15" s="1"/>
  <c r="L15" s="1"/>
  <c r="D9"/>
  <c r="K10"/>
  <c r="K11"/>
  <c r="K9"/>
  <c r="G10"/>
  <c r="G11"/>
  <c r="G9"/>
  <c r="J10"/>
  <c r="J11"/>
  <c r="J9"/>
  <c r="F10"/>
  <c r="F11"/>
  <c r="F9"/>
  <c r="I10"/>
  <c r="K16" s="1"/>
  <c r="M16" s="1"/>
  <c r="I11"/>
  <c r="K17" s="1"/>
  <c r="M17" s="1"/>
  <c r="I9"/>
  <c r="K15" s="1"/>
  <c r="M15" s="1"/>
  <c r="M18" s="1"/>
  <c r="E10"/>
  <c r="G16" s="1"/>
  <c r="I16" s="1"/>
  <c r="E11"/>
  <c r="G17" s="1"/>
  <c r="I17" s="1"/>
  <c r="E9"/>
  <c r="G15" s="1"/>
  <c r="I15" s="1"/>
  <c r="F15" l="1"/>
  <c r="H15" s="1"/>
  <c r="H18" s="1"/>
  <c r="F17"/>
  <c r="H17" s="1"/>
  <c r="J16"/>
  <c r="L16" s="1"/>
  <c r="L18"/>
  <c r="I18"/>
  <c r="J17"/>
  <c r="L17" s="1"/>
</calcChain>
</file>

<file path=xl/sharedStrings.xml><?xml version="1.0" encoding="utf-8"?>
<sst xmlns="http://schemas.openxmlformats.org/spreadsheetml/2006/main" count="12" uniqueCount="12">
  <si>
    <t>W_0</t>
  </si>
  <si>
    <t>W_m</t>
  </si>
  <si>
    <t>P_W</t>
  </si>
  <si>
    <t>802.11math W_0=16</t>
  </si>
  <si>
    <t>BoX-MACmath W_0=16</t>
  </si>
  <si>
    <t>802.11sim W_0=16</t>
  </si>
  <si>
    <t>BoX-MACsim W_0=16</t>
  </si>
  <si>
    <t>802.11math W_0=64</t>
  </si>
  <si>
    <t>BoX-MACmath W_0=64</t>
  </si>
  <si>
    <t>802.11sim W_0=64</t>
  </si>
  <si>
    <t>BoX-MACsim W_0=64</t>
  </si>
  <si>
    <t>Average Diff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</si>
</sst>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33" borderId="0" xfId="0" applyFont="1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好" xfId="6" builtinId="26" customBuiltin="1"/>
    <cellStyle name="差" xfId="7" builtinId="27" customBuiltin="1"/>
    <cellStyle name="常规" xfId="0" builtinId="0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topLeftCell="A7" workbookViewId="0">
      <selection activeCell="A23" sqref="A23:XFD29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>
      <c r="A2">
        <v>32</v>
      </c>
      <c r="B2">
        <v>256</v>
      </c>
      <c r="C2">
        <v>1000</v>
      </c>
      <c r="D2">
        <v>0.44753999999999999</v>
      </c>
      <c r="E2">
        <v>4.6289999999999998E-2</v>
      </c>
      <c r="F2">
        <v>15.2431</v>
      </c>
      <c r="G2">
        <v>28.651499999999999</v>
      </c>
      <c r="H2">
        <v>0.20283999999999999</v>
      </c>
      <c r="I2">
        <v>0.20813999999999999</v>
      </c>
      <c r="J2">
        <v>8.6142000000000003</v>
      </c>
      <c r="K2">
        <v>102.13379999999999</v>
      </c>
    </row>
    <row r="3" spans="1:13">
      <c r="A3">
        <v>32</v>
      </c>
      <c r="B3">
        <v>512</v>
      </c>
      <c r="C3">
        <v>1000</v>
      </c>
      <c r="D3">
        <v>0.44753999999999999</v>
      </c>
      <c r="E3">
        <v>4.6289999999999998E-2</v>
      </c>
      <c r="F3">
        <v>15.2118</v>
      </c>
      <c r="G3">
        <v>30.5562</v>
      </c>
      <c r="H3">
        <v>0.20282</v>
      </c>
      <c r="I3">
        <v>0.20816000000000001</v>
      </c>
      <c r="J3">
        <v>8.5157000000000007</v>
      </c>
      <c r="K3">
        <v>102.7174</v>
      </c>
    </row>
    <row r="4" spans="1:13">
      <c r="A4">
        <v>32</v>
      </c>
      <c r="B4">
        <v>1024</v>
      </c>
      <c r="C4">
        <v>1000</v>
      </c>
      <c r="D4">
        <v>0.44753999999999999</v>
      </c>
      <c r="E4">
        <v>4.6289999999999998E-2</v>
      </c>
      <c r="F4">
        <v>15.1059</v>
      </c>
      <c r="G4">
        <v>31.037400000000002</v>
      </c>
      <c r="H4">
        <v>0.20282</v>
      </c>
      <c r="I4">
        <v>0.20816000000000001</v>
      </c>
      <c r="J4">
        <v>8.4574999999999996</v>
      </c>
      <c r="K4">
        <v>103.3523</v>
      </c>
    </row>
    <row r="9" spans="1:13">
      <c r="A9">
        <v>32</v>
      </c>
      <c r="B9">
        <v>256</v>
      </c>
      <c r="C9">
        <v>1000</v>
      </c>
      <c r="D9">
        <f>D2/1.4</f>
        <v>0.31967142857142861</v>
      </c>
      <c r="E9">
        <f>E2*2.6</f>
        <v>0.120354</v>
      </c>
      <c r="F9">
        <f>F2/54</f>
        <v>0.28227962962962966</v>
      </c>
      <c r="G9">
        <f>G2/250</f>
        <v>0.114606</v>
      </c>
      <c r="H9">
        <f>H2/1.4</f>
        <v>0.14488571428571428</v>
      </c>
      <c r="I9">
        <f>I2*2.2</f>
        <v>0.45790800000000004</v>
      </c>
      <c r="J9">
        <f>J2/54</f>
        <v>0.15952222222222223</v>
      </c>
      <c r="K9">
        <f>K2/250</f>
        <v>0.40853519999999999</v>
      </c>
    </row>
    <row r="10" spans="1:13">
      <c r="A10">
        <v>32</v>
      </c>
      <c r="B10">
        <v>512</v>
      </c>
      <c r="C10">
        <v>1000</v>
      </c>
      <c r="D10">
        <f t="shared" ref="D10:D11" si="0">D3/1.4</f>
        <v>0.31967142857142861</v>
      </c>
      <c r="E10">
        <f t="shared" ref="E10:E11" si="1">E3*2.6</f>
        <v>0.120354</v>
      </c>
      <c r="F10">
        <f t="shared" ref="F10:F11" si="2">F3/54</f>
        <v>0.28170000000000001</v>
      </c>
      <c r="G10">
        <f t="shared" ref="G10:G11" si="3">G3/250</f>
        <v>0.12222480000000001</v>
      </c>
      <c r="H10">
        <f t="shared" ref="H10:H11" si="4">H3/1.4</f>
        <v>0.14487142857142857</v>
      </c>
      <c r="I10">
        <f t="shared" ref="I10:I11" si="5">I3*2.2</f>
        <v>0.45795200000000008</v>
      </c>
      <c r="J10">
        <f t="shared" ref="J10:J11" si="6">J3/54</f>
        <v>0.15769814814814817</v>
      </c>
      <c r="K10">
        <f t="shared" ref="K10:K11" si="7">K3/250</f>
        <v>0.4108696</v>
      </c>
    </row>
    <row r="11" spans="1:13">
      <c r="A11">
        <v>32</v>
      </c>
      <c r="B11">
        <v>1024</v>
      </c>
      <c r="C11">
        <v>1000</v>
      </c>
      <c r="D11">
        <f t="shared" si="0"/>
        <v>0.31967142857142861</v>
      </c>
      <c r="E11">
        <f t="shared" si="1"/>
        <v>0.120354</v>
      </c>
      <c r="F11">
        <f t="shared" si="2"/>
        <v>0.27973888888888887</v>
      </c>
      <c r="G11">
        <f t="shared" si="3"/>
        <v>0.12414960000000001</v>
      </c>
      <c r="H11">
        <f t="shared" si="4"/>
        <v>0.14487142857142857</v>
      </c>
      <c r="I11">
        <f t="shared" si="5"/>
        <v>0.45795200000000008</v>
      </c>
      <c r="J11">
        <f t="shared" si="6"/>
        <v>0.15662037037037035</v>
      </c>
      <c r="K11">
        <f t="shared" si="7"/>
        <v>0.41340919999999998</v>
      </c>
    </row>
    <row r="15" spans="1:13">
      <c r="F15">
        <f>ABS(D9-F9)</f>
        <v>3.7391798941798948E-2</v>
      </c>
      <c r="G15">
        <f>ABS(E9-G9)</f>
        <v>5.7480000000000031E-3</v>
      </c>
      <c r="H15">
        <f>F15/D9</f>
        <v>0.11696947427831819</v>
      </c>
      <c r="I15">
        <f>G15/E9</f>
        <v>4.7759110623660228E-2</v>
      </c>
      <c r="J15">
        <f>ABS(H9-J9)</f>
        <v>1.4636507936507948E-2</v>
      </c>
      <c r="K15">
        <f>ABS(I9-K9)</f>
        <v>4.937280000000005E-2</v>
      </c>
      <c r="L15">
        <f>J15/H9</f>
        <v>0.10102105655250999</v>
      </c>
      <c r="M15">
        <f>K15/I9</f>
        <v>0.10782253203700316</v>
      </c>
    </row>
    <row r="16" spans="1:13">
      <c r="F16">
        <f t="shared" ref="F16:G17" si="8">ABS(D10-F10)</f>
        <v>3.79714285714286E-2</v>
      </c>
      <c r="G16">
        <f t="shared" si="8"/>
        <v>1.8708000000000058E-3</v>
      </c>
      <c r="H16">
        <f>F16/D10</f>
        <v>0.11878267864324984</v>
      </c>
      <c r="I16">
        <f>G16/E10</f>
        <v>1.5544144772919934E-2</v>
      </c>
      <c r="J16">
        <f t="shared" ref="J16:K17" si="9">ABS(H10-J10)</f>
        <v>1.2826719576719603E-2</v>
      </c>
      <c r="K16">
        <f t="shared" si="9"/>
        <v>4.708240000000008E-2</v>
      </c>
      <c r="L16">
        <f>J16/H10</f>
        <v>8.8538642182267258E-2</v>
      </c>
      <c r="M16">
        <f>K16/I10</f>
        <v>0.10281077492837692</v>
      </c>
    </row>
    <row r="17" spans="3:13">
      <c r="F17">
        <f t="shared" si="8"/>
        <v>3.9932539682539736E-2</v>
      </c>
      <c r="G17">
        <f t="shared" si="8"/>
        <v>3.7956000000000101E-3</v>
      </c>
      <c r="H17">
        <f>F17/D11</f>
        <v>0.12491744996102164</v>
      </c>
      <c r="I17">
        <f>G17/E11</f>
        <v>3.1536965950446263E-2</v>
      </c>
      <c r="J17">
        <f t="shared" si="9"/>
        <v>1.1748941798941787E-2</v>
      </c>
      <c r="K17">
        <f t="shared" si="9"/>
        <v>4.4542800000000105E-2</v>
      </c>
      <c r="L17">
        <f>J17/H11</f>
        <v>8.1099095348183131E-2</v>
      </c>
      <c r="M17">
        <f>K17/I11</f>
        <v>9.7265215568444072E-2</v>
      </c>
    </row>
    <row r="18" spans="3:13">
      <c r="H18" s="1">
        <f>SUM(H15:H17)</f>
        <v>0.36066960288258965</v>
      </c>
      <c r="I18" s="1">
        <f>SUM(I15:I17)</f>
        <v>9.4840221347026424E-2</v>
      </c>
      <c r="L18" s="1">
        <f>SUM(L15:L17)</f>
        <v>0.27065879408296034</v>
      </c>
      <c r="M18" s="1">
        <f>SUM(M15:M17)</f>
        <v>0.30789852253382416</v>
      </c>
    </row>
    <row r="23" spans="3:13">
      <c r="C23" t="s">
        <v>11</v>
      </c>
      <c r="F23">
        <f>F15/((D9+F9)/2)</f>
        <v>0.12423534582211723</v>
      </c>
      <c r="G23">
        <f t="shared" ref="G23:K25" si="10">G15/((E9+G9)/2)</f>
        <v>4.8927477017364683E-2</v>
      </c>
      <c r="J23">
        <f t="shared" si="10"/>
        <v>9.6163773549487241E-2</v>
      </c>
      <c r="K23">
        <f t="shared" si="10"/>
        <v>0.11396661662299398</v>
      </c>
    </row>
    <row r="24" spans="3:13">
      <c r="F24">
        <f t="shared" ref="F24:F25" si="11">F16/((D10+F10)/2)</f>
        <v>0.12628278221208675</v>
      </c>
      <c r="G24">
        <f t="shared" si="10"/>
        <v>1.5424266259046592E-2</v>
      </c>
      <c r="J24">
        <f t="shared" si="10"/>
        <v>8.4785256441082854E-2</v>
      </c>
      <c r="K24">
        <f t="shared" si="10"/>
        <v>0.1083822041256803</v>
      </c>
    </row>
    <row r="25" spans="3:13">
      <c r="F25">
        <f t="shared" si="11"/>
        <v>0.133239413868392</v>
      </c>
      <c r="G25">
        <f t="shared" si="10"/>
        <v>3.1047395621168847E-2</v>
      </c>
      <c r="J25">
        <f t="shared" si="10"/>
        <v>7.793871568101822E-2</v>
      </c>
      <c r="K25">
        <f t="shared" si="10"/>
        <v>0.10223728116422925</v>
      </c>
    </row>
    <row r="29" spans="3:13">
      <c r="F29" s="1">
        <f>SUM(F23:G26,J23:K26)</f>
        <v>1.062630528384668</v>
      </c>
    </row>
  </sheetData>
  <phoneticPr fontId="18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ex_varwifi_wmw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wei zhang</cp:lastModifiedBy>
  <dcterms:created xsi:type="dcterms:W3CDTF">2012-07-27T13:38:47Z</dcterms:created>
  <dcterms:modified xsi:type="dcterms:W3CDTF">2012-07-29T21:16:22Z</dcterms:modified>
</cp:coreProperties>
</file>